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4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drawings/drawing5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Бабах\Work\Расчеты\"/>
    </mc:Choice>
  </mc:AlternateContent>
  <xr:revisionPtr revIDLastSave="0" documentId="13_ncr:11_{86B7F0F0-A102-414B-9D7E-BF9606938F25}" xr6:coauthVersionLast="46" xr6:coauthVersionMax="46" xr10:uidLastSave="{00000000-0000-0000-0000-000000000000}"/>
  <bookViews>
    <workbookView xWindow="28680" yWindow="-120" windowWidth="29040" windowHeight="15990" activeTab="7" xr2:uid="{0302BE19-1FF7-41F7-880F-6539212B9FEB}"/>
  </bookViews>
  <sheets>
    <sheet name="Values" sheetId="2" r:id="rId1"/>
    <sheet name="ALL" sheetId="4" r:id="rId2"/>
    <sheet name="dall" sheetId="20" r:id="rId3"/>
    <sheet name="FLUID" sheetId="11" r:id="rId4"/>
    <sheet name="dfluid1" sheetId="18" r:id="rId5"/>
    <sheet name="SOLID" sheetId="12" r:id="rId6"/>
    <sheet name="dsolid" sheetId="15" r:id="rId7"/>
    <sheet name="Gibbs-EVAL" sheetId="8" r:id="rId8"/>
    <sheet name="Mass-EVAL" sheetId="14" r:id="rId9"/>
    <sheet name="data" sheetId="7" r:id="rId10"/>
  </sheets>
  <functionGroups builtInGroupCount="19"/>
  <definedNames>
    <definedName name="H.Ar" localSheetId="1">ALL!$F$34:$BR$34</definedName>
    <definedName name="H.Ar" localSheetId="3">FLUID!$F$34:$BR$34</definedName>
    <definedName name="H.Ar" localSheetId="5">SOLID!$F$34:$BR$34</definedName>
    <definedName name="H.Ga" localSheetId="1">ALL!$F$35:$BR$35</definedName>
    <definedName name="H.Ga" localSheetId="3">FLUID!$F$35:$BR$35</definedName>
    <definedName name="H.Ga" localSheetId="5">SOLID!$F$35:$BR$35</definedName>
    <definedName name="H.Ge" localSheetId="1">ALL!$F$36:$BR$36</definedName>
    <definedName name="H.Ge" localSheetId="3">FLUID!$F$36:$BR$36</definedName>
    <definedName name="H.Ge" localSheetId="5">SOLID!$F$36:$BR$36</definedName>
    <definedName name="H.Se" localSheetId="1">ALL!$F$37:$BR$37</definedName>
    <definedName name="H.Se" localSheetId="3">FLUID!$F$37:$BR$37</definedName>
    <definedName name="H.Se" localSheetId="5">SOLID!$F$37:$BR$37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4" i="11" l="1"/>
  <c r="BO13" i="8"/>
  <c r="BP13" i="8"/>
  <c r="BQ13" i="8"/>
  <c r="BR13" i="8"/>
  <c r="BS13" i="8"/>
  <c r="BT13" i="8"/>
  <c r="BO14" i="8"/>
  <c r="BP14" i="8"/>
  <c r="BQ14" i="8"/>
  <c r="BR14" i="8"/>
  <c r="BS14" i="8"/>
  <c r="BT14" i="8"/>
  <c r="A96" i="8" l="1"/>
  <c r="BO66" i="8"/>
  <c r="BP66" i="8"/>
  <c r="BQ66" i="8"/>
  <c r="BR66" i="8"/>
  <c r="BS66" i="8"/>
  <c r="BT66" i="8"/>
  <c r="BO67" i="8"/>
  <c r="BP67" i="8"/>
  <c r="BQ67" i="8"/>
  <c r="BR67" i="8"/>
  <c r="BS67" i="8"/>
  <c r="BT67" i="8"/>
  <c r="BO68" i="8"/>
  <c r="BP68" i="8"/>
  <c r="BQ68" i="8"/>
  <c r="BR68" i="8"/>
  <c r="BS68" i="8"/>
  <c r="BT68" i="8"/>
  <c r="BO69" i="8"/>
  <c r="BP69" i="8"/>
  <c r="BQ69" i="8"/>
  <c r="BR69" i="8"/>
  <c r="BS69" i="8"/>
  <c r="BT69" i="8"/>
  <c r="BO70" i="8"/>
  <c r="BP70" i="8"/>
  <c r="BQ70" i="8"/>
  <c r="BR70" i="8"/>
  <c r="BS70" i="8"/>
  <c r="BT70" i="8"/>
  <c r="BO71" i="8"/>
  <c r="BP71" i="8"/>
  <c r="BQ71" i="8"/>
  <c r="BR71" i="8"/>
  <c r="BS71" i="8"/>
  <c r="BT71" i="8"/>
  <c r="BO72" i="8"/>
  <c r="BP72" i="8"/>
  <c r="BQ72" i="8"/>
  <c r="BR72" i="8"/>
  <c r="BS72" i="8"/>
  <c r="BT72" i="8"/>
  <c r="BO73" i="8"/>
  <c r="BP73" i="8"/>
  <c r="BQ73" i="8"/>
  <c r="BR73" i="8"/>
  <c r="BS73" i="8"/>
  <c r="BT73" i="8"/>
  <c r="BO74" i="8"/>
  <c r="BP74" i="8"/>
  <c r="BQ74" i="8"/>
  <c r="BR74" i="8"/>
  <c r="BS74" i="8"/>
  <c r="BT74" i="8"/>
  <c r="BO75" i="8"/>
  <c r="BP75" i="8"/>
  <c r="BQ75" i="8"/>
  <c r="BR75" i="8"/>
  <c r="BS75" i="8"/>
  <c r="BT75" i="8"/>
  <c r="BO76" i="8"/>
  <c r="BP76" i="8"/>
  <c r="BQ76" i="8"/>
  <c r="BR76" i="8"/>
  <c r="BS76" i="8"/>
  <c r="BT76" i="8"/>
  <c r="BO77" i="8"/>
  <c r="BP77" i="8"/>
  <c r="BQ77" i="8"/>
  <c r="BR77" i="8"/>
  <c r="BS77" i="8"/>
  <c r="BT77" i="8"/>
  <c r="BO78" i="8"/>
  <c r="BP78" i="8"/>
  <c r="BQ78" i="8"/>
  <c r="BR78" i="8"/>
  <c r="BS78" i="8"/>
  <c r="BT78" i="8"/>
  <c r="BO79" i="8"/>
  <c r="BP79" i="8"/>
  <c r="BQ79" i="8"/>
  <c r="BR79" i="8"/>
  <c r="BS79" i="8"/>
  <c r="BT79" i="8"/>
  <c r="BO80" i="8"/>
  <c r="BP80" i="8"/>
  <c r="BQ80" i="8"/>
  <c r="BR80" i="8"/>
  <c r="BS80" i="8"/>
  <c r="BT80" i="8"/>
  <c r="BO81" i="8"/>
  <c r="BP81" i="8"/>
  <c r="BQ81" i="8"/>
  <c r="BR81" i="8"/>
  <c r="BS81" i="8"/>
  <c r="BT81" i="8"/>
  <c r="BO82" i="8"/>
  <c r="BP82" i="8"/>
  <c r="BQ82" i="8"/>
  <c r="BR82" i="8"/>
  <c r="BS82" i="8"/>
  <c r="BT82" i="8"/>
  <c r="BO83" i="8"/>
  <c r="BP83" i="8"/>
  <c r="BQ83" i="8"/>
  <c r="BR83" i="8"/>
  <c r="BS83" i="8"/>
  <c r="BT83" i="8"/>
  <c r="BO84" i="8"/>
  <c r="BP84" i="8"/>
  <c r="BQ84" i="8"/>
  <c r="BR84" i="8"/>
  <c r="BS84" i="8"/>
  <c r="BT84" i="8"/>
  <c r="BO85" i="8"/>
  <c r="BP85" i="8"/>
  <c r="BQ85" i="8"/>
  <c r="BR85" i="8"/>
  <c r="BS85" i="8"/>
  <c r="BT85" i="8"/>
  <c r="BO86" i="8"/>
  <c r="BP86" i="8"/>
  <c r="BQ86" i="8"/>
  <c r="BR86" i="8"/>
  <c r="BS86" i="8"/>
  <c r="BT86" i="8"/>
  <c r="BO87" i="8"/>
  <c r="BP87" i="8"/>
  <c r="BQ87" i="8"/>
  <c r="BR87" i="8"/>
  <c r="BS87" i="8"/>
  <c r="BT87" i="8"/>
  <c r="BO88" i="8"/>
  <c r="BP88" i="8"/>
  <c r="BQ88" i="8"/>
  <c r="BR88" i="8"/>
  <c r="BS88" i="8"/>
  <c r="BT88" i="8"/>
  <c r="BO89" i="8"/>
  <c r="BP89" i="8"/>
  <c r="BQ89" i="8"/>
  <c r="BR89" i="8"/>
  <c r="BS89" i="8"/>
  <c r="BT89" i="8"/>
  <c r="BO90" i="8"/>
  <c r="BP90" i="8"/>
  <c r="BQ90" i="8"/>
  <c r="BR90" i="8"/>
  <c r="BS90" i="8"/>
  <c r="BT90" i="8"/>
  <c r="BO91" i="8"/>
  <c r="BP91" i="8"/>
  <c r="BQ91" i="8"/>
  <c r="BR91" i="8"/>
  <c r="BS91" i="8"/>
  <c r="BT91" i="8"/>
  <c r="BO92" i="8"/>
  <c r="BP92" i="8"/>
  <c r="BQ92" i="8"/>
  <c r="BR92" i="8"/>
  <c r="BS92" i="8"/>
  <c r="BT92" i="8"/>
  <c r="BO93" i="8"/>
  <c r="BP93" i="8"/>
  <c r="BQ93" i="8"/>
  <c r="BR93" i="8"/>
  <c r="BS93" i="8"/>
  <c r="BT93" i="8"/>
  <c r="BO94" i="8"/>
  <c r="BP94" i="8"/>
  <c r="BQ94" i="8"/>
  <c r="BR94" i="8"/>
  <c r="BS94" i="8"/>
  <c r="BT94" i="8"/>
  <c r="BO95" i="8"/>
  <c r="BP95" i="8"/>
  <c r="BQ95" i="8"/>
  <c r="BR95" i="8"/>
  <c r="BS95" i="8"/>
  <c r="BT95" i="8"/>
  <c r="C96" i="8"/>
  <c r="D96" i="8"/>
  <c r="E96" i="8"/>
  <c r="F96" i="8"/>
  <c r="G96" i="8"/>
  <c r="H96" i="8"/>
  <c r="I96" i="8"/>
  <c r="J96" i="8"/>
  <c r="K96" i="8"/>
  <c r="L96" i="8"/>
  <c r="M96" i="8"/>
  <c r="N96" i="8"/>
  <c r="O96" i="8"/>
  <c r="P96" i="8"/>
  <c r="Q96" i="8"/>
  <c r="R96" i="8"/>
  <c r="S96" i="8"/>
  <c r="T96" i="8"/>
  <c r="U96" i="8"/>
  <c r="V96" i="8"/>
  <c r="W96" i="8"/>
  <c r="X96" i="8"/>
  <c r="Y96" i="8"/>
  <c r="Z96" i="8"/>
  <c r="AA96" i="8"/>
  <c r="AB96" i="8"/>
  <c r="AC96" i="8"/>
  <c r="AD96" i="8"/>
  <c r="AE96" i="8"/>
  <c r="AF96" i="8"/>
  <c r="AG96" i="8"/>
  <c r="AH96" i="8"/>
  <c r="AI96" i="8"/>
  <c r="AJ96" i="8"/>
  <c r="AK96" i="8"/>
  <c r="AL96" i="8"/>
  <c r="AM96" i="8"/>
  <c r="AN96" i="8"/>
  <c r="AO96" i="8"/>
  <c r="AP96" i="8"/>
  <c r="AQ96" i="8"/>
  <c r="AR96" i="8"/>
  <c r="AS96" i="8"/>
  <c r="AT96" i="8"/>
  <c r="AU96" i="8"/>
  <c r="AV96" i="8"/>
  <c r="AW96" i="8"/>
  <c r="AX96" i="8"/>
  <c r="AY96" i="8"/>
  <c r="AZ96" i="8"/>
  <c r="BA96" i="8"/>
  <c r="BB96" i="8"/>
  <c r="BC96" i="8"/>
  <c r="BD96" i="8"/>
  <c r="BE96" i="8"/>
  <c r="BF96" i="8"/>
  <c r="BG96" i="8"/>
  <c r="BH96" i="8"/>
  <c r="BI96" i="8"/>
  <c r="BJ96" i="8"/>
  <c r="BK96" i="8"/>
  <c r="BL96" i="8"/>
  <c r="BM96" i="8"/>
  <c r="BN96" i="8"/>
  <c r="BO96" i="8"/>
  <c r="BP96" i="8"/>
  <c r="BQ96" i="8"/>
  <c r="BR96" i="8"/>
  <c r="BS96" i="8"/>
  <c r="BT96" i="8"/>
  <c r="B96" i="8"/>
  <c r="A32" i="8"/>
  <c r="BO3" i="8"/>
  <c r="BP3" i="8"/>
  <c r="BQ3" i="8"/>
  <c r="BR3" i="8"/>
  <c r="BS3" i="8"/>
  <c r="BT3" i="8"/>
  <c r="BO4" i="8"/>
  <c r="BP4" i="8"/>
  <c r="BQ4" i="8"/>
  <c r="BR4" i="8"/>
  <c r="BS4" i="8"/>
  <c r="BT4" i="8"/>
  <c r="BO5" i="8"/>
  <c r="BP5" i="8"/>
  <c r="BQ5" i="8"/>
  <c r="BR5" i="8"/>
  <c r="BS5" i="8"/>
  <c r="BT5" i="8"/>
  <c r="BO6" i="8"/>
  <c r="BP6" i="8"/>
  <c r="BQ6" i="8"/>
  <c r="BR6" i="8"/>
  <c r="BS6" i="8"/>
  <c r="BT6" i="8"/>
  <c r="BO7" i="8"/>
  <c r="BP7" i="8"/>
  <c r="BQ7" i="8"/>
  <c r="BR7" i="8"/>
  <c r="BS7" i="8"/>
  <c r="BT7" i="8"/>
  <c r="BO8" i="8"/>
  <c r="BP8" i="8"/>
  <c r="BQ8" i="8"/>
  <c r="BR8" i="8"/>
  <c r="BS8" i="8"/>
  <c r="BT8" i="8"/>
  <c r="BO9" i="8"/>
  <c r="BP9" i="8"/>
  <c r="BQ9" i="8"/>
  <c r="BR9" i="8"/>
  <c r="BS9" i="8"/>
  <c r="BT9" i="8"/>
  <c r="BO10" i="8"/>
  <c r="BP10" i="8"/>
  <c r="BQ10" i="8"/>
  <c r="BR10" i="8"/>
  <c r="BS10" i="8"/>
  <c r="BT10" i="8"/>
  <c r="BO11" i="8"/>
  <c r="BP11" i="8"/>
  <c r="BQ11" i="8"/>
  <c r="BR11" i="8"/>
  <c r="BS11" i="8"/>
  <c r="BT11" i="8"/>
  <c r="BO12" i="8"/>
  <c r="BP12" i="8"/>
  <c r="BQ12" i="8"/>
  <c r="BR12" i="8"/>
  <c r="BS12" i="8"/>
  <c r="BT12" i="8"/>
  <c r="BO15" i="8"/>
  <c r="BP15" i="8"/>
  <c r="BQ15" i="8"/>
  <c r="BR15" i="8"/>
  <c r="BS15" i="8"/>
  <c r="BT15" i="8"/>
  <c r="BO16" i="8"/>
  <c r="BP16" i="8"/>
  <c r="BQ16" i="8"/>
  <c r="BR16" i="8"/>
  <c r="BS16" i="8"/>
  <c r="BT16" i="8"/>
  <c r="BO17" i="8"/>
  <c r="BP17" i="8"/>
  <c r="BQ17" i="8"/>
  <c r="BR17" i="8"/>
  <c r="BS17" i="8"/>
  <c r="BT17" i="8"/>
  <c r="BO18" i="8"/>
  <c r="BP18" i="8"/>
  <c r="BQ18" i="8"/>
  <c r="BR18" i="8"/>
  <c r="BS18" i="8"/>
  <c r="BT18" i="8"/>
  <c r="BO19" i="8"/>
  <c r="BP19" i="8"/>
  <c r="BQ19" i="8"/>
  <c r="BR19" i="8"/>
  <c r="BS19" i="8"/>
  <c r="BT19" i="8"/>
  <c r="BO20" i="8"/>
  <c r="BP20" i="8"/>
  <c r="BQ20" i="8"/>
  <c r="BR20" i="8"/>
  <c r="BS20" i="8"/>
  <c r="BT20" i="8"/>
  <c r="BO21" i="8"/>
  <c r="BP21" i="8"/>
  <c r="BQ21" i="8"/>
  <c r="BR21" i="8"/>
  <c r="BS21" i="8"/>
  <c r="BT21" i="8"/>
  <c r="BO22" i="8"/>
  <c r="BP22" i="8"/>
  <c r="BQ22" i="8"/>
  <c r="BR22" i="8"/>
  <c r="BS22" i="8"/>
  <c r="BT22" i="8"/>
  <c r="BO23" i="8"/>
  <c r="BP23" i="8"/>
  <c r="BQ23" i="8"/>
  <c r="BR23" i="8"/>
  <c r="BS23" i="8"/>
  <c r="BT23" i="8"/>
  <c r="BO24" i="8"/>
  <c r="BP24" i="8"/>
  <c r="BQ24" i="8"/>
  <c r="BR24" i="8"/>
  <c r="BS24" i="8"/>
  <c r="BT24" i="8"/>
  <c r="BO25" i="8"/>
  <c r="BP25" i="8"/>
  <c r="BQ25" i="8"/>
  <c r="BR25" i="8"/>
  <c r="BS25" i="8"/>
  <c r="BT25" i="8"/>
  <c r="BO26" i="8"/>
  <c r="BP26" i="8"/>
  <c r="BQ26" i="8"/>
  <c r="BR26" i="8"/>
  <c r="BS26" i="8"/>
  <c r="BT26" i="8"/>
  <c r="BO27" i="8"/>
  <c r="BP27" i="8"/>
  <c r="BQ27" i="8"/>
  <c r="BR27" i="8"/>
  <c r="BS27" i="8"/>
  <c r="BT27" i="8"/>
  <c r="BO28" i="8"/>
  <c r="BP28" i="8"/>
  <c r="BQ28" i="8"/>
  <c r="BR28" i="8"/>
  <c r="BS28" i="8"/>
  <c r="BT28" i="8"/>
  <c r="BO29" i="8"/>
  <c r="BP29" i="8"/>
  <c r="BQ29" i="8"/>
  <c r="BR29" i="8"/>
  <c r="BS29" i="8"/>
  <c r="BT29" i="8"/>
  <c r="BO30" i="8"/>
  <c r="BP30" i="8"/>
  <c r="BQ30" i="8"/>
  <c r="BR30" i="8"/>
  <c r="BS30" i="8"/>
  <c r="BT30" i="8"/>
  <c r="BO31" i="8"/>
  <c r="BP31" i="8"/>
  <c r="BQ31" i="8"/>
  <c r="BR31" i="8"/>
  <c r="BS31" i="8"/>
  <c r="BT31" i="8"/>
  <c r="B32" i="8"/>
  <c r="C32" i="8"/>
  <c r="D32" i="8"/>
  <c r="E32" i="8"/>
  <c r="F32" i="8"/>
  <c r="G32" i="8"/>
  <c r="H32" i="8"/>
  <c r="I32" i="8"/>
  <c r="J32" i="8"/>
  <c r="K32" i="8"/>
  <c r="L32" i="8"/>
  <c r="M32" i="8"/>
  <c r="N32" i="8"/>
  <c r="O32" i="8"/>
  <c r="P32" i="8"/>
  <c r="Q32" i="8"/>
  <c r="R32" i="8"/>
  <c r="S32" i="8"/>
  <c r="T32" i="8"/>
  <c r="U32" i="8"/>
  <c r="V32" i="8"/>
  <c r="W32" i="8"/>
  <c r="X32" i="8"/>
  <c r="Y32" i="8"/>
  <c r="Z32" i="8"/>
  <c r="AA32" i="8"/>
  <c r="AB32" i="8"/>
  <c r="AC32" i="8"/>
  <c r="AD32" i="8"/>
  <c r="AE32" i="8"/>
  <c r="AF32" i="8"/>
  <c r="AG32" i="8"/>
  <c r="AH32" i="8"/>
  <c r="AI32" i="8"/>
  <c r="AJ32" i="8"/>
  <c r="AK32" i="8"/>
  <c r="AL32" i="8"/>
  <c r="AM32" i="8"/>
  <c r="AN32" i="8"/>
  <c r="AO32" i="8"/>
  <c r="AP32" i="8"/>
  <c r="AQ32" i="8"/>
  <c r="AR32" i="8"/>
  <c r="AS32" i="8"/>
  <c r="AT32" i="8"/>
  <c r="AU32" i="8"/>
  <c r="AV32" i="8"/>
  <c r="AW32" i="8"/>
  <c r="AX32" i="8"/>
  <c r="AY32" i="8"/>
  <c r="AZ32" i="8"/>
  <c r="BA32" i="8"/>
  <c r="BB32" i="8"/>
  <c r="BC32" i="8"/>
  <c r="BD32" i="8"/>
  <c r="BE32" i="8"/>
  <c r="BF32" i="8"/>
  <c r="BG32" i="8"/>
  <c r="BH32" i="8"/>
  <c r="BI32" i="8"/>
  <c r="BJ32" i="8"/>
  <c r="BK32" i="8"/>
  <c r="BL32" i="8"/>
  <c r="BM32" i="8"/>
  <c r="BN32" i="8"/>
  <c r="BO32" i="8"/>
  <c r="BP32" i="8"/>
  <c r="BQ32" i="8"/>
  <c r="BR32" i="8"/>
  <c r="BS32" i="8"/>
  <c r="BT32" i="8"/>
  <c r="BO2" i="8"/>
  <c r="BP2" i="8"/>
  <c r="BQ2" i="8"/>
  <c r="BR2" i="8"/>
  <c r="BS2" i="8"/>
  <c r="BT2" i="8"/>
  <c r="G33" i="12"/>
  <c r="H33" i="12"/>
  <c r="I33" i="12"/>
  <c r="J33" i="12"/>
  <c r="K33" i="12"/>
  <c r="L33" i="12"/>
  <c r="M33" i="12"/>
  <c r="N33" i="12"/>
  <c r="O33" i="12"/>
  <c r="P33" i="12"/>
  <c r="Q33" i="12"/>
  <c r="R33" i="12"/>
  <c r="S33" i="12"/>
  <c r="T33" i="12"/>
  <c r="U33" i="12"/>
  <c r="V33" i="12"/>
  <c r="W33" i="12"/>
  <c r="X33" i="12"/>
  <c r="Y33" i="12"/>
  <c r="Z33" i="12"/>
  <c r="AA33" i="12"/>
  <c r="AB33" i="12"/>
  <c r="AC33" i="12"/>
  <c r="AD33" i="12"/>
  <c r="AE33" i="12"/>
  <c r="AF33" i="12"/>
  <c r="AG33" i="12"/>
  <c r="AH33" i="12"/>
  <c r="AI33" i="12"/>
  <c r="AJ33" i="12"/>
  <c r="AK33" i="12"/>
  <c r="AL33" i="12"/>
  <c r="AM33" i="12"/>
  <c r="AN33" i="12"/>
  <c r="AO33" i="12"/>
  <c r="AP33" i="12"/>
  <c r="AQ33" i="12"/>
  <c r="AR33" i="12"/>
  <c r="AS33" i="12"/>
  <c r="AT33" i="12"/>
  <c r="AU33" i="12"/>
  <c r="AV33" i="12"/>
  <c r="AW33" i="12"/>
  <c r="AX33" i="12"/>
  <c r="AY33" i="12"/>
  <c r="AZ33" i="12"/>
  <c r="BA33" i="12"/>
  <c r="BB33" i="12"/>
  <c r="BC33" i="12"/>
  <c r="BD33" i="12"/>
  <c r="BE33" i="12"/>
  <c r="BF33" i="12"/>
  <c r="BG33" i="12"/>
  <c r="BH33" i="12"/>
  <c r="BI33" i="12"/>
  <c r="BJ33" i="12"/>
  <c r="BK33" i="12"/>
  <c r="BL33" i="12"/>
  <c r="BM33" i="12"/>
  <c r="BN33" i="12"/>
  <c r="BO33" i="12"/>
  <c r="BP33" i="12"/>
  <c r="BQ33" i="12"/>
  <c r="BR33" i="12"/>
  <c r="F33" i="12"/>
  <c r="G33" i="11"/>
  <c r="H33" i="11"/>
  <c r="I33" i="11"/>
  <c r="J33" i="11"/>
  <c r="K33" i="11"/>
  <c r="L33" i="11"/>
  <c r="M33" i="11"/>
  <c r="N33" i="11"/>
  <c r="O33" i="11"/>
  <c r="P33" i="11"/>
  <c r="Q33" i="11"/>
  <c r="R33" i="11"/>
  <c r="S33" i="11"/>
  <c r="T33" i="11"/>
  <c r="U33" i="11"/>
  <c r="V33" i="11"/>
  <c r="W33" i="11"/>
  <c r="X33" i="11"/>
  <c r="Y33" i="11"/>
  <c r="Z33" i="11"/>
  <c r="AA33" i="11"/>
  <c r="AB33" i="11"/>
  <c r="AC33" i="11"/>
  <c r="AD33" i="11"/>
  <c r="AE33" i="11"/>
  <c r="AF33" i="11"/>
  <c r="AG33" i="11"/>
  <c r="AH33" i="11"/>
  <c r="AI33" i="11"/>
  <c r="AJ33" i="11"/>
  <c r="AK33" i="11"/>
  <c r="AL33" i="11"/>
  <c r="AM33" i="11"/>
  <c r="AN33" i="11"/>
  <c r="AO33" i="11"/>
  <c r="AP33" i="11"/>
  <c r="AQ33" i="11"/>
  <c r="AR33" i="11"/>
  <c r="AS33" i="11"/>
  <c r="AT33" i="11"/>
  <c r="AU33" i="11"/>
  <c r="AV33" i="11"/>
  <c r="AW33" i="11"/>
  <c r="AX33" i="11"/>
  <c r="AY33" i="11"/>
  <c r="AZ33" i="11"/>
  <c r="BA33" i="11"/>
  <c r="BB33" i="11"/>
  <c r="BC33" i="11"/>
  <c r="BD33" i="11"/>
  <c r="BE33" i="11"/>
  <c r="BF33" i="11"/>
  <c r="BG33" i="11"/>
  <c r="BH33" i="11"/>
  <c r="BI33" i="11"/>
  <c r="BJ33" i="11"/>
  <c r="BK33" i="11"/>
  <c r="BL33" i="11"/>
  <c r="BM33" i="11"/>
  <c r="BN33" i="11"/>
  <c r="BO33" i="11"/>
  <c r="BP33" i="11"/>
  <c r="BQ33" i="11"/>
  <c r="BR33" i="11"/>
  <c r="F33" i="11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AD33" i="4"/>
  <c r="AE33" i="4"/>
  <c r="AF33" i="4"/>
  <c r="AG33" i="4"/>
  <c r="AH33" i="4"/>
  <c r="AI33" i="4"/>
  <c r="AJ33" i="4"/>
  <c r="AK33" i="4"/>
  <c r="AL33" i="4"/>
  <c r="AM33" i="4"/>
  <c r="AN33" i="4"/>
  <c r="AO33" i="4"/>
  <c r="AP33" i="4"/>
  <c r="AQ33" i="4"/>
  <c r="AR33" i="4"/>
  <c r="AS33" i="4"/>
  <c r="AT33" i="4"/>
  <c r="AU33" i="4"/>
  <c r="AV33" i="4"/>
  <c r="AW33" i="4"/>
  <c r="AX33" i="4"/>
  <c r="AY33" i="4"/>
  <c r="AZ33" i="4"/>
  <c r="BA33" i="4"/>
  <c r="BB33" i="4"/>
  <c r="BC33" i="4"/>
  <c r="BD33" i="4"/>
  <c r="BE33" i="4"/>
  <c r="BF33" i="4"/>
  <c r="BG33" i="4"/>
  <c r="BH33" i="4"/>
  <c r="BI33" i="4"/>
  <c r="BJ33" i="4"/>
  <c r="BK33" i="4"/>
  <c r="BL33" i="4"/>
  <c r="BM33" i="4"/>
  <c r="BN33" i="4"/>
  <c r="BO33" i="4"/>
  <c r="BP33" i="4"/>
  <c r="BQ33" i="4"/>
  <c r="BR33" i="4"/>
  <c r="F33" i="4"/>
  <c r="A35" i="14" l="1"/>
  <c r="A36" i="14"/>
  <c r="A37" i="14"/>
  <c r="A38" i="14"/>
  <c r="A39" i="14"/>
  <c r="A40" i="14"/>
  <c r="A41" i="14"/>
  <c r="A42" i="14"/>
  <c r="A43" i="14"/>
  <c r="A44" i="14"/>
  <c r="A45" i="14"/>
  <c r="A46" i="14"/>
  <c r="A47" i="14"/>
  <c r="A48" i="14"/>
  <c r="A49" i="14"/>
  <c r="A50" i="14"/>
  <c r="A51" i="14"/>
  <c r="A52" i="14"/>
  <c r="A53" i="14"/>
  <c r="A54" i="14"/>
  <c r="A55" i="14"/>
  <c r="A56" i="14"/>
  <c r="A57" i="14"/>
  <c r="A58" i="14"/>
  <c r="A59" i="14"/>
  <c r="A60" i="14"/>
  <c r="A61" i="14"/>
  <c r="A62" i="14"/>
  <c r="A63" i="14"/>
  <c r="A64" i="14"/>
  <c r="B67" i="14"/>
  <c r="C67" i="14"/>
  <c r="D67" i="14"/>
  <c r="E67" i="14"/>
  <c r="F67" i="14"/>
  <c r="G67" i="14"/>
  <c r="H67" i="14"/>
  <c r="I67" i="14"/>
  <c r="J67" i="14"/>
  <c r="K67" i="14"/>
  <c r="L67" i="14"/>
  <c r="M67" i="14"/>
  <c r="N67" i="14"/>
  <c r="O67" i="14"/>
  <c r="P67" i="14"/>
  <c r="Q67" i="14"/>
  <c r="R67" i="14"/>
  <c r="S67" i="14"/>
  <c r="T67" i="14"/>
  <c r="U67" i="14"/>
  <c r="V67" i="14"/>
  <c r="W67" i="14"/>
  <c r="X67" i="14"/>
  <c r="Y67" i="14"/>
  <c r="Z67" i="14"/>
  <c r="AA67" i="14"/>
  <c r="AB67" i="14"/>
  <c r="AC67" i="14"/>
  <c r="AD67" i="14"/>
  <c r="AE67" i="14"/>
  <c r="AF67" i="14"/>
  <c r="AG67" i="14"/>
  <c r="AH67" i="14"/>
  <c r="AI67" i="14"/>
  <c r="AJ67" i="14"/>
  <c r="AK67" i="14"/>
  <c r="AL67" i="14"/>
  <c r="AM67" i="14"/>
  <c r="AN67" i="14"/>
  <c r="AO67" i="14"/>
  <c r="AP67" i="14"/>
  <c r="AQ67" i="14"/>
  <c r="AR67" i="14"/>
  <c r="AS67" i="14"/>
  <c r="AT67" i="14"/>
  <c r="AU67" i="14"/>
  <c r="AV67" i="14"/>
  <c r="AW67" i="14"/>
  <c r="AX67" i="14"/>
  <c r="AY67" i="14"/>
  <c r="AZ67" i="14"/>
  <c r="BA67" i="14"/>
  <c r="BB67" i="14"/>
  <c r="BC67" i="14"/>
  <c r="BD67" i="14"/>
  <c r="BE67" i="14"/>
  <c r="BF67" i="14"/>
  <c r="BG67" i="14"/>
  <c r="BH67" i="14"/>
  <c r="BI67" i="14"/>
  <c r="BJ67" i="14"/>
  <c r="BK67" i="14"/>
  <c r="BL67" i="14"/>
  <c r="BM67" i="14"/>
  <c r="BN67" i="14"/>
  <c r="BO67" i="14"/>
  <c r="BP67" i="14"/>
  <c r="BQ67" i="14"/>
  <c r="BR67" i="14"/>
  <c r="BS67" i="14"/>
  <c r="BT67" i="14"/>
  <c r="B68" i="14"/>
  <c r="C68" i="14"/>
  <c r="D68" i="14"/>
  <c r="E68" i="14"/>
  <c r="F68" i="14"/>
  <c r="G68" i="14"/>
  <c r="H68" i="14"/>
  <c r="I68" i="14"/>
  <c r="J68" i="14"/>
  <c r="K68" i="14"/>
  <c r="L68" i="14"/>
  <c r="M68" i="14"/>
  <c r="N68" i="14"/>
  <c r="O68" i="14"/>
  <c r="P68" i="14"/>
  <c r="Q68" i="14"/>
  <c r="R68" i="14"/>
  <c r="S68" i="14"/>
  <c r="T68" i="14"/>
  <c r="U68" i="14"/>
  <c r="V68" i="14"/>
  <c r="W68" i="14"/>
  <c r="X68" i="14"/>
  <c r="Y68" i="14"/>
  <c r="Z68" i="14"/>
  <c r="AA68" i="14"/>
  <c r="AB68" i="14"/>
  <c r="AC68" i="14"/>
  <c r="AD68" i="14"/>
  <c r="AE68" i="14"/>
  <c r="AF68" i="14"/>
  <c r="AG68" i="14"/>
  <c r="AH68" i="14"/>
  <c r="AI68" i="14"/>
  <c r="AJ68" i="14"/>
  <c r="AK68" i="14"/>
  <c r="AL68" i="14"/>
  <c r="AM68" i="14"/>
  <c r="AN68" i="14"/>
  <c r="AO68" i="14"/>
  <c r="AP68" i="14"/>
  <c r="AQ68" i="14"/>
  <c r="AR68" i="14"/>
  <c r="AS68" i="14"/>
  <c r="AT68" i="14"/>
  <c r="AU68" i="14"/>
  <c r="AV68" i="14"/>
  <c r="AW68" i="14"/>
  <c r="AX68" i="14"/>
  <c r="AY68" i="14"/>
  <c r="AZ68" i="14"/>
  <c r="BA68" i="14"/>
  <c r="BB68" i="14"/>
  <c r="BC68" i="14"/>
  <c r="BD68" i="14"/>
  <c r="BE68" i="14"/>
  <c r="BF68" i="14"/>
  <c r="BG68" i="14"/>
  <c r="BH68" i="14"/>
  <c r="BI68" i="14"/>
  <c r="BJ68" i="14"/>
  <c r="BK68" i="14"/>
  <c r="BL68" i="14"/>
  <c r="BM68" i="14"/>
  <c r="BN68" i="14"/>
  <c r="BO68" i="14"/>
  <c r="BP68" i="14"/>
  <c r="BQ68" i="14"/>
  <c r="BR68" i="14"/>
  <c r="BS68" i="14"/>
  <c r="BT68" i="14"/>
  <c r="B69" i="14"/>
  <c r="C69" i="14"/>
  <c r="D69" i="14"/>
  <c r="E69" i="14"/>
  <c r="F69" i="14"/>
  <c r="G69" i="14"/>
  <c r="H69" i="14"/>
  <c r="I69" i="14"/>
  <c r="J69" i="14"/>
  <c r="K69" i="14"/>
  <c r="L69" i="14"/>
  <c r="M69" i="14"/>
  <c r="N69" i="14"/>
  <c r="O69" i="14"/>
  <c r="P69" i="14"/>
  <c r="Q69" i="14"/>
  <c r="R69" i="14"/>
  <c r="S69" i="14"/>
  <c r="T69" i="14"/>
  <c r="U69" i="14"/>
  <c r="V69" i="14"/>
  <c r="W69" i="14"/>
  <c r="X69" i="14"/>
  <c r="Y69" i="14"/>
  <c r="Z69" i="14"/>
  <c r="AA69" i="14"/>
  <c r="AB69" i="14"/>
  <c r="AC69" i="14"/>
  <c r="AD69" i="14"/>
  <c r="AE69" i="14"/>
  <c r="AF69" i="14"/>
  <c r="AG69" i="14"/>
  <c r="AH69" i="14"/>
  <c r="AI69" i="14"/>
  <c r="AJ69" i="14"/>
  <c r="AK69" i="14"/>
  <c r="AL69" i="14"/>
  <c r="AM69" i="14"/>
  <c r="AN69" i="14"/>
  <c r="AO69" i="14"/>
  <c r="AP69" i="14"/>
  <c r="AQ69" i="14"/>
  <c r="AR69" i="14"/>
  <c r="AS69" i="14"/>
  <c r="AT69" i="14"/>
  <c r="AU69" i="14"/>
  <c r="AV69" i="14"/>
  <c r="AW69" i="14"/>
  <c r="AX69" i="14"/>
  <c r="AY69" i="14"/>
  <c r="AZ69" i="14"/>
  <c r="BA69" i="14"/>
  <c r="BB69" i="14"/>
  <c r="BC69" i="14"/>
  <c r="BD69" i="14"/>
  <c r="BE69" i="14"/>
  <c r="BF69" i="14"/>
  <c r="BG69" i="14"/>
  <c r="BH69" i="14"/>
  <c r="BI69" i="14"/>
  <c r="BJ69" i="14"/>
  <c r="BK69" i="14"/>
  <c r="BL69" i="14"/>
  <c r="BM69" i="14"/>
  <c r="BN69" i="14"/>
  <c r="BO69" i="14"/>
  <c r="BP69" i="14"/>
  <c r="BQ69" i="14"/>
  <c r="BR69" i="14"/>
  <c r="BS69" i="14"/>
  <c r="BT69" i="14"/>
  <c r="B70" i="14"/>
  <c r="C70" i="14"/>
  <c r="D70" i="14"/>
  <c r="E70" i="14"/>
  <c r="F70" i="14"/>
  <c r="G70" i="14"/>
  <c r="H70" i="14"/>
  <c r="I70" i="14"/>
  <c r="J70" i="14"/>
  <c r="K70" i="14"/>
  <c r="L70" i="14"/>
  <c r="M70" i="14"/>
  <c r="N70" i="14"/>
  <c r="O70" i="14"/>
  <c r="P70" i="14"/>
  <c r="Q70" i="14"/>
  <c r="R70" i="14"/>
  <c r="S70" i="14"/>
  <c r="T70" i="14"/>
  <c r="U70" i="14"/>
  <c r="V70" i="14"/>
  <c r="W70" i="14"/>
  <c r="X70" i="14"/>
  <c r="Y70" i="14"/>
  <c r="Z70" i="14"/>
  <c r="AA70" i="14"/>
  <c r="AB70" i="14"/>
  <c r="AC70" i="14"/>
  <c r="AD70" i="14"/>
  <c r="AE70" i="14"/>
  <c r="AF70" i="14"/>
  <c r="AG70" i="14"/>
  <c r="AH70" i="14"/>
  <c r="AI70" i="14"/>
  <c r="AJ70" i="14"/>
  <c r="AK70" i="14"/>
  <c r="AL70" i="14"/>
  <c r="AM70" i="14"/>
  <c r="AN70" i="14"/>
  <c r="AO70" i="14"/>
  <c r="AP70" i="14"/>
  <c r="AQ70" i="14"/>
  <c r="AR70" i="14"/>
  <c r="AS70" i="14"/>
  <c r="AT70" i="14"/>
  <c r="AU70" i="14"/>
  <c r="AV70" i="14"/>
  <c r="AW70" i="14"/>
  <c r="AX70" i="14"/>
  <c r="AY70" i="14"/>
  <c r="AZ70" i="14"/>
  <c r="BA70" i="14"/>
  <c r="BB70" i="14"/>
  <c r="BC70" i="14"/>
  <c r="BD70" i="14"/>
  <c r="BE70" i="14"/>
  <c r="BF70" i="14"/>
  <c r="BG70" i="14"/>
  <c r="BH70" i="14"/>
  <c r="BI70" i="14"/>
  <c r="BJ70" i="14"/>
  <c r="BK70" i="14"/>
  <c r="BL70" i="14"/>
  <c r="BM70" i="14"/>
  <c r="BN70" i="14"/>
  <c r="BO70" i="14"/>
  <c r="BP70" i="14"/>
  <c r="BQ70" i="14"/>
  <c r="BR70" i="14"/>
  <c r="BS70" i="14"/>
  <c r="BT70" i="14"/>
  <c r="B71" i="14"/>
  <c r="C71" i="14"/>
  <c r="D71" i="14"/>
  <c r="E71" i="14"/>
  <c r="F71" i="14"/>
  <c r="G71" i="14"/>
  <c r="H71" i="14"/>
  <c r="I71" i="14"/>
  <c r="J71" i="14"/>
  <c r="K71" i="14"/>
  <c r="L71" i="14"/>
  <c r="M71" i="14"/>
  <c r="N71" i="14"/>
  <c r="O71" i="14"/>
  <c r="P71" i="14"/>
  <c r="Q71" i="14"/>
  <c r="R71" i="14"/>
  <c r="S71" i="14"/>
  <c r="T71" i="14"/>
  <c r="U71" i="14"/>
  <c r="V71" i="14"/>
  <c r="W71" i="14"/>
  <c r="X71" i="14"/>
  <c r="Y71" i="14"/>
  <c r="Z71" i="14"/>
  <c r="AA71" i="14"/>
  <c r="AB71" i="14"/>
  <c r="AC71" i="14"/>
  <c r="AD71" i="14"/>
  <c r="AE71" i="14"/>
  <c r="AF71" i="14"/>
  <c r="AG71" i="14"/>
  <c r="AH71" i="14"/>
  <c r="AI71" i="14"/>
  <c r="AJ71" i="14"/>
  <c r="AK71" i="14"/>
  <c r="AL71" i="14"/>
  <c r="AM71" i="14"/>
  <c r="AN71" i="14"/>
  <c r="AO71" i="14"/>
  <c r="AP71" i="14"/>
  <c r="AQ71" i="14"/>
  <c r="AR71" i="14"/>
  <c r="AS71" i="14"/>
  <c r="AT71" i="14"/>
  <c r="AU71" i="14"/>
  <c r="AV71" i="14"/>
  <c r="AW71" i="14"/>
  <c r="AX71" i="14"/>
  <c r="AY71" i="14"/>
  <c r="AZ71" i="14"/>
  <c r="BA71" i="14"/>
  <c r="BB71" i="14"/>
  <c r="BC71" i="14"/>
  <c r="BD71" i="14"/>
  <c r="BE71" i="14"/>
  <c r="BF71" i="14"/>
  <c r="BG71" i="14"/>
  <c r="BH71" i="14"/>
  <c r="BI71" i="14"/>
  <c r="BJ71" i="14"/>
  <c r="BK71" i="14"/>
  <c r="BL71" i="14"/>
  <c r="BM71" i="14"/>
  <c r="BN71" i="14"/>
  <c r="BO71" i="14"/>
  <c r="BP71" i="14"/>
  <c r="BQ71" i="14"/>
  <c r="BR71" i="14"/>
  <c r="BS71" i="14"/>
  <c r="BT71" i="14"/>
  <c r="B72" i="14"/>
  <c r="C72" i="14"/>
  <c r="D72" i="14"/>
  <c r="E72" i="14"/>
  <c r="F72" i="14"/>
  <c r="G72" i="14"/>
  <c r="H72" i="14"/>
  <c r="I72" i="14"/>
  <c r="J72" i="14"/>
  <c r="K72" i="14"/>
  <c r="L72" i="14"/>
  <c r="M72" i="14"/>
  <c r="N72" i="14"/>
  <c r="O72" i="14"/>
  <c r="P72" i="14"/>
  <c r="Q72" i="14"/>
  <c r="R72" i="14"/>
  <c r="S72" i="14"/>
  <c r="T72" i="14"/>
  <c r="U72" i="14"/>
  <c r="V72" i="14"/>
  <c r="W72" i="14"/>
  <c r="X72" i="14"/>
  <c r="Y72" i="14"/>
  <c r="Z72" i="14"/>
  <c r="AA72" i="14"/>
  <c r="AB72" i="14"/>
  <c r="AC72" i="14"/>
  <c r="AD72" i="14"/>
  <c r="AE72" i="14"/>
  <c r="AF72" i="14"/>
  <c r="AG72" i="14"/>
  <c r="AH72" i="14"/>
  <c r="AI72" i="14"/>
  <c r="AJ72" i="14"/>
  <c r="AK72" i="14"/>
  <c r="AL72" i="14"/>
  <c r="AM72" i="14"/>
  <c r="AN72" i="14"/>
  <c r="AO72" i="14"/>
  <c r="AP72" i="14"/>
  <c r="AQ72" i="14"/>
  <c r="AR72" i="14"/>
  <c r="AS72" i="14"/>
  <c r="AT72" i="14"/>
  <c r="AU72" i="14"/>
  <c r="AV72" i="14"/>
  <c r="AW72" i="14"/>
  <c r="AX72" i="14"/>
  <c r="AY72" i="14"/>
  <c r="AZ72" i="14"/>
  <c r="BA72" i="14"/>
  <c r="BB72" i="14"/>
  <c r="BC72" i="14"/>
  <c r="BD72" i="14"/>
  <c r="BE72" i="14"/>
  <c r="BF72" i="14"/>
  <c r="BG72" i="14"/>
  <c r="BH72" i="14"/>
  <c r="BI72" i="14"/>
  <c r="BJ72" i="14"/>
  <c r="BK72" i="14"/>
  <c r="BL72" i="14"/>
  <c r="BM72" i="14"/>
  <c r="BN72" i="14"/>
  <c r="BO72" i="14"/>
  <c r="BP72" i="14"/>
  <c r="BQ72" i="14"/>
  <c r="BR72" i="14"/>
  <c r="BS72" i="14"/>
  <c r="BT72" i="14"/>
  <c r="B73" i="14"/>
  <c r="C73" i="14"/>
  <c r="D73" i="14"/>
  <c r="E73" i="14"/>
  <c r="F73" i="14"/>
  <c r="G73" i="14"/>
  <c r="H73" i="14"/>
  <c r="I73" i="14"/>
  <c r="J73" i="14"/>
  <c r="K73" i="14"/>
  <c r="L73" i="14"/>
  <c r="M73" i="14"/>
  <c r="N73" i="14"/>
  <c r="O73" i="14"/>
  <c r="P73" i="14"/>
  <c r="Q73" i="14"/>
  <c r="R73" i="14"/>
  <c r="S73" i="14"/>
  <c r="T73" i="14"/>
  <c r="U73" i="14"/>
  <c r="V73" i="14"/>
  <c r="W73" i="14"/>
  <c r="X73" i="14"/>
  <c r="Y73" i="14"/>
  <c r="Z73" i="14"/>
  <c r="AA73" i="14"/>
  <c r="AB73" i="14"/>
  <c r="AC73" i="14"/>
  <c r="AD73" i="14"/>
  <c r="AE73" i="14"/>
  <c r="AF73" i="14"/>
  <c r="AG73" i="14"/>
  <c r="AH73" i="14"/>
  <c r="AI73" i="14"/>
  <c r="AJ73" i="14"/>
  <c r="AK73" i="14"/>
  <c r="AL73" i="14"/>
  <c r="AM73" i="14"/>
  <c r="AN73" i="14"/>
  <c r="AO73" i="14"/>
  <c r="AP73" i="14"/>
  <c r="AQ73" i="14"/>
  <c r="AR73" i="14"/>
  <c r="AS73" i="14"/>
  <c r="AT73" i="14"/>
  <c r="AU73" i="14"/>
  <c r="AV73" i="14"/>
  <c r="AW73" i="14"/>
  <c r="AX73" i="14"/>
  <c r="AY73" i="14"/>
  <c r="AZ73" i="14"/>
  <c r="BA73" i="14"/>
  <c r="BB73" i="14"/>
  <c r="BC73" i="14"/>
  <c r="BD73" i="14"/>
  <c r="BE73" i="14"/>
  <c r="BF73" i="14"/>
  <c r="BG73" i="14"/>
  <c r="BH73" i="14"/>
  <c r="BI73" i="14"/>
  <c r="BJ73" i="14"/>
  <c r="BK73" i="14"/>
  <c r="BL73" i="14"/>
  <c r="BM73" i="14"/>
  <c r="BN73" i="14"/>
  <c r="BO73" i="14"/>
  <c r="BP73" i="14"/>
  <c r="BQ73" i="14"/>
  <c r="BR73" i="14"/>
  <c r="BS73" i="14"/>
  <c r="BT73" i="14"/>
  <c r="B74" i="14"/>
  <c r="C74" i="14"/>
  <c r="D74" i="14"/>
  <c r="E74" i="14"/>
  <c r="F74" i="14"/>
  <c r="G74" i="14"/>
  <c r="H74" i="14"/>
  <c r="I74" i="14"/>
  <c r="J74" i="14"/>
  <c r="K74" i="14"/>
  <c r="L74" i="14"/>
  <c r="M74" i="14"/>
  <c r="N74" i="14"/>
  <c r="O74" i="14"/>
  <c r="P74" i="14"/>
  <c r="Q74" i="14"/>
  <c r="R74" i="14"/>
  <c r="S74" i="14"/>
  <c r="T74" i="14"/>
  <c r="U74" i="14"/>
  <c r="V74" i="14"/>
  <c r="W74" i="14"/>
  <c r="X74" i="14"/>
  <c r="Y74" i="14"/>
  <c r="Z74" i="14"/>
  <c r="AA74" i="14"/>
  <c r="AB74" i="14"/>
  <c r="AC74" i="14"/>
  <c r="AD74" i="14"/>
  <c r="AE74" i="14"/>
  <c r="AF74" i="14"/>
  <c r="AG74" i="14"/>
  <c r="AH74" i="14"/>
  <c r="AI74" i="14"/>
  <c r="AJ74" i="14"/>
  <c r="AK74" i="14"/>
  <c r="AL74" i="14"/>
  <c r="AM74" i="14"/>
  <c r="AN74" i="14"/>
  <c r="AO74" i="14"/>
  <c r="AP74" i="14"/>
  <c r="AQ74" i="14"/>
  <c r="AR74" i="14"/>
  <c r="AS74" i="14"/>
  <c r="AT74" i="14"/>
  <c r="AU74" i="14"/>
  <c r="AV74" i="14"/>
  <c r="AW74" i="14"/>
  <c r="AX74" i="14"/>
  <c r="AY74" i="14"/>
  <c r="AZ74" i="14"/>
  <c r="BA74" i="14"/>
  <c r="BB74" i="14"/>
  <c r="BC74" i="14"/>
  <c r="BD74" i="14"/>
  <c r="BE74" i="14"/>
  <c r="BF74" i="14"/>
  <c r="BG74" i="14"/>
  <c r="BH74" i="14"/>
  <c r="BI74" i="14"/>
  <c r="BJ74" i="14"/>
  <c r="BK74" i="14"/>
  <c r="BL74" i="14"/>
  <c r="BM74" i="14"/>
  <c r="BN74" i="14"/>
  <c r="BO74" i="14"/>
  <c r="BP74" i="14"/>
  <c r="BQ74" i="14"/>
  <c r="BR74" i="14"/>
  <c r="BS74" i="14"/>
  <c r="BT74" i="14"/>
  <c r="B75" i="14"/>
  <c r="C75" i="14"/>
  <c r="D75" i="14"/>
  <c r="E75" i="14"/>
  <c r="F75" i="14"/>
  <c r="G75" i="14"/>
  <c r="H75" i="14"/>
  <c r="I75" i="14"/>
  <c r="J75" i="14"/>
  <c r="K75" i="14"/>
  <c r="L75" i="14"/>
  <c r="M75" i="14"/>
  <c r="N75" i="14"/>
  <c r="O75" i="14"/>
  <c r="P75" i="14"/>
  <c r="Q75" i="14"/>
  <c r="R75" i="14"/>
  <c r="S75" i="14"/>
  <c r="T75" i="14"/>
  <c r="U75" i="14"/>
  <c r="V75" i="14"/>
  <c r="W75" i="14"/>
  <c r="X75" i="14"/>
  <c r="Y75" i="14"/>
  <c r="Z75" i="14"/>
  <c r="AA75" i="14"/>
  <c r="AB75" i="14"/>
  <c r="AC75" i="14"/>
  <c r="AD75" i="14"/>
  <c r="AE75" i="14"/>
  <c r="AF75" i="14"/>
  <c r="AG75" i="14"/>
  <c r="AH75" i="14"/>
  <c r="AI75" i="14"/>
  <c r="AJ75" i="14"/>
  <c r="AK75" i="14"/>
  <c r="AL75" i="14"/>
  <c r="AM75" i="14"/>
  <c r="AN75" i="14"/>
  <c r="AO75" i="14"/>
  <c r="AP75" i="14"/>
  <c r="AQ75" i="14"/>
  <c r="AR75" i="14"/>
  <c r="AS75" i="14"/>
  <c r="AT75" i="14"/>
  <c r="AU75" i="14"/>
  <c r="AV75" i="14"/>
  <c r="AW75" i="14"/>
  <c r="AX75" i="14"/>
  <c r="AY75" i="14"/>
  <c r="AZ75" i="14"/>
  <c r="BA75" i="14"/>
  <c r="BB75" i="14"/>
  <c r="BC75" i="14"/>
  <c r="BD75" i="14"/>
  <c r="BE75" i="14"/>
  <c r="BF75" i="14"/>
  <c r="BG75" i="14"/>
  <c r="BH75" i="14"/>
  <c r="BI75" i="14"/>
  <c r="BJ75" i="14"/>
  <c r="BK75" i="14"/>
  <c r="BL75" i="14"/>
  <c r="BM75" i="14"/>
  <c r="BN75" i="14"/>
  <c r="BO75" i="14"/>
  <c r="BP75" i="14"/>
  <c r="BQ75" i="14"/>
  <c r="BR75" i="14"/>
  <c r="BS75" i="14"/>
  <c r="BT75" i="14"/>
  <c r="B76" i="14"/>
  <c r="C76" i="14"/>
  <c r="D76" i="14"/>
  <c r="E76" i="14"/>
  <c r="F76" i="14"/>
  <c r="G76" i="14"/>
  <c r="H76" i="14"/>
  <c r="I76" i="14"/>
  <c r="J76" i="14"/>
  <c r="K76" i="14"/>
  <c r="L76" i="14"/>
  <c r="M76" i="14"/>
  <c r="N76" i="14"/>
  <c r="O76" i="14"/>
  <c r="P76" i="14"/>
  <c r="Q76" i="14"/>
  <c r="R76" i="14"/>
  <c r="S76" i="14"/>
  <c r="T76" i="14"/>
  <c r="U76" i="14"/>
  <c r="V76" i="14"/>
  <c r="W76" i="14"/>
  <c r="X76" i="14"/>
  <c r="Y76" i="14"/>
  <c r="Z76" i="14"/>
  <c r="AA76" i="14"/>
  <c r="AB76" i="14"/>
  <c r="AC76" i="14"/>
  <c r="AD76" i="14"/>
  <c r="AE76" i="14"/>
  <c r="AF76" i="14"/>
  <c r="AG76" i="14"/>
  <c r="AH76" i="14"/>
  <c r="AI76" i="14"/>
  <c r="AJ76" i="14"/>
  <c r="AK76" i="14"/>
  <c r="AL76" i="14"/>
  <c r="AM76" i="14"/>
  <c r="AN76" i="14"/>
  <c r="AO76" i="14"/>
  <c r="AP76" i="14"/>
  <c r="AQ76" i="14"/>
  <c r="AR76" i="14"/>
  <c r="AS76" i="14"/>
  <c r="AT76" i="14"/>
  <c r="AU76" i="14"/>
  <c r="AV76" i="14"/>
  <c r="AW76" i="14"/>
  <c r="AX76" i="14"/>
  <c r="AY76" i="14"/>
  <c r="AZ76" i="14"/>
  <c r="BA76" i="14"/>
  <c r="BB76" i="14"/>
  <c r="BC76" i="14"/>
  <c r="BD76" i="14"/>
  <c r="BE76" i="14"/>
  <c r="BF76" i="14"/>
  <c r="BG76" i="14"/>
  <c r="BH76" i="14"/>
  <c r="BI76" i="14"/>
  <c r="BJ76" i="14"/>
  <c r="BK76" i="14"/>
  <c r="BL76" i="14"/>
  <c r="BM76" i="14"/>
  <c r="BN76" i="14"/>
  <c r="BO76" i="14"/>
  <c r="BP76" i="14"/>
  <c r="BQ76" i="14"/>
  <c r="BR76" i="14"/>
  <c r="BS76" i="14"/>
  <c r="BT76" i="14"/>
  <c r="B77" i="14"/>
  <c r="C77" i="14"/>
  <c r="D77" i="14"/>
  <c r="E77" i="14"/>
  <c r="F77" i="14"/>
  <c r="G77" i="14"/>
  <c r="H77" i="14"/>
  <c r="I77" i="14"/>
  <c r="J77" i="14"/>
  <c r="K77" i="14"/>
  <c r="L77" i="14"/>
  <c r="M77" i="14"/>
  <c r="N77" i="14"/>
  <c r="O77" i="14"/>
  <c r="P77" i="14"/>
  <c r="Q77" i="14"/>
  <c r="R77" i="14"/>
  <c r="S77" i="14"/>
  <c r="T77" i="14"/>
  <c r="U77" i="14"/>
  <c r="V77" i="14"/>
  <c r="W77" i="14"/>
  <c r="X77" i="14"/>
  <c r="Y77" i="14"/>
  <c r="Z77" i="14"/>
  <c r="AA77" i="14"/>
  <c r="AB77" i="14"/>
  <c r="AC77" i="14"/>
  <c r="AD77" i="14"/>
  <c r="AE77" i="14"/>
  <c r="AF77" i="14"/>
  <c r="AG77" i="14"/>
  <c r="AH77" i="14"/>
  <c r="AI77" i="14"/>
  <c r="AJ77" i="14"/>
  <c r="AK77" i="14"/>
  <c r="AL77" i="14"/>
  <c r="AM77" i="14"/>
  <c r="AN77" i="14"/>
  <c r="AO77" i="14"/>
  <c r="AP77" i="14"/>
  <c r="AQ77" i="14"/>
  <c r="AR77" i="14"/>
  <c r="AS77" i="14"/>
  <c r="AT77" i="14"/>
  <c r="AU77" i="14"/>
  <c r="AV77" i="14"/>
  <c r="AW77" i="14"/>
  <c r="AX77" i="14"/>
  <c r="AY77" i="14"/>
  <c r="AZ77" i="14"/>
  <c r="BA77" i="14"/>
  <c r="BB77" i="14"/>
  <c r="BC77" i="14"/>
  <c r="BD77" i="14"/>
  <c r="BE77" i="14"/>
  <c r="BF77" i="14"/>
  <c r="BG77" i="14"/>
  <c r="BH77" i="14"/>
  <c r="BI77" i="14"/>
  <c r="BJ77" i="14"/>
  <c r="BK77" i="14"/>
  <c r="BL77" i="14"/>
  <c r="BM77" i="14"/>
  <c r="BN77" i="14"/>
  <c r="BO77" i="14"/>
  <c r="BP77" i="14"/>
  <c r="BQ77" i="14"/>
  <c r="BR77" i="14"/>
  <c r="BS77" i="14"/>
  <c r="BT77" i="14"/>
  <c r="B78" i="14"/>
  <c r="C78" i="14"/>
  <c r="D78" i="14"/>
  <c r="E78" i="14"/>
  <c r="F78" i="14"/>
  <c r="G78" i="14"/>
  <c r="H78" i="14"/>
  <c r="I78" i="14"/>
  <c r="J78" i="14"/>
  <c r="K78" i="14"/>
  <c r="L78" i="14"/>
  <c r="M78" i="14"/>
  <c r="N78" i="14"/>
  <c r="O78" i="14"/>
  <c r="P78" i="14"/>
  <c r="Q78" i="14"/>
  <c r="R78" i="14"/>
  <c r="S78" i="14"/>
  <c r="T78" i="14"/>
  <c r="U78" i="14"/>
  <c r="V78" i="14"/>
  <c r="W78" i="14"/>
  <c r="X78" i="14"/>
  <c r="Y78" i="14"/>
  <c r="Z78" i="14"/>
  <c r="AA78" i="14"/>
  <c r="AB78" i="14"/>
  <c r="AC78" i="14"/>
  <c r="AD78" i="14"/>
  <c r="AE78" i="14"/>
  <c r="AF78" i="14"/>
  <c r="AG78" i="14"/>
  <c r="AH78" i="14"/>
  <c r="AI78" i="14"/>
  <c r="AJ78" i="14"/>
  <c r="AK78" i="14"/>
  <c r="AL78" i="14"/>
  <c r="AM78" i="14"/>
  <c r="AN78" i="14"/>
  <c r="AO78" i="14"/>
  <c r="AP78" i="14"/>
  <c r="AQ78" i="14"/>
  <c r="AR78" i="14"/>
  <c r="AS78" i="14"/>
  <c r="AT78" i="14"/>
  <c r="AU78" i="14"/>
  <c r="AV78" i="14"/>
  <c r="AW78" i="14"/>
  <c r="AX78" i="14"/>
  <c r="AY78" i="14"/>
  <c r="AZ78" i="14"/>
  <c r="BA78" i="14"/>
  <c r="BB78" i="14"/>
  <c r="BC78" i="14"/>
  <c r="BD78" i="14"/>
  <c r="BE78" i="14"/>
  <c r="BF78" i="14"/>
  <c r="BG78" i="14"/>
  <c r="BH78" i="14"/>
  <c r="BI78" i="14"/>
  <c r="BJ78" i="14"/>
  <c r="BK78" i="14"/>
  <c r="BL78" i="14"/>
  <c r="BM78" i="14"/>
  <c r="BN78" i="14"/>
  <c r="BO78" i="14"/>
  <c r="BP78" i="14"/>
  <c r="BQ78" i="14"/>
  <c r="BR78" i="14"/>
  <c r="BS78" i="14"/>
  <c r="BT78" i="14"/>
  <c r="B79" i="14"/>
  <c r="C79" i="14"/>
  <c r="D79" i="14"/>
  <c r="E79" i="14"/>
  <c r="F79" i="14"/>
  <c r="G79" i="14"/>
  <c r="H79" i="14"/>
  <c r="I79" i="14"/>
  <c r="J79" i="14"/>
  <c r="K79" i="14"/>
  <c r="L79" i="14"/>
  <c r="M79" i="14"/>
  <c r="N79" i="14"/>
  <c r="O79" i="14"/>
  <c r="P79" i="14"/>
  <c r="Q79" i="14"/>
  <c r="R79" i="14"/>
  <c r="S79" i="14"/>
  <c r="T79" i="14"/>
  <c r="U79" i="14"/>
  <c r="V79" i="14"/>
  <c r="W79" i="14"/>
  <c r="X79" i="14"/>
  <c r="Y79" i="14"/>
  <c r="Z79" i="14"/>
  <c r="AA79" i="14"/>
  <c r="AB79" i="14"/>
  <c r="AC79" i="14"/>
  <c r="AD79" i="14"/>
  <c r="AE79" i="14"/>
  <c r="AF79" i="14"/>
  <c r="AG79" i="14"/>
  <c r="AH79" i="14"/>
  <c r="AI79" i="14"/>
  <c r="AJ79" i="14"/>
  <c r="AK79" i="14"/>
  <c r="AL79" i="14"/>
  <c r="AM79" i="14"/>
  <c r="AN79" i="14"/>
  <c r="AO79" i="14"/>
  <c r="AP79" i="14"/>
  <c r="AQ79" i="14"/>
  <c r="AR79" i="14"/>
  <c r="AS79" i="14"/>
  <c r="AT79" i="14"/>
  <c r="AU79" i="14"/>
  <c r="AV79" i="14"/>
  <c r="AW79" i="14"/>
  <c r="AX79" i="14"/>
  <c r="AY79" i="14"/>
  <c r="AZ79" i="14"/>
  <c r="BA79" i="14"/>
  <c r="BB79" i="14"/>
  <c r="BC79" i="14"/>
  <c r="BD79" i="14"/>
  <c r="BE79" i="14"/>
  <c r="BF79" i="14"/>
  <c r="BG79" i="14"/>
  <c r="BH79" i="14"/>
  <c r="BI79" i="14"/>
  <c r="BJ79" i="14"/>
  <c r="BK79" i="14"/>
  <c r="BL79" i="14"/>
  <c r="BM79" i="14"/>
  <c r="BN79" i="14"/>
  <c r="BO79" i="14"/>
  <c r="BP79" i="14"/>
  <c r="BQ79" i="14"/>
  <c r="BR79" i="14"/>
  <c r="BS79" i="14"/>
  <c r="BT79" i="14"/>
  <c r="B80" i="14"/>
  <c r="C80" i="14"/>
  <c r="D80" i="14"/>
  <c r="E80" i="14"/>
  <c r="F80" i="14"/>
  <c r="G80" i="14"/>
  <c r="H80" i="14"/>
  <c r="I80" i="14"/>
  <c r="J80" i="14"/>
  <c r="K80" i="14"/>
  <c r="L80" i="14"/>
  <c r="M80" i="14"/>
  <c r="N80" i="14"/>
  <c r="O80" i="14"/>
  <c r="P80" i="14"/>
  <c r="Q80" i="14"/>
  <c r="R80" i="14"/>
  <c r="S80" i="14"/>
  <c r="T80" i="14"/>
  <c r="U80" i="14"/>
  <c r="V80" i="14"/>
  <c r="W80" i="14"/>
  <c r="X80" i="14"/>
  <c r="Y80" i="14"/>
  <c r="Z80" i="14"/>
  <c r="AA80" i="14"/>
  <c r="AB80" i="14"/>
  <c r="AC80" i="14"/>
  <c r="AD80" i="14"/>
  <c r="AE80" i="14"/>
  <c r="AF80" i="14"/>
  <c r="AG80" i="14"/>
  <c r="AH80" i="14"/>
  <c r="AI80" i="14"/>
  <c r="AJ80" i="14"/>
  <c r="AK80" i="14"/>
  <c r="AL80" i="14"/>
  <c r="AM80" i="14"/>
  <c r="AN80" i="14"/>
  <c r="AO80" i="14"/>
  <c r="AP80" i="14"/>
  <c r="AQ80" i="14"/>
  <c r="AR80" i="14"/>
  <c r="AS80" i="14"/>
  <c r="AT80" i="14"/>
  <c r="AU80" i="14"/>
  <c r="AV80" i="14"/>
  <c r="AW80" i="14"/>
  <c r="AX80" i="14"/>
  <c r="AY80" i="14"/>
  <c r="AZ80" i="14"/>
  <c r="BA80" i="14"/>
  <c r="BB80" i="14"/>
  <c r="BC80" i="14"/>
  <c r="BD80" i="14"/>
  <c r="BE80" i="14"/>
  <c r="BF80" i="14"/>
  <c r="BG80" i="14"/>
  <c r="BH80" i="14"/>
  <c r="BI80" i="14"/>
  <c r="BJ80" i="14"/>
  <c r="BK80" i="14"/>
  <c r="BL80" i="14"/>
  <c r="BM80" i="14"/>
  <c r="BN80" i="14"/>
  <c r="BO80" i="14"/>
  <c r="BP80" i="14"/>
  <c r="BQ80" i="14"/>
  <c r="BR80" i="14"/>
  <c r="BS80" i="14"/>
  <c r="BT80" i="14"/>
  <c r="B81" i="14"/>
  <c r="C81" i="14"/>
  <c r="D81" i="14"/>
  <c r="E81" i="14"/>
  <c r="F81" i="14"/>
  <c r="G81" i="14"/>
  <c r="H81" i="14"/>
  <c r="I81" i="14"/>
  <c r="J81" i="14"/>
  <c r="K81" i="14"/>
  <c r="L81" i="14"/>
  <c r="M81" i="14"/>
  <c r="N81" i="14"/>
  <c r="O81" i="14"/>
  <c r="P81" i="14"/>
  <c r="Q81" i="14"/>
  <c r="R81" i="14"/>
  <c r="S81" i="14"/>
  <c r="T81" i="14"/>
  <c r="U81" i="14"/>
  <c r="V81" i="14"/>
  <c r="W81" i="14"/>
  <c r="X81" i="14"/>
  <c r="Y81" i="14"/>
  <c r="Z81" i="14"/>
  <c r="AA81" i="14"/>
  <c r="AB81" i="14"/>
  <c r="AC81" i="14"/>
  <c r="AD81" i="14"/>
  <c r="AE81" i="14"/>
  <c r="AF81" i="14"/>
  <c r="AG81" i="14"/>
  <c r="AH81" i="14"/>
  <c r="AI81" i="14"/>
  <c r="AJ81" i="14"/>
  <c r="AK81" i="14"/>
  <c r="AL81" i="14"/>
  <c r="AM81" i="14"/>
  <c r="AN81" i="14"/>
  <c r="AO81" i="14"/>
  <c r="AP81" i="14"/>
  <c r="AQ81" i="14"/>
  <c r="AR81" i="14"/>
  <c r="AS81" i="14"/>
  <c r="AT81" i="14"/>
  <c r="AU81" i="14"/>
  <c r="AV81" i="14"/>
  <c r="AW81" i="14"/>
  <c r="AX81" i="14"/>
  <c r="AY81" i="14"/>
  <c r="AZ81" i="14"/>
  <c r="BA81" i="14"/>
  <c r="BB81" i="14"/>
  <c r="BC81" i="14"/>
  <c r="BD81" i="14"/>
  <c r="BE81" i="14"/>
  <c r="BF81" i="14"/>
  <c r="BG81" i="14"/>
  <c r="BH81" i="14"/>
  <c r="BI81" i="14"/>
  <c r="BJ81" i="14"/>
  <c r="BK81" i="14"/>
  <c r="BL81" i="14"/>
  <c r="BM81" i="14"/>
  <c r="BN81" i="14"/>
  <c r="BO81" i="14"/>
  <c r="BP81" i="14"/>
  <c r="BQ81" i="14"/>
  <c r="BR81" i="14"/>
  <c r="BS81" i="14"/>
  <c r="BT81" i="14"/>
  <c r="B82" i="14"/>
  <c r="C82" i="14"/>
  <c r="D82" i="14"/>
  <c r="E82" i="14"/>
  <c r="F82" i="14"/>
  <c r="G82" i="14"/>
  <c r="H82" i="14"/>
  <c r="I82" i="14"/>
  <c r="J82" i="14"/>
  <c r="K82" i="14"/>
  <c r="L82" i="14"/>
  <c r="M82" i="14"/>
  <c r="N82" i="14"/>
  <c r="O82" i="14"/>
  <c r="P82" i="14"/>
  <c r="Q82" i="14"/>
  <c r="R82" i="14"/>
  <c r="S82" i="14"/>
  <c r="T82" i="14"/>
  <c r="U82" i="14"/>
  <c r="V82" i="14"/>
  <c r="W82" i="14"/>
  <c r="X82" i="14"/>
  <c r="Y82" i="14"/>
  <c r="Z82" i="14"/>
  <c r="AA82" i="14"/>
  <c r="AB82" i="14"/>
  <c r="AC82" i="14"/>
  <c r="AD82" i="14"/>
  <c r="AE82" i="14"/>
  <c r="AF82" i="14"/>
  <c r="AG82" i="14"/>
  <c r="AH82" i="14"/>
  <c r="AI82" i="14"/>
  <c r="AJ82" i="14"/>
  <c r="AK82" i="14"/>
  <c r="AL82" i="14"/>
  <c r="AM82" i="14"/>
  <c r="AN82" i="14"/>
  <c r="AO82" i="14"/>
  <c r="AP82" i="14"/>
  <c r="AQ82" i="14"/>
  <c r="AR82" i="14"/>
  <c r="AS82" i="14"/>
  <c r="AT82" i="14"/>
  <c r="AU82" i="14"/>
  <c r="AV82" i="14"/>
  <c r="AW82" i="14"/>
  <c r="AX82" i="14"/>
  <c r="AY82" i="14"/>
  <c r="AZ82" i="14"/>
  <c r="BA82" i="14"/>
  <c r="BB82" i="14"/>
  <c r="BC82" i="14"/>
  <c r="BD82" i="14"/>
  <c r="BE82" i="14"/>
  <c r="BF82" i="14"/>
  <c r="BG82" i="14"/>
  <c r="BH82" i="14"/>
  <c r="BI82" i="14"/>
  <c r="BJ82" i="14"/>
  <c r="BK82" i="14"/>
  <c r="BL82" i="14"/>
  <c r="BM82" i="14"/>
  <c r="BN82" i="14"/>
  <c r="BO82" i="14"/>
  <c r="BP82" i="14"/>
  <c r="BQ82" i="14"/>
  <c r="BR82" i="14"/>
  <c r="BS82" i="14"/>
  <c r="BT82" i="14"/>
  <c r="B83" i="14"/>
  <c r="C83" i="14"/>
  <c r="D83" i="14"/>
  <c r="E83" i="14"/>
  <c r="F83" i="14"/>
  <c r="G83" i="14"/>
  <c r="H83" i="14"/>
  <c r="I83" i="14"/>
  <c r="J83" i="14"/>
  <c r="K83" i="14"/>
  <c r="L83" i="14"/>
  <c r="M83" i="14"/>
  <c r="N83" i="14"/>
  <c r="O83" i="14"/>
  <c r="P83" i="14"/>
  <c r="Q83" i="14"/>
  <c r="R83" i="14"/>
  <c r="S83" i="14"/>
  <c r="T83" i="14"/>
  <c r="U83" i="14"/>
  <c r="V83" i="14"/>
  <c r="W83" i="14"/>
  <c r="X83" i="14"/>
  <c r="Y83" i="14"/>
  <c r="Z83" i="14"/>
  <c r="AA83" i="14"/>
  <c r="AB83" i="14"/>
  <c r="AC83" i="14"/>
  <c r="AD83" i="14"/>
  <c r="AE83" i="14"/>
  <c r="AF83" i="14"/>
  <c r="AG83" i="14"/>
  <c r="AH83" i="14"/>
  <c r="AI83" i="14"/>
  <c r="AJ83" i="14"/>
  <c r="AK83" i="14"/>
  <c r="AL83" i="14"/>
  <c r="AM83" i="14"/>
  <c r="AN83" i="14"/>
  <c r="AO83" i="14"/>
  <c r="AP83" i="14"/>
  <c r="AQ83" i="14"/>
  <c r="AR83" i="14"/>
  <c r="AS83" i="14"/>
  <c r="AT83" i="14"/>
  <c r="AU83" i="14"/>
  <c r="AV83" i="14"/>
  <c r="AW83" i="14"/>
  <c r="AX83" i="14"/>
  <c r="AY83" i="14"/>
  <c r="AZ83" i="14"/>
  <c r="BA83" i="14"/>
  <c r="BB83" i="14"/>
  <c r="BC83" i="14"/>
  <c r="BD83" i="14"/>
  <c r="BE83" i="14"/>
  <c r="BF83" i="14"/>
  <c r="BG83" i="14"/>
  <c r="BH83" i="14"/>
  <c r="BI83" i="14"/>
  <c r="BJ83" i="14"/>
  <c r="BK83" i="14"/>
  <c r="BL83" i="14"/>
  <c r="BM83" i="14"/>
  <c r="BN83" i="14"/>
  <c r="BO83" i="14"/>
  <c r="BP83" i="14"/>
  <c r="BQ83" i="14"/>
  <c r="BR83" i="14"/>
  <c r="BS83" i="14"/>
  <c r="BT83" i="14"/>
  <c r="B84" i="14"/>
  <c r="C84" i="14"/>
  <c r="D84" i="14"/>
  <c r="E84" i="14"/>
  <c r="F84" i="14"/>
  <c r="G84" i="14"/>
  <c r="H84" i="14"/>
  <c r="I84" i="14"/>
  <c r="J84" i="14"/>
  <c r="K84" i="14"/>
  <c r="L84" i="14"/>
  <c r="M84" i="14"/>
  <c r="N84" i="14"/>
  <c r="O84" i="14"/>
  <c r="P84" i="14"/>
  <c r="Q84" i="14"/>
  <c r="R84" i="14"/>
  <c r="S84" i="14"/>
  <c r="T84" i="14"/>
  <c r="U84" i="14"/>
  <c r="V84" i="14"/>
  <c r="W84" i="14"/>
  <c r="X84" i="14"/>
  <c r="Y84" i="14"/>
  <c r="Z84" i="14"/>
  <c r="AA84" i="14"/>
  <c r="AB84" i="14"/>
  <c r="AC84" i="14"/>
  <c r="AD84" i="14"/>
  <c r="AE84" i="14"/>
  <c r="AF84" i="14"/>
  <c r="AG84" i="14"/>
  <c r="AH84" i="14"/>
  <c r="AI84" i="14"/>
  <c r="AJ84" i="14"/>
  <c r="AK84" i="14"/>
  <c r="AL84" i="14"/>
  <c r="AM84" i="14"/>
  <c r="AN84" i="14"/>
  <c r="AO84" i="14"/>
  <c r="AP84" i="14"/>
  <c r="AQ84" i="14"/>
  <c r="AR84" i="14"/>
  <c r="AS84" i="14"/>
  <c r="AT84" i="14"/>
  <c r="AU84" i="14"/>
  <c r="AV84" i="14"/>
  <c r="AW84" i="14"/>
  <c r="AX84" i="14"/>
  <c r="AY84" i="14"/>
  <c r="AZ84" i="14"/>
  <c r="BA84" i="14"/>
  <c r="BB84" i="14"/>
  <c r="BC84" i="14"/>
  <c r="BD84" i="14"/>
  <c r="BE84" i="14"/>
  <c r="BF84" i="14"/>
  <c r="BG84" i="14"/>
  <c r="BH84" i="14"/>
  <c r="BI84" i="14"/>
  <c r="BJ84" i="14"/>
  <c r="BK84" i="14"/>
  <c r="BL84" i="14"/>
  <c r="BM84" i="14"/>
  <c r="BN84" i="14"/>
  <c r="BO84" i="14"/>
  <c r="BP84" i="14"/>
  <c r="BQ84" i="14"/>
  <c r="BR84" i="14"/>
  <c r="BS84" i="14"/>
  <c r="BT84" i="14"/>
  <c r="B85" i="14"/>
  <c r="C85" i="14"/>
  <c r="D85" i="14"/>
  <c r="E85" i="14"/>
  <c r="F85" i="14"/>
  <c r="G85" i="14"/>
  <c r="H85" i="14"/>
  <c r="I85" i="14"/>
  <c r="J85" i="14"/>
  <c r="K85" i="14"/>
  <c r="L85" i="14"/>
  <c r="M85" i="14"/>
  <c r="N85" i="14"/>
  <c r="O85" i="14"/>
  <c r="P85" i="14"/>
  <c r="Q85" i="14"/>
  <c r="R85" i="14"/>
  <c r="S85" i="14"/>
  <c r="T85" i="14"/>
  <c r="U85" i="14"/>
  <c r="V85" i="14"/>
  <c r="W85" i="14"/>
  <c r="X85" i="14"/>
  <c r="Y85" i="14"/>
  <c r="Z85" i="14"/>
  <c r="AA85" i="14"/>
  <c r="AB85" i="14"/>
  <c r="AC85" i="14"/>
  <c r="AD85" i="14"/>
  <c r="AE85" i="14"/>
  <c r="AF85" i="14"/>
  <c r="AG85" i="14"/>
  <c r="AH85" i="14"/>
  <c r="AI85" i="14"/>
  <c r="AJ85" i="14"/>
  <c r="AK85" i="14"/>
  <c r="AL85" i="14"/>
  <c r="AM85" i="14"/>
  <c r="AN85" i="14"/>
  <c r="AO85" i="14"/>
  <c r="AP85" i="14"/>
  <c r="AQ85" i="14"/>
  <c r="AR85" i="14"/>
  <c r="AS85" i="14"/>
  <c r="AT85" i="14"/>
  <c r="AU85" i="14"/>
  <c r="AV85" i="14"/>
  <c r="AW85" i="14"/>
  <c r="AX85" i="14"/>
  <c r="AY85" i="14"/>
  <c r="AZ85" i="14"/>
  <c r="BA85" i="14"/>
  <c r="BB85" i="14"/>
  <c r="BC85" i="14"/>
  <c r="BD85" i="14"/>
  <c r="BE85" i="14"/>
  <c r="BF85" i="14"/>
  <c r="BG85" i="14"/>
  <c r="BH85" i="14"/>
  <c r="BI85" i="14"/>
  <c r="BJ85" i="14"/>
  <c r="BK85" i="14"/>
  <c r="BL85" i="14"/>
  <c r="BM85" i="14"/>
  <c r="BN85" i="14"/>
  <c r="BO85" i="14"/>
  <c r="BP85" i="14"/>
  <c r="BQ85" i="14"/>
  <c r="BR85" i="14"/>
  <c r="BS85" i="14"/>
  <c r="BT85" i="14"/>
  <c r="B86" i="14"/>
  <c r="C86" i="14"/>
  <c r="D86" i="14"/>
  <c r="E86" i="14"/>
  <c r="F86" i="14"/>
  <c r="G86" i="14"/>
  <c r="H86" i="14"/>
  <c r="I86" i="14"/>
  <c r="J86" i="14"/>
  <c r="K86" i="14"/>
  <c r="L86" i="14"/>
  <c r="M86" i="14"/>
  <c r="N86" i="14"/>
  <c r="O86" i="14"/>
  <c r="P86" i="14"/>
  <c r="Q86" i="14"/>
  <c r="R86" i="14"/>
  <c r="S86" i="14"/>
  <c r="T86" i="14"/>
  <c r="U86" i="14"/>
  <c r="V86" i="14"/>
  <c r="W86" i="14"/>
  <c r="X86" i="14"/>
  <c r="Y86" i="14"/>
  <c r="Z86" i="14"/>
  <c r="AA86" i="14"/>
  <c r="AB86" i="14"/>
  <c r="AC86" i="14"/>
  <c r="AD86" i="14"/>
  <c r="AE86" i="14"/>
  <c r="AF86" i="14"/>
  <c r="AG86" i="14"/>
  <c r="AH86" i="14"/>
  <c r="AI86" i="14"/>
  <c r="AJ86" i="14"/>
  <c r="AK86" i="14"/>
  <c r="AL86" i="14"/>
  <c r="AM86" i="14"/>
  <c r="AN86" i="14"/>
  <c r="AO86" i="14"/>
  <c r="AP86" i="14"/>
  <c r="AQ86" i="14"/>
  <c r="AR86" i="14"/>
  <c r="AS86" i="14"/>
  <c r="AT86" i="14"/>
  <c r="AU86" i="14"/>
  <c r="AV86" i="14"/>
  <c r="AW86" i="14"/>
  <c r="AX86" i="14"/>
  <c r="AY86" i="14"/>
  <c r="AZ86" i="14"/>
  <c r="BA86" i="14"/>
  <c r="BB86" i="14"/>
  <c r="BC86" i="14"/>
  <c r="BD86" i="14"/>
  <c r="BE86" i="14"/>
  <c r="BF86" i="14"/>
  <c r="BG86" i="14"/>
  <c r="BH86" i="14"/>
  <c r="BI86" i="14"/>
  <c r="BJ86" i="14"/>
  <c r="BK86" i="14"/>
  <c r="BL86" i="14"/>
  <c r="BM86" i="14"/>
  <c r="BN86" i="14"/>
  <c r="BO86" i="14"/>
  <c r="BP86" i="14"/>
  <c r="BQ86" i="14"/>
  <c r="BR86" i="14"/>
  <c r="BS86" i="14"/>
  <c r="BT86" i="14"/>
  <c r="B87" i="14"/>
  <c r="C87" i="14"/>
  <c r="D87" i="14"/>
  <c r="E87" i="14"/>
  <c r="F87" i="14"/>
  <c r="G87" i="14"/>
  <c r="H87" i="14"/>
  <c r="I87" i="14"/>
  <c r="J87" i="14"/>
  <c r="K87" i="14"/>
  <c r="L87" i="14"/>
  <c r="M87" i="14"/>
  <c r="N87" i="14"/>
  <c r="O87" i="14"/>
  <c r="P87" i="14"/>
  <c r="Q87" i="14"/>
  <c r="R87" i="14"/>
  <c r="S87" i="14"/>
  <c r="T87" i="14"/>
  <c r="U87" i="14"/>
  <c r="V87" i="14"/>
  <c r="W87" i="14"/>
  <c r="X87" i="14"/>
  <c r="Y87" i="14"/>
  <c r="Z87" i="14"/>
  <c r="AA87" i="14"/>
  <c r="AB87" i="14"/>
  <c r="AC87" i="14"/>
  <c r="AD87" i="14"/>
  <c r="AE87" i="14"/>
  <c r="AF87" i="14"/>
  <c r="AG87" i="14"/>
  <c r="AH87" i="14"/>
  <c r="AI87" i="14"/>
  <c r="AJ87" i="14"/>
  <c r="AK87" i="14"/>
  <c r="AL87" i="14"/>
  <c r="AM87" i="14"/>
  <c r="AN87" i="14"/>
  <c r="AO87" i="14"/>
  <c r="AP87" i="14"/>
  <c r="AQ87" i="14"/>
  <c r="AR87" i="14"/>
  <c r="AS87" i="14"/>
  <c r="AT87" i="14"/>
  <c r="AU87" i="14"/>
  <c r="AV87" i="14"/>
  <c r="AW87" i="14"/>
  <c r="AX87" i="14"/>
  <c r="AY87" i="14"/>
  <c r="AZ87" i="14"/>
  <c r="BA87" i="14"/>
  <c r="BB87" i="14"/>
  <c r="BC87" i="14"/>
  <c r="BD87" i="14"/>
  <c r="BE87" i="14"/>
  <c r="BF87" i="14"/>
  <c r="BG87" i="14"/>
  <c r="BH87" i="14"/>
  <c r="BI87" i="14"/>
  <c r="BJ87" i="14"/>
  <c r="BK87" i="14"/>
  <c r="BL87" i="14"/>
  <c r="BM87" i="14"/>
  <c r="BN87" i="14"/>
  <c r="BO87" i="14"/>
  <c r="BP87" i="14"/>
  <c r="BQ87" i="14"/>
  <c r="BR87" i="14"/>
  <c r="BS87" i="14"/>
  <c r="BT87" i="14"/>
  <c r="B88" i="14"/>
  <c r="C88" i="14"/>
  <c r="D88" i="14"/>
  <c r="E88" i="14"/>
  <c r="F88" i="14"/>
  <c r="G88" i="14"/>
  <c r="H88" i="14"/>
  <c r="I88" i="14"/>
  <c r="J88" i="14"/>
  <c r="K88" i="14"/>
  <c r="L88" i="14"/>
  <c r="M88" i="14"/>
  <c r="N88" i="14"/>
  <c r="O88" i="14"/>
  <c r="P88" i="14"/>
  <c r="Q88" i="14"/>
  <c r="R88" i="14"/>
  <c r="S88" i="14"/>
  <c r="T88" i="14"/>
  <c r="U88" i="14"/>
  <c r="V88" i="14"/>
  <c r="W88" i="14"/>
  <c r="X88" i="14"/>
  <c r="Y88" i="14"/>
  <c r="Z88" i="14"/>
  <c r="AA88" i="14"/>
  <c r="AB88" i="14"/>
  <c r="AC88" i="14"/>
  <c r="AD88" i="14"/>
  <c r="AE88" i="14"/>
  <c r="AF88" i="14"/>
  <c r="AG88" i="14"/>
  <c r="AH88" i="14"/>
  <c r="AI88" i="14"/>
  <c r="AJ88" i="14"/>
  <c r="AK88" i="14"/>
  <c r="AL88" i="14"/>
  <c r="AM88" i="14"/>
  <c r="AN88" i="14"/>
  <c r="AO88" i="14"/>
  <c r="AP88" i="14"/>
  <c r="AQ88" i="14"/>
  <c r="AR88" i="14"/>
  <c r="AS88" i="14"/>
  <c r="AT88" i="14"/>
  <c r="AU88" i="14"/>
  <c r="AV88" i="14"/>
  <c r="AW88" i="14"/>
  <c r="AX88" i="14"/>
  <c r="AY88" i="14"/>
  <c r="AZ88" i="14"/>
  <c r="BA88" i="14"/>
  <c r="BB88" i="14"/>
  <c r="BC88" i="14"/>
  <c r="BD88" i="14"/>
  <c r="BE88" i="14"/>
  <c r="BF88" i="14"/>
  <c r="BG88" i="14"/>
  <c r="BH88" i="14"/>
  <c r="BI88" i="14"/>
  <c r="BJ88" i="14"/>
  <c r="BK88" i="14"/>
  <c r="BL88" i="14"/>
  <c r="BM88" i="14"/>
  <c r="BN88" i="14"/>
  <c r="BO88" i="14"/>
  <c r="BP88" i="14"/>
  <c r="BQ88" i="14"/>
  <c r="BR88" i="14"/>
  <c r="BS88" i="14"/>
  <c r="BT88" i="14"/>
  <c r="B89" i="14"/>
  <c r="C89" i="14"/>
  <c r="D89" i="14"/>
  <c r="E89" i="14"/>
  <c r="F89" i="14"/>
  <c r="G89" i="14"/>
  <c r="H89" i="14"/>
  <c r="I89" i="14"/>
  <c r="J89" i="14"/>
  <c r="K89" i="14"/>
  <c r="L89" i="14"/>
  <c r="M89" i="14"/>
  <c r="N89" i="14"/>
  <c r="O89" i="14"/>
  <c r="P89" i="14"/>
  <c r="Q89" i="14"/>
  <c r="R89" i="14"/>
  <c r="S89" i="14"/>
  <c r="T89" i="14"/>
  <c r="U89" i="14"/>
  <c r="V89" i="14"/>
  <c r="W89" i="14"/>
  <c r="X89" i="14"/>
  <c r="Y89" i="14"/>
  <c r="Z89" i="14"/>
  <c r="AA89" i="14"/>
  <c r="AB89" i="14"/>
  <c r="AC89" i="14"/>
  <c r="AD89" i="14"/>
  <c r="AE89" i="14"/>
  <c r="AF89" i="14"/>
  <c r="AG89" i="14"/>
  <c r="AH89" i="14"/>
  <c r="AI89" i="14"/>
  <c r="AJ89" i="14"/>
  <c r="AK89" i="14"/>
  <c r="AL89" i="14"/>
  <c r="AM89" i="14"/>
  <c r="AN89" i="14"/>
  <c r="AO89" i="14"/>
  <c r="AP89" i="14"/>
  <c r="AQ89" i="14"/>
  <c r="AR89" i="14"/>
  <c r="AS89" i="14"/>
  <c r="AT89" i="14"/>
  <c r="AU89" i="14"/>
  <c r="AV89" i="14"/>
  <c r="AW89" i="14"/>
  <c r="AX89" i="14"/>
  <c r="AY89" i="14"/>
  <c r="AZ89" i="14"/>
  <c r="BA89" i="14"/>
  <c r="BB89" i="14"/>
  <c r="BC89" i="14"/>
  <c r="BD89" i="14"/>
  <c r="BE89" i="14"/>
  <c r="BF89" i="14"/>
  <c r="BG89" i="14"/>
  <c r="BH89" i="14"/>
  <c r="BI89" i="14"/>
  <c r="BJ89" i="14"/>
  <c r="BK89" i="14"/>
  <c r="BL89" i="14"/>
  <c r="BM89" i="14"/>
  <c r="BN89" i="14"/>
  <c r="BO89" i="14"/>
  <c r="BP89" i="14"/>
  <c r="BQ89" i="14"/>
  <c r="BR89" i="14"/>
  <c r="BS89" i="14"/>
  <c r="BT89" i="14"/>
  <c r="B90" i="14"/>
  <c r="C90" i="14"/>
  <c r="D90" i="14"/>
  <c r="E90" i="14"/>
  <c r="F90" i="14"/>
  <c r="G90" i="14"/>
  <c r="H90" i="14"/>
  <c r="I90" i="14"/>
  <c r="J90" i="14"/>
  <c r="K90" i="14"/>
  <c r="L90" i="14"/>
  <c r="M90" i="14"/>
  <c r="N90" i="14"/>
  <c r="O90" i="14"/>
  <c r="P90" i="14"/>
  <c r="Q90" i="14"/>
  <c r="R90" i="14"/>
  <c r="S90" i="14"/>
  <c r="T90" i="14"/>
  <c r="U90" i="14"/>
  <c r="V90" i="14"/>
  <c r="W90" i="14"/>
  <c r="X90" i="14"/>
  <c r="Y90" i="14"/>
  <c r="Z90" i="14"/>
  <c r="AA90" i="14"/>
  <c r="AB90" i="14"/>
  <c r="AC90" i="14"/>
  <c r="AD90" i="14"/>
  <c r="AE90" i="14"/>
  <c r="AF90" i="14"/>
  <c r="AG90" i="14"/>
  <c r="AH90" i="14"/>
  <c r="AI90" i="14"/>
  <c r="AJ90" i="14"/>
  <c r="AK90" i="14"/>
  <c r="AL90" i="14"/>
  <c r="AM90" i="14"/>
  <c r="AN90" i="14"/>
  <c r="AO90" i="14"/>
  <c r="AP90" i="14"/>
  <c r="AQ90" i="14"/>
  <c r="AR90" i="14"/>
  <c r="AS90" i="14"/>
  <c r="AT90" i="14"/>
  <c r="AU90" i="14"/>
  <c r="AV90" i="14"/>
  <c r="AW90" i="14"/>
  <c r="AX90" i="14"/>
  <c r="AY90" i="14"/>
  <c r="AZ90" i="14"/>
  <c r="BA90" i="14"/>
  <c r="BB90" i="14"/>
  <c r="BC90" i="14"/>
  <c r="BD90" i="14"/>
  <c r="BE90" i="14"/>
  <c r="BF90" i="14"/>
  <c r="BG90" i="14"/>
  <c r="BH90" i="14"/>
  <c r="BI90" i="14"/>
  <c r="BJ90" i="14"/>
  <c r="BK90" i="14"/>
  <c r="BL90" i="14"/>
  <c r="BM90" i="14"/>
  <c r="BN90" i="14"/>
  <c r="BO90" i="14"/>
  <c r="BP90" i="14"/>
  <c r="BQ90" i="14"/>
  <c r="BR90" i="14"/>
  <c r="BS90" i="14"/>
  <c r="BT90" i="14"/>
  <c r="B91" i="14"/>
  <c r="C91" i="14"/>
  <c r="D91" i="14"/>
  <c r="E91" i="14"/>
  <c r="F91" i="14"/>
  <c r="G91" i="14"/>
  <c r="H91" i="14"/>
  <c r="I91" i="14"/>
  <c r="J91" i="14"/>
  <c r="K91" i="14"/>
  <c r="L91" i="14"/>
  <c r="M91" i="14"/>
  <c r="N91" i="14"/>
  <c r="O91" i="14"/>
  <c r="P91" i="14"/>
  <c r="Q91" i="14"/>
  <c r="R91" i="14"/>
  <c r="S91" i="14"/>
  <c r="T91" i="14"/>
  <c r="U91" i="14"/>
  <c r="V91" i="14"/>
  <c r="W91" i="14"/>
  <c r="X91" i="14"/>
  <c r="Y91" i="14"/>
  <c r="Z91" i="14"/>
  <c r="AA91" i="14"/>
  <c r="AB91" i="14"/>
  <c r="AC91" i="14"/>
  <c r="AD91" i="14"/>
  <c r="AE91" i="14"/>
  <c r="AF91" i="14"/>
  <c r="AG91" i="14"/>
  <c r="AH91" i="14"/>
  <c r="AI91" i="14"/>
  <c r="AJ91" i="14"/>
  <c r="AK91" i="14"/>
  <c r="AL91" i="14"/>
  <c r="AM91" i="14"/>
  <c r="AN91" i="14"/>
  <c r="AO91" i="14"/>
  <c r="AP91" i="14"/>
  <c r="AQ91" i="14"/>
  <c r="AR91" i="14"/>
  <c r="AS91" i="14"/>
  <c r="AT91" i="14"/>
  <c r="AU91" i="14"/>
  <c r="AV91" i="14"/>
  <c r="AW91" i="14"/>
  <c r="AX91" i="14"/>
  <c r="AY91" i="14"/>
  <c r="AZ91" i="14"/>
  <c r="BA91" i="14"/>
  <c r="BB91" i="14"/>
  <c r="BC91" i="14"/>
  <c r="BD91" i="14"/>
  <c r="BE91" i="14"/>
  <c r="BF91" i="14"/>
  <c r="BG91" i="14"/>
  <c r="BH91" i="14"/>
  <c r="BI91" i="14"/>
  <c r="BJ91" i="14"/>
  <c r="BK91" i="14"/>
  <c r="BL91" i="14"/>
  <c r="BM91" i="14"/>
  <c r="BN91" i="14"/>
  <c r="BO91" i="14"/>
  <c r="BP91" i="14"/>
  <c r="BQ91" i="14"/>
  <c r="BR91" i="14"/>
  <c r="BS91" i="14"/>
  <c r="BT91" i="14"/>
  <c r="B92" i="14"/>
  <c r="C92" i="14"/>
  <c r="D92" i="14"/>
  <c r="E92" i="14"/>
  <c r="F92" i="14"/>
  <c r="G92" i="14"/>
  <c r="H92" i="14"/>
  <c r="I92" i="14"/>
  <c r="J92" i="14"/>
  <c r="K92" i="14"/>
  <c r="L92" i="14"/>
  <c r="M92" i="14"/>
  <c r="N92" i="14"/>
  <c r="O92" i="14"/>
  <c r="P92" i="14"/>
  <c r="Q92" i="14"/>
  <c r="R92" i="14"/>
  <c r="S92" i="14"/>
  <c r="T92" i="14"/>
  <c r="U92" i="14"/>
  <c r="V92" i="14"/>
  <c r="W92" i="14"/>
  <c r="X92" i="14"/>
  <c r="Y92" i="14"/>
  <c r="Z92" i="14"/>
  <c r="AA92" i="14"/>
  <c r="AB92" i="14"/>
  <c r="AC92" i="14"/>
  <c r="AD92" i="14"/>
  <c r="AE92" i="14"/>
  <c r="AF92" i="14"/>
  <c r="AG92" i="14"/>
  <c r="AH92" i="14"/>
  <c r="AI92" i="14"/>
  <c r="AJ92" i="14"/>
  <c r="AK92" i="14"/>
  <c r="AL92" i="14"/>
  <c r="AM92" i="14"/>
  <c r="AN92" i="14"/>
  <c r="AO92" i="14"/>
  <c r="AP92" i="14"/>
  <c r="AQ92" i="14"/>
  <c r="AR92" i="14"/>
  <c r="AS92" i="14"/>
  <c r="AT92" i="14"/>
  <c r="AU92" i="14"/>
  <c r="AV92" i="14"/>
  <c r="AW92" i="14"/>
  <c r="AX92" i="14"/>
  <c r="AY92" i="14"/>
  <c r="AZ92" i="14"/>
  <c r="BA92" i="14"/>
  <c r="BB92" i="14"/>
  <c r="BC92" i="14"/>
  <c r="BD92" i="14"/>
  <c r="BE92" i="14"/>
  <c r="BF92" i="14"/>
  <c r="BG92" i="14"/>
  <c r="BH92" i="14"/>
  <c r="BI92" i="14"/>
  <c r="BJ92" i="14"/>
  <c r="BK92" i="14"/>
  <c r="BL92" i="14"/>
  <c r="BM92" i="14"/>
  <c r="BN92" i="14"/>
  <c r="BO92" i="14"/>
  <c r="BP92" i="14"/>
  <c r="BQ92" i="14"/>
  <c r="BR92" i="14"/>
  <c r="BS92" i="14"/>
  <c r="BT92" i="14"/>
  <c r="B93" i="14"/>
  <c r="C93" i="14"/>
  <c r="D93" i="14"/>
  <c r="E93" i="14"/>
  <c r="F93" i="14"/>
  <c r="G93" i="14"/>
  <c r="H93" i="14"/>
  <c r="I93" i="14"/>
  <c r="J93" i="14"/>
  <c r="K93" i="14"/>
  <c r="L93" i="14"/>
  <c r="M93" i="14"/>
  <c r="N93" i="14"/>
  <c r="O93" i="14"/>
  <c r="P93" i="14"/>
  <c r="Q93" i="14"/>
  <c r="R93" i="14"/>
  <c r="S93" i="14"/>
  <c r="T93" i="14"/>
  <c r="U93" i="14"/>
  <c r="V93" i="14"/>
  <c r="W93" i="14"/>
  <c r="X93" i="14"/>
  <c r="Y93" i="14"/>
  <c r="Z93" i="14"/>
  <c r="AA93" i="14"/>
  <c r="AB93" i="14"/>
  <c r="AC93" i="14"/>
  <c r="AD93" i="14"/>
  <c r="AE93" i="14"/>
  <c r="AF93" i="14"/>
  <c r="AG93" i="14"/>
  <c r="AH93" i="14"/>
  <c r="AI93" i="14"/>
  <c r="AJ93" i="14"/>
  <c r="AK93" i="14"/>
  <c r="AL93" i="14"/>
  <c r="AM93" i="14"/>
  <c r="AN93" i="14"/>
  <c r="AO93" i="14"/>
  <c r="AP93" i="14"/>
  <c r="AQ93" i="14"/>
  <c r="AR93" i="14"/>
  <c r="AS93" i="14"/>
  <c r="AT93" i="14"/>
  <c r="AU93" i="14"/>
  <c r="AV93" i="14"/>
  <c r="AW93" i="14"/>
  <c r="AX93" i="14"/>
  <c r="AY93" i="14"/>
  <c r="AZ93" i="14"/>
  <c r="BA93" i="14"/>
  <c r="BB93" i="14"/>
  <c r="BC93" i="14"/>
  <c r="BD93" i="14"/>
  <c r="BE93" i="14"/>
  <c r="BF93" i="14"/>
  <c r="BG93" i="14"/>
  <c r="BH93" i="14"/>
  <c r="BI93" i="14"/>
  <c r="BJ93" i="14"/>
  <c r="BK93" i="14"/>
  <c r="BL93" i="14"/>
  <c r="BM93" i="14"/>
  <c r="BN93" i="14"/>
  <c r="BO93" i="14"/>
  <c r="BP93" i="14"/>
  <c r="BQ93" i="14"/>
  <c r="BR93" i="14"/>
  <c r="BS93" i="14"/>
  <c r="BT93" i="14"/>
  <c r="B94" i="14"/>
  <c r="C94" i="14"/>
  <c r="D94" i="14"/>
  <c r="E94" i="14"/>
  <c r="F94" i="14"/>
  <c r="G94" i="14"/>
  <c r="H94" i="14"/>
  <c r="I94" i="14"/>
  <c r="J94" i="14"/>
  <c r="K94" i="14"/>
  <c r="L94" i="14"/>
  <c r="M94" i="14"/>
  <c r="N94" i="14"/>
  <c r="O94" i="14"/>
  <c r="P94" i="14"/>
  <c r="Q94" i="14"/>
  <c r="R94" i="14"/>
  <c r="S94" i="14"/>
  <c r="T94" i="14"/>
  <c r="U94" i="14"/>
  <c r="V94" i="14"/>
  <c r="W94" i="14"/>
  <c r="X94" i="14"/>
  <c r="Y94" i="14"/>
  <c r="Z94" i="14"/>
  <c r="AA94" i="14"/>
  <c r="AB94" i="14"/>
  <c r="AC94" i="14"/>
  <c r="AD94" i="14"/>
  <c r="AE94" i="14"/>
  <c r="AF94" i="14"/>
  <c r="AG94" i="14"/>
  <c r="AH94" i="14"/>
  <c r="AI94" i="14"/>
  <c r="AJ94" i="14"/>
  <c r="AK94" i="14"/>
  <c r="AL94" i="14"/>
  <c r="AM94" i="14"/>
  <c r="AN94" i="14"/>
  <c r="AO94" i="14"/>
  <c r="AP94" i="14"/>
  <c r="AQ94" i="14"/>
  <c r="AR94" i="14"/>
  <c r="AS94" i="14"/>
  <c r="AT94" i="14"/>
  <c r="AU94" i="14"/>
  <c r="AV94" i="14"/>
  <c r="AW94" i="14"/>
  <c r="AX94" i="14"/>
  <c r="AY94" i="14"/>
  <c r="AZ94" i="14"/>
  <c r="BA94" i="14"/>
  <c r="BB94" i="14"/>
  <c r="BC94" i="14"/>
  <c r="BD94" i="14"/>
  <c r="BE94" i="14"/>
  <c r="BF94" i="14"/>
  <c r="BG94" i="14"/>
  <c r="BH94" i="14"/>
  <c r="BI94" i="14"/>
  <c r="BJ94" i="14"/>
  <c r="BK94" i="14"/>
  <c r="BL94" i="14"/>
  <c r="BM94" i="14"/>
  <c r="BN94" i="14"/>
  <c r="BO94" i="14"/>
  <c r="BP94" i="14"/>
  <c r="BQ94" i="14"/>
  <c r="BR94" i="14"/>
  <c r="BS94" i="14"/>
  <c r="BT94" i="14"/>
  <c r="B95" i="14"/>
  <c r="C95" i="14"/>
  <c r="D95" i="14"/>
  <c r="E95" i="14"/>
  <c r="F95" i="14"/>
  <c r="G95" i="14"/>
  <c r="H95" i="14"/>
  <c r="I95" i="14"/>
  <c r="J95" i="14"/>
  <c r="K95" i="14"/>
  <c r="L95" i="14"/>
  <c r="M95" i="14"/>
  <c r="N95" i="14"/>
  <c r="O95" i="14"/>
  <c r="P95" i="14"/>
  <c r="Q95" i="14"/>
  <c r="R95" i="14"/>
  <c r="S95" i="14"/>
  <c r="T95" i="14"/>
  <c r="U95" i="14"/>
  <c r="V95" i="14"/>
  <c r="W95" i="14"/>
  <c r="X95" i="14"/>
  <c r="Y95" i="14"/>
  <c r="Z95" i="14"/>
  <c r="AA95" i="14"/>
  <c r="AB95" i="14"/>
  <c r="AC95" i="14"/>
  <c r="AD95" i="14"/>
  <c r="AE95" i="14"/>
  <c r="AF95" i="14"/>
  <c r="AG95" i="14"/>
  <c r="AH95" i="14"/>
  <c r="AI95" i="14"/>
  <c r="AJ95" i="14"/>
  <c r="AK95" i="14"/>
  <c r="AL95" i="14"/>
  <c r="AM95" i="14"/>
  <c r="AN95" i="14"/>
  <c r="AO95" i="14"/>
  <c r="AP95" i="14"/>
  <c r="AQ95" i="14"/>
  <c r="AR95" i="14"/>
  <c r="AS95" i="14"/>
  <c r="AT95" i="14"/>
  <c r="AU95" i="14"/>
  <c r="AV95" i="14"/>
  <c r="AW95" i="14"/>
  <c r="AX95" i="14"/>
  <c r="AY95" i="14"/>
  <c r="AZ95" i="14"/>
  <c r="BA95" i="14"/>
  <c r="BB95" i="14"/>
  <c r="BC95" i="14"/>
  <c r="BD95" i="14"/>
  <c r="BE95" i="14"/>
  <c r="BF95" i="14"/>
  <c r="BG95" i="14"/>
  <c r="BH95" i="14"/>
  <c r="BI95" i="14"/>
  <c r="BJ95" i="14"/>
  <c r="BK95" i="14"/>
  <c r="BL95" i="14"/>
  <c r="BM95" i="14"/>
  <c r="BN95" i="14"/>
  <c r="BO95" i="14"/>
  <c r="BP95" i="14"/>
  <c r="BQ95" i="14"/>
  <c r="BR95" i="14"/>
  <c r="BS95" i="14"/>
  <c r="BT95" i="14"/>
  <c r="B96" i="14"/>
  <c r="C96" i="14"/>
  <c r="D96" i="14"/>
  <c r="E96" i="14"/>
  <c r="F96" i="14"/>
  <c r="G96" i="14"/>
  <c r="H96" i="14"/>
  <c r="I96" i="14"/>
  <c r="J96" i="14"/>
  <c r="K96" i="14"/>
  <c r="L96" i="14"/>
  <c r="M96" i="14"/>
  <c r="N96" i="14"/>
  <c r="O96" i="14"/>
  <c r="P96" i="14"/>
  <c r="Q96" i="14"/>
  <c r="R96" i="14"/>
  <c r="S96" i="14"/>
  <c r="T96" i="14"/>
  <c r="U96" i="14"/>
  <c r="V96" i="14"/>
  <c r="W96" i="14"/>
  <c r="X96" i="14"/>
  <c r="Y96" i="14"/>
  <c r="Z96" i="14"/>
  <c r="AA96" i="14"/>
  <c r="AB96" i="14"/>
  <c r="AC96" i="14"/>
  <c r="AD96" i="14"/>
  <c r="AE96" i="14"/>
  <c r="AF96" i="14"/>
  <c r="AG96" i="14"/>
  <c r="AH96" i="14"/>
  <c r="AI96" i="14"/>
  <c r="AJ96" i="14"/>
  <c r="AK96" i="14"/>
  <c r="AL96" i="14"/>
  <c r="AM96" i="14"/>
  <c r="AN96" i="14"/>
  <c r="AO96" i="14"/>
  <c r="AP96" i="14"/>
  <c r="AQ96" i="14"/>
  <c r="AR96" i="14"/>
  <c r="AS96" i="14"/>
  <c r="AT96" i="14"/>
  <c r="AU96" i="14"/>
  <c r="AV96" i="14"/>
  <c r="AW96" i="14"/>
  <c r="AX96" i="14"/>
  <c r="AY96" i="14"/>
  <c r="AZ96" i="14"/>
  <c r="BA96" i="14"/>
  <c r="BB96" i="14"/>
  <c r="BC96" i="14"/>
  <c r="BD96" i="14"/>
  <c r="BE96" i="14"/>
  <c r="BF96" i="14"/>
  <c r="BG96" i="14"/>
  <c r="BH96" i="14"/>
  <c r="BI96" i="14"/>
  <c r="BJ96" i="14"/>
  <c r="BK96" i="14"/>
  <c r="BL96" i="14"/>
  <c r="BM96" i="14"/>
  <c r="BN96" i="14"/>
  <c r="BO96" i="14"/>
  <c r="BP96" i="14"/>
  <c r="BQ96" i="14"/>
  <c r="BR96" i="14"/>
  <c r="BS96" i="14"/>
  <c r="BT96" i="14"/>
  <c r="C66" i="14"/>
  <c r="D66" i="14"/>
  <c r="E66" i="14"/>
  <c r="F66" i="14"/>
  <c r="G66" i="14"/>
  <c r="H66" i="14"/>
  <c r="I66" i="14"/>
  <c r="J66" i="14"/>
  <c r="K66" i="14"/>
  <c r="L66" i="14"/>
  <c r="M66" i="14"/>
  <c r="N66" i="14"/>
  <c r="O66" i="14"/>
  <c r="P66" i="14"/>
  <c r="Q66" i="14"/>
  <c r="R66" i="14"/>
  <c r="S66" i="14"/>
  <c r="T66" i="14"/>
  <c r="U66" i="14"/>
  <c r="V66" i="14"/>
  <c r="W66" i="14"/>
  <c r="X66" i="14"/>
  <c r="Y66" i="14"/>
  <c r="Z66" i="14"/>
  <c r="AA66" i="14"/>
  <c r="AB66" i="14"/>
  <c r="AC66" i="14"/>
  <c r="AD66" i="14"/>
  <c r="AE66" i="14"/>
  <c r="AF66" i="14"/>
  <c r="AG66" i="14"/>
  <c r="AH66" i="14"/>
  <c r="AI66" i="14"/>
  <c r="AJ66" i="14"/>
  <c r="AK66" i="14"/>
  <c r="AL66" i="14"/>
  <c r="AM66" i="14"/>
  <c r="AN66" i="14"/>
  <c r="AO66" i="14"/>
  <c r="AP66" i="14"/>
  <c r="AQ66" i="14"/>
  <c r="AR66" i="14"/>
  <c r="AS66" i="14"/>
  <c r="AT66" i="14"/>
  <c r="AU66" i="14"/>
  <c r="AV66" i="14"/>
  <c r="AW66" i="14"/>
  <c r="AX66" i="14"/>
  <c r="AY66" i="14"/>
  <c r="AZ66" i="14"/>
  <c r="BA66" i="14"/>
  <c r="BB66" i="14"/>
  <c r="BC66" i="14"/>
  <c r="BD66" i="14"/>
  <c r="BE66" i="14"/>
  <c r="BF66" i="14"/>
  <c r="BG66" i="14"/>
  <c r="BH66" i="14"/>
  <c r="BI66" i="14"/>
  <c r="BJ66" i="14"/>
  <c r="BK66" i="14"/>
  <c r="BL66" i="14"/>
  <c r="BM66" i="14"/>
  <c r="BN66" i="14"/>
  <c r="BO66" i="14"/>
  <c r="BP66" i="14"/>
  <c r="BQ66" i="14"/>
  <c r="BR66" i="14"/>
  <c r="BS66" i="14"/>
  <c r="BT66" i="14"/>
  <c r="B66" i="14"/>
  <c r="C35" i="14"/>
  <c r="D35" i="14"/>
  <c r="E35" i="14"/>
  <c r="F35" i="14"/>
  <c r="G35" i="14"/>
  <c r="H35" i="14"/>
  <c r="I35" i="14"/>
  <c r="J35" i="14"/>
  <c r="K35" i="14"/>
  <c r="L35" i="14"/>
  <c r="M35" i="14"/>
  <c r="N35" i="14"/>
  <c r="O35" i="14"/>
  <c r="P35" i="14"/>
  <c r="Q35" i="14"/>
  <c r="R35" i="14"/>
  <c r="S35" i="14"/>
  <c r="T35" i="14"/>
  <c r="U35" i="14"/>
  <c r="V35" i="14"/>
  <c r="W35" i="14"/>
  <c r="X35" i="14"/>
  <c r="Y35" i="14"/>
  <c r="Z35" i="14"/>
  <c r="AA35" i="14"/>
  <c r="AB35" i="14"/>
  <c r="AC35" i="14"/>
  <c r="AD35" i="14"/>
  <c r="AE35" i="14"/>
  <c r="AF35" i="14"/>
  <c r="AG35" i="14"/>
  <c r="AH35" i="14"/>
  <c r="AI35" i="14"/>
  <c r="AJ35" i="14"/>
  <c r="AK35" i="14"/>
  <c r="AL35" i="14"/>
  <c r="AM35" i="14"/>
  <c r="AN35" i="14"/>
  <c r="AO35" i="14"/>
  <c r="AP35" i="14"/>
  <c r="AQ35" i="14"/>
  <c r="AR35" i="14"/>
  <c r="AS35" i="14"/>
  <c r="AT35" i="14"/>
  <c r="AU35" i="14"/>
  <c r="AV35" i="14"/>
  <c r="AW35" i="14"/>
  <c r="AX35" i="14"/>
  <c r="AY35" i="14"/>
  <c r="AZ35" i="14"/>
  <c r="BA35" i="14"/>
  <c r="BB35" i="14"/>
  <c r="BC35" i="14"/>
  <c r="BD35" i="14"/>
  <c r="BE35" i="14"/>
  <c r="BF35" i="14"/>
  <c r="BG35" i="14"/>
  <c r="BH35" i="14"/>
  <c r="BI35" i="14"/>
  <c r="BJ35" i="14"/>
  <c r="BK35" i="14"/>
  <c r="BL35" i="14"/>
  <c r="BM35" i="14"/>
  <c r="BN35" i="14"/>
  <c r="BO35" i="14"/>
  <c r="BP35" i="14"/>
  <c r="BQ35" i="14"/>
  <c r="BR35" i="14"/>
  <c r="BS35" i="14"/>
  <c r="BT35" i="14"/>
  <c r="C36" i="14"/>
  <c r="D36" i="14"/>
  <c r="E36" i="14"/>
  <c r="F36" i="14"/>
  <c r="G36" i="14"/>
  <c r="H36" i="14"/>
  <c r="I36" i="14"/>
  <c r="J36" i="14"/>
  <c r="K36" i="14"/>
  <c r="L36" i="14"/>
  <c r="M36" i="14"/>
  <c r="N36" i="14"/>
  <c r="O36" i="14"/>
  <c r="P36" i="14"/>
  <c r="Q36" i="14"/>
  <c r="R36" i="14"/>
  <c r="S36" i="14"/>
  <c r="T36" i="14"/>
  <c r="U36" i="14"/>
  <c r="V36" i="14"/>
  <c r="W36" i="14"/>
  <c r="X36" i="14"/>
  <c r="Y36" i="14"/>
  <c r="Z36" i="14"/>
  <c r="AA36" i="14"/>
  <c r="AB36" i="14"/>
  <c r="AC36" i="14"/>
  <c r="AD36" i="14"/>
  <c r="AE36" i="14"/>
  <c r="AF36" i="14"/>
  <c r="AG36" i="14"/>
  <c r="AH36" i="14"/>
  <c r="AI36" i="14"/>
  <c r="AJ36" i="14"/>
  <c r="AK36" i="14"/>
  <c r="AL36" i="14"/>
  <c r="AM36" i="14"/>
  <c r="AN36" i="14"/>
  <c r="AO36" i="14"/>
  <c r="AP36" i="14"/>
  <c r="AQ36" i="14"/>
  <c r="AR36" i="14"/>
  <c r="AS36" i="14"/>
  <c r="AT36" i="14"/>
  <c r="AU36" i="14"/>
  <c r="AV36" i="14"/>
  <c r="AW36" i="14"/>
  <c r="AX36" i="14"/>
  <c r="AY36" i="14"/>
  <c r="AZ36" i="14"/>
  <c r="BA36" i="14"/>
  <c r="BB36" i="14"/>
  <c r="BC36" i="14"/>
  <c r="BD36" i="14"/>
  <c r="BE36" i="14"/>
  <c r="BF36" i="14"/>
  <c r="BG36" i="14"/>
  <c r="BH36" i="14"/>
  <c r="BI36" i="14"/>
  <c r="BJ36" i="14"/>
  <c r="BK36" i="14"/>
  <c r="BL36" i="14"/>
  <c r="BM36" i="14"/>
  <c r="BN36" i="14"/>
  <c r="BO36" i="14"/>
  <c r="BP36" i="14"/>
  <c r="BQ36" i="14"/>
  <c r="BR36" i="14"/>
  <c r="BS36" i="14"/>
  <c r="BT36" i="14"/>
  <c r="C37" i="14"/>
  <c r="D37" i="14"/>
  <c r="E37" i="14"/>
  <c r="F37" i="14"/>
  <c r="G37" i="14"/>
  <c r="H37" i="14"/>
  <c r="I37" i="14"/>
  <c r="J37" i="14"/>
  <c r="K37" i="14"/>
  <c r="L37" i="14"/>
  <c r="M37" i="14"/>
  <c r="N37" i="14"/>
  <c r="O37" i="14"/>
  <c r="P37" i="14"/>
  <c r="Q37" i="14"/>
  <c r="R37" i="14"/>
  <c r="S37" i="14"/>
  <c r="T37" i="14"/>
  <c r="U37" i="14"/>
  <c r="V37" i="14"/>
  <c r="W37" i="14"/>
  <c r="X37" i="14"/>
  <c r="Y37" i="14"/>
  <c r="Z37" i="14"/>
  <c r="AA37" i="14"/>
  <c r="AB37" i="14"/>
  <c r="AC37" i="14"/>
  <c r="AD37" i="14"/>
  <c r="AE37" i="14"/>
  <c r="AF37" i="14"/>
  <c r="AG37" i="14"/>
  <c r="AH37" i="14"/>
  <c r="AI37" i="14"/>
  <c r="AJ37" i="14"/>
  <c r="AK37" i="14"/>
  <c r="AL37" i="14"/>
  <c r="AM37" i="14"/>
  <c r="AN37" i="14"/>
  <c r="AO37" i="14"/>
  <c r="AP37" i="14"/>
  <c r="AQ37" i="14"/>
  <c r="AR37" i="14"/>
  <c r="AS37" i="14"/>
  <c r="AT37" i="14"/>
  <c r="AU37" i="14"/>
  <c r="AV37" i="14"/>
  <c r="AW37" i="14"/>
  <c r="AX37" i="14"/>
  <c r="AY37" i="14"/>
  <c r="AZ37" i="14"/>
  <c r="BA37" i="14"/>
  <c r="BB37" i="14"/>
  <c r="BC37" i="14"/>
  <c r="BD37" i="14"/>
  <c r="BE37" i="14"/>
  <c r="BF37" i="14"/>
  <c r="BG37" i="14"/>
  <c r="BH37" i="14"/>
  <c r="BI37" i="14"/>
  <c r="BJ37" i="14"/>
  <c r="BK37" i="14"/>
  <c r="BL37" i="14"/>
  <c r="BM37" i="14"/>
  <c r="BN37" i="14"/>
  <c r="BO37" i="14"/>
  <c r="BP37" i="14"/>
  <c r="BQ37" i="14"/>
  <c r="BR37" i="14"/>
  <c r="BS37" i="14"/>
  <c r="BT37" i="14"/>
  <c r="C38" i="14"/>
  <c r="D38" i="14"/>
  <c r="E38" i="14"/>
  <c r="F38" i="14"/>
  <c r="G38" i="14"/>
  <c r="H38" i="14"/>
  <c r="I38" i="14"/>
  <c r="J38" i="14"/>
  <c r="K38" i="14"/>
  <c r="L38" i="14"/>
  <c r="M38" i="14"/>
  <c r="N38" i="14"/>
  <c r="O38" i="14"/>
  <c r="P38" i="14"/>
  <c r="Q38" i="14"/>
  <c r="R38" i="14"/>
  <c r="S38" i="14"/>
  <c r="T38" i="14"/>
  <c r="U38" i="14"/>
  <c r="V38" i="14"/>
  <c r="W38" i="14"/>
  <c r="X38" i="14"/>
  <c r="Y38" i="14"/>
  <c r="Z38" i="14"/>
  <c r="AA38" i="14"/>
  <c r="AB38" i="14"/>
  <c r="AC38" i="14"/>
  <c r="AD38" i="14"/>
  <c r="AE38" i="14"/>
  <c r="AF38" i="14"/>
  <c r="AG38" i="14"/>
  <c r="AH38" i="14"/>
  <c r="AI38" i="14"/>
  <c r="AJ38" i="14"/>
  <c r="AK38" i="14"/>
  <c r="AL38" i="14"/>
  <c r="AM38" i="14"/>
  <c r="AN38" i="14"/>
  <c r="AO38" i="14"/>
  <c r="AP38" i="14"/>
  <c r="AQ38" i="14"/>
  <c r="AR38" i="14"/>
  <c r="AS38" i="14"/>
  <c r="AT38" i="14"/>
  <c r="AU38" i="14"/>
  <c r="AV38" i="14"/>
  <c r="AW38" i="14"/>
  <c r="AX38" i="14"/>
  <c r="AY38" i="14"/>
  <c r="AZ38" i="14"/>
  <c r="BA38" i="14"/>
  <c r="BB38" i="14"/>
  <c r="BC38" i="14"/>
  <c r="BD38" i="14"/>
  <c r="BE38" i="14"/>
  <c r="BF38" i="14"/>
  <c r="BG38" i="14"/>
  <c r="BH38" i="14"/>
  <c r="BI38" i="14"/>
  <c r="BJ38" i="14"/>
  <c r="BK38" i="14"/>
  <c r="BL38" i="14"/>
  <c r="BM38" i="14"/>
  <c r="BN38" i="14"/>
  <c r="BO38" i="14"/>
  <c r="BP38" i="14"/>
  <c r="BQ38" i="14"/>
  <c r="BR38" i="14"/>
  <c r="BS38" i="14"/>
  <c r="BT38" i="14"/>
  <c r="C39" i="14"/>
  <c r="D39" i="14"/>
  <c r="E39" i="14"/>
  <c r="F39" i="14"/>
  <c r="G39" i="14"/>
  <c r="H39" i="14"/>
  <c r="I39" i="14"/>
  <c r="J39" i="14"/>
  <c r="K39" i="14"/>
  <c r="L39" i="14"/>
  <c r="M39" i="14"/>
  <c r="N39" i="14"/>
  <c r="O39" i="14"/>
  <c r="P39" i="14"/>
  <c r="Q39" i="14"/>
  <c r="R39" i="14"/>
  <c r="S39" i="14"/>
  <c r="T39" i="14"/>
  <c r="U39" i="14"/>
  <c r="V39" i="14"/>
  <c r="W39" i="14"/>
  <c r="X39" i="14"/>
  <c r="Y39" i="14"/>
  <c r="Z39" i="14"/>
  <c r="AA39" i="14"/>
  <c r="AB39" i="14"/>
  <c r="AC39" i="14"/>
  <c r="AD39" i="14"/>
  <c r="AE39" i="14"/>
  <c r="AF39" i="14"/>
  <c r="AG39" i="14"/>
  <c r="AH39" i="14"/>
  <c r="AI39" i="14"/>
  <c r="AJ39" i="14"/>
  <c r="AK39" i="14"/>
  <c r="AL39" i="14"/>
  <c r="AM39" i="14"/>
  <c r="AN39" i="14"/>
  <c r="AO39" i="14"/>
  <c r="AP39" i="14"/>
  <c r="AQ39" i="14"/>
  <c r="AR39" i="14"/>
  <c r="AS39" i="14"/>
  <c r="AT39" i="14"/>
  <c r="AU39" i="14"/>
  <c r="AV39" i="14"/>
  <c r="AW39" i="14"/>
  <c r="AX39" i="14"/>
  <c r="AY39" i="14"/>
  <c r="AZ39" i="14"/>
  <c r="BA39" i="14"/>
  <c r="BB39" i="14"/>
  <c r="BC39" i="14"/>
  <c r="BD39" i="14"/>
  <c r="BE39" i="14"/>
  <c r="BF39" i="14"/>
  <c r="BG39" i="14"/>
  <c r="BH39" i="14"/>
  <c r="BI39" i="14"/>
  <c r="BJ39" i="14"/>
  <c r="BK39" i="14"/>
  <c r="BL39" i="14"/>
  <c r="BM39" i="14"/>
  <c r="BN39" i="14"/>
  <c r="BO39" i="14"/>
  <c r="BP39" i="14"/>
  <c r="BQ39" i="14"/>
  <c r="BR39" i="14"/>
  <c r="BS39" i="14"/>
  <c r="BT39" i="14"/>
  <c r="C40" i="14"/>
  <c r="D40" i="14"/>
  <c r="E40" i="14"/>
  <c r="F40" i="14"/>
  <c r="G40" i="14"/>
  <c r="H40" i="14"/>
  <c r="I40" i="14"/>
  <c r="J40" i="14"/>
  <c r="K40" i="14"/>
  <c r="L40" i="14"/>
  <c r="M40" i="14"/>
  <c r="N40" i="14"/>
  <c r="O40" i="14"/>
  <c r="P40" i="14"/>
  <c r="Q40" i="14"/>
  <c r="R40" i="14"/>
  <c r="S40" i="14"/>
  <c r="T40" i="14"/>
  <c r="U40" i="14"/>
  <c r="V40" i="14"/>
  <c r="W40" i="14"/>
  <c r="X40" i="14"/>
  <c r="Y40" i="14"/>
  <c r="Z40" i="14"/>
  <c r="AA40" i="14"/>
  <c r="AB40" i="14"/>
  <c r="AC40" i="14"/>
  <c r="AD40" i="14"/>
  <c r="AE40" i="14"/>
  <c r="AF40" i="14"/>
  <c r="AG40" i="14"/>
  <c r="AH40" i="14"/>
  <c r="AI40" i="14"/>
  <c r="AJ40" i="14"/>
  <c r="AK40" i="14"/>
  <c r="AL40" i="14"/>
  <c r="AM40" i="14"/>
  <c r="AN40" i="14"/>
  <c r="AO40" i="14"/>
  <c r="AP40" i="14"/>
  <c r="AQ40" i="14"/>
  <c r="AR40" i="14"/>
  <c r="AS40" i="14"/>
  <c r="AT40" i="14"/>
  <c r="AU40" i="14"/>
  <c r="AV40" i="14"/>
  <c r="AW40" i="14"/>
  <c r="AX40" i="14"/>
  <c r="AY40" i="14"/>
  <c r="AZ40" i="14"/>
  <c r="BA40" i="14"/>
  <c r="BB40" i="14"/>
  <c r="BC40" i="14"/>
  <c r="BD40" i="14"/>
  <c r="BE40" i="14"/>
  <c r="BF40" i="14"/>
  <c r="BG40" i="14"/>
  <c r="BH40" i="14"/>
  <c r="BI40" i="14"/>
  <c r="BJ40" i="14"/>
  <c r="BK40" i="14"/>
  <c r="BL40" i="14"/>
  <c r="BM40" i="14"/>
  <c r="BN40" i="14"/>
  <c r="BO40" i="14"/>
  <c r="BP40" i="14"/>
  <c r="BQ40" i="14"/>
  <c r="BR40" i="14"/>
  <c r="BS40" i="14"/>
  <c r="BT40" i="14"/>
  <c r="C41" i="14"/>
  <c r="D41" i="14"/>
  <c r="E41" i="14"/>
  <c r="F41" i="14"/>
  <c r="G41" i="14"/>
  <c r="H41" i="14"/>
  <c r="I41" i="14"/>
  <c r="J41" i="14"/>
  <c r="K41" i="14"/>
  <c r="L41" i="14"/>
  <c r="M41" i="14"/>
  <c r="N41" i="14"/>
  <c r="O41" i="14"/>
  <c r="P41" i="14"/>
  <c r="Q41" i="14"/>
  <c r="R41" i="14"/>
  <c r="S41" i="14"/>
  <c r="T41" i="14"/>
  <c r="U41" i="14"/>
  <c r="V41" i="14"/>
  <c r="W41" i="14"/>
  <c r="X41" i="14"/>
  <c r="Y41" i="14"/>
  <c r="Z41" i="14"/>
  <c r="AA41" i="14"/>
  <c r="AB41" i="14"/>
  <c r="AC41" i="14"/>
  <c r="AD41" i="14"/>
  <c r="AE41" i="14"/>
  <c r="AF41" i="14"/>
  <c r="AG41" i="14"/>
  <c r="AH41" i="14"/>
  <c r="AI41" i="14"/>
  <c r="AJ41" i="14"/>
  <c r="AK41" i="14"/>
  <c r="AL41" i="14"/>
  <c r="AM41" i="14"/>
  <c r="AN41" i="14"/>
  <c r="AO41" i="14"/>
  <c r="AP41" i="14"/>
  <c r="AQ41" i="14"/>
  <c r="AR41" i="14"/>
  <c r="AS41" i="14"/>
  <c r="AT41" i="14"/>
  <c r="AU41" i="14"/>
  <c r="AV41" i="14"/>
  <c r="AW41" i="14"/>
  <c r="AX41" i="14"/>
  <c r="AY41" i="14"/>
  <c r="AZ41" i="14"/>
  <c r="BA41" i="14"/>
  <c r="BB41" i="14"/>
  <c r="BC41" i="14"/>
  <c r="BD41" i="14"/>
  <c r="BE41" i="14"/>
  <c r="BF41" i="14"/>
  <c r="BG41" i="14"/>
  <c r="BH41" i="14"/>
  <c r="BI41" i="14"/>
  <c r="BJ41" i="14"/>
  <c r="BK41" i="14"/>
  <c r="BL41" i="14"/>
  <c r="BM41" i="14"/>
  <c r="BN41" i="14"/>
  <c r="BO41" i="14"/>
  <c r="BP41" i="14"/>
  <c r="BQ41" i="14"/>
  <c r="BR41" i="14"/>
  <c r="BS41" i="14"/>
  <c r="BT41" i="14"/>
  <c r="C42" i="14"/>
  <c r="D42" i="14"/>
  <c r="E42" i="14"/>
  <c r="F42" i="14"/>
  <c r="G42" i="14"/>
  <c r="H42" i="14"/>
  <c r="I42" i="14"/>
  <c r="J42" i="14"/>
  <c r="K42" i="14"/>
  <c r="L42" i="14"/>
  <c r="M42" i="14"/>
  <c r="N42" i="14"/>
  <c r="O42" i="14"/>
  <c r="P42" i="14"/>
  <c r="Q42" i="14"/>
  <c r="R42" i="14"/>
  <c r="S42" i="14"/>
  <c r="T42" i="14"/>
  <c r="U42" i="14"/>
  <c r="V42" i="14"/>
  <c r="W42" i="14"/>
  <c r="X42" i="14"/>
  <c r="Y42" i="14"/>
  <c r="Z42" i="14"/>
  <c r="AA42" i="14"/>
  <c r="AB42" i="14"/>
  <c r="AC42" i="14"/>
  <c r="AD42" i="14"/>
  <c r="AE42" i="14"/>
  <c r="AF42" i="14"/>
  <c r="AG42" i="14"/>
  <c r="AH42" i="14"/>
  <c r="AI42" i="14"/>
  <c r="AJ42" i="14"/>
  <c r="AK42" i="14"/>
  <c r="AL42" i="14"/>
  <c r="AM42" i="14"/>
  <c r="AN42" i="14"/>
  <c r="AO42" i="14"/>
  <c r="AP42" i="14"/>
  <c r="AQ42" i="14"/>
  <c r="AR42" i="14"/>
  <c r="AS42" i="14"/>
  <c r="AT42" i="14"/>
  <c r="AU42" i="14"/>
  <c r="AV42" i="14"/>
  <c r="AW42" i="14"/>
  <c r="AX42" i="14"/>
  <c r="AY42" i="14"/>
  <c r="AZ42" i="14"/>
  <c r="BA42" i="14"/>
  <c r="BB42" i="14"/>
  <c r="BC42" i="14"/>
  <c r="BD42" i="14"/>
  <c r="BE42" i="14"/>
  <c r="BF42" i="14"/>
  <c r="BG42" i="14"/>
  <c r="BH42" i="14"/>
  <c r="BI42" i="14"/>
  <c r="BJ42" i="14"/>
  <c r="BK42" i="14"/>
  <c r="BL42" i="14"/>
  <c r="BM42" i="14"/>
  <c r="BN42" i="14"/>
  <c r="BO42" i="14"/>
  <c r="BP42" i="14"/>
  <c r="BQ42" i="14"/>
  <c r="BR42" i="14"/>
  <c r="BS42" i="14"/>
  <c r="BT42" i="14"/>
  <c r="C43" i="14"/>
  <c r="D43" i="14"/>
  <c r="E43" i="14"/>
  <c r="F43" i="14"/>
  <c r="G43" i="14"/>
  <c r="H43" i="14"/>
  <c r="I43" i="14"/>
  <c r="J43" i="14"/>
  <c r="K43" i="14"/>
  <c r="L43" i="14"/>
  <c r="M43" i="14"/>
  <c r="N43" i="14"/>
  <c r="O43" i="14"/>
  <c r="P43" i="14"/>
  <c r="Q43" i="14"/>
  <c r="R43" i="14"/>
  <c r="S43" i="14"/>
  <c r="T43" i="14"/>
  <c r="U43" i="14"/>
  <c r="V43" i="14"/>
  <c r="W43" i="14"/>
  <c r="X43" i="14"/>
  <c r="Y43" i="14"/>
  <c r="Z43" i="14"/>
  <c r="AA43" i="14"/>
  <c r="AB43" i="14"/>
  <c r="AC43" i="14"/>
  <c r="AD43" i="14"/>
  <c r="AE43" i="14"/>
  <c r="AF43" i="14"/>
  <c r="AG43" i="14"/>
  <c r="AH43" i="14"/>
  <c r="AI43" i="14"/>
  <c r="AJ43" i="14"/>
  <c r="AK43" i="14"/>
  <c r="AL43" i="14"/>
  <c r="AM43" i="14"/>
  <c r="AN43" i="14"/>
  <c r="AO43" i="14"/>
  <c r="AP43" i="14"/>
  <c r="AQ43" i="14"/>
  <c r="AR43" i="14"/>
  <c r="AS43" i="14"/>
  <c r="AT43" i="14"/>
  <c r="AU43" i="14"/>
  <c r="AV43" i="14"/>
  <c r="AW43" i="14"/>
  <c r="AX43" i="14"/>
  <c r="AY43" i="14"/>
  <c r="AZ43" i="14"/>
  <c r="BA43" i="14"/>
  <c r="BB43" i="14"/>
  <c r="BC43" i="14"/>
  <c r="BD43" i="14"/>
  <c r="BE43" i="14"/>
  <c r="BF43" i="14"/>
  <c r="BG43" i="14"/>
  <c r="BH43" i="14"/>
  <c r="BI43" i="14"/>
  <c r="BJ43" i="14"/>
  <c r="BK43" i="14"/>
  <c r="BL43" i="14"/>
  <c r="BM43" i="14"/>
  <c r="BN43" i="14"/>
  <c r="BO43" i="14"/>
  <c r="BP43" i="14"/>
  <c r="BQ43" i="14"/>
  <c r="BR43" i="14"/>
  <c r="BS43" i="14"/>
  <c r="BT43" i="14"/>
  <c r="C44" i="14"/>
  <c r="D44" i="14"/>
  <c r="E44" i="14"/>
  <c r="F44" i="14"/>
  <c r="G44" i="14"/>
  <c r="H44" i="14"/>
  <c r="I44" i="14"/>
  <c r="J44" i="14"/>
  <c r="K44" i="14"/>
  <c r="L44" i="14"/>
  <c r="M44" i="14"/>
  <c r="N44" i="14"/>
  <c r="O44" i="14"/>
  <c r="P44" i="14"/>
  <c r="Q44" i="14"/>
  <c r="R44" i="14"/>
  <c r="S44" i="14"/>
  <c r="T44" i="14"/>
  <c r="U44" i="14"/>
  <c r="V44" i="14"/>
  <c r="W44" i="14"/>
  <c r="X44" i="14"/>
  <c r="Y44" i="14"/>
  <c r="Z44" i="14"/>
  <c r="AA44" i="14"/>
  <c r="AB44" i="14"/>
  <c r="AC44" i="14"/>
  <c r="AD44" i="14"/>
  <c r="AE44" i="14"/>
  <c r="AF44" i="14"/>
  <c r="AG44" i="14"/>
  <c r="AH44" i="14"/>
  <c r="AI44" i="14"/>
  <c r="AJ44" i="14"/>
  <c r="AK44" i="14"/>
  <c r="AL44" i="14"/>
  <c r="AM44" i="14"/>
  <c r="AN44" i="14"/>
  <c r="AO44" i="14"/>
  <c r="AP44" i="14"/>
  <c r="AQ44" i="14"/>
  <c r="AR44" i="14"/>
  <c r="AS44" i="14"/>
  <c r="AT44" i="14"/>
  <c r="AU44" i="14"/>
  <c r="AV44" i="14"/>
  <c r="AW44" i="14"/>
  <c r="AX44" i="14"/>
  <c r="AY44" i="14"/>
  <c r="AZ44" i="14"/>
  <c r="BA44" i="14"/>
  <c r="BB44" i="14"/>
  <c r="BC44" i="14"/>
  <c r="BD44" i="14"/>
  <c r="BE44" i="14"/>
  <c r="BF44" i="14"/>
  <c r="BG44" i="14"/>
  <c r="BH44" i="14"/>
  <c r="BI44" i="14"/>
  <c r="BJ44" i="14"/>
  <c r="BK44" i="14"/>
  <c r="BL44" i="14"/>
  <c r="BM44" i="14"/>
  <c r="BN44" i="14"/>
  <c r="BO44" i="14"/>
  <c r="BP44" i="14"/>
  <c r="BQ44" i="14"/>
  <c r="BR44" i="14"/>
  <c r="BS44" i="14"/>
  <c r="BT44" i="14"/>
  <c r="C45" i="14"/>
  <c r="D45" i="14"/>
  <c r="E45" i="14"/>
  <c r="F45" i="14"/>
  <c r="G45" i="14"/>
  <c r="H45" i="14"/>
  <c r="I45" i="14"/>
  <c r="J45" i="14"/>
  <c r="K45" i="14"/>
  <c r="L45" i="14"/>
  <c r="M45" i="14"/>
  <c r="N45" i="14"/>
  <c r="O45" i="14"/>
  <c r="P45" i="14"/>
  <c r="Q45" i="14"/>
  <c r="R45" i="14"/>
  <c r="S45" i="14"/>
  <c r="T45" i="14"/>
  <c r="U45" i="14"/>
  <c r="V45" i="14"/>
  <c r="W45" i="14"/>
  <c r="X45" i="14"/>
  <c r="Y45" i="14"/>
  <c r="Z45" i="14"/>
  <c r="AA45" i="14"/>
  <c r="AB45" i="14"/>
  <c r="AC45" i="14"/>
  <c r="AD45" i="14"/>
  <c r="AE45" i="14"/>
  <c r="AF45" i="14"/>
  <c r="AG45" i="14"/>
  <c r="AH45" i="14"/>
  <c r="AI45" i="14"/>
  <c r="AJ45" i="14"/>
  <c r="AK45" i="14"/>
  <c r="AL45" i="14"/>
  <c r="AM45" i="14"/>
  <c r="AN45" i="14"/>
  <c r="AO45" i="14"/>
  <c r="AP45" i="14"/>
  <c r="AQ45" i="14"/>
  <c r="AR45" i="14"/>
  <c r="AS45" i="14"/>
  <c r="AT45" i="14"/>
  <c r="AU45" i="14"/>
  <c r="AV45" i="14"/>
  <c r="AW45" i="14"/>
  <c r="AX45" i="14"/>
  <c r="AY45" i="14"/>
  <c r="AZ45" i="14"/>
  <c r="BA45" i="14"/>
  <c r="BB45" i="14"/>
  <c r="BC45" i="14"/>
  <c r="BD45" i="14"/>
  <c r="BE45" i="14"/>
  <c r="BF45" i="14"/>
  <c r="BG45" i="14"/>
  <c r="BH45" i="14"/>
  <c r="BI45" i="14"/>
  <c r="BJ45" i="14"/>
  <c r="BK45" i="14"/>
  <c r="BL45" i="14"/>
  <c r="BM45" i="14"/>
  <c r="BN45" i="14"/>
  <c r="BO45" i="14"/>
  <c r="BP45" i="14"/>
  <c r="BQ45" i="14"/>
  <c r="BR45" i="14"/>
  <c r="BS45" i="14"/>
  <c r="BT45" i="14"/>
  <c r="C46" i="14"/>
  <c r="D46" i="14"/>
  <c r="E46" i="14"/>
  <c r="F46" i="14"/>
  <c r="G46" i="14"/>
  <c r="H46" i="14"/>
  <c r="I46" i="14"/>
  <c r="J46" i="14"/>
  <c r="K46" i="14"/>
  <c r="L46" i="14"/>
  <c r="M46" i="14"/>
  <c r="N46" i="14"/>
  <c r="O46" i="14"/>
  <c r="P46" i="14"/>
  <c r="Q46" i="14"/>
  <c r="R46" i="14"/>
  <c r="S46" i="14"/>
  <c r="T46" i="14"/>
  <c r="U46" i="14"/>
  <c r="V46" i="14"/>
  <c r="W46" i="14"/>
  <c r="X46" i="14"/>
  <c r="Y46" i="14"/>
  <c r="Z46" i="14"/>
  <c r="AA46" i="14"/>
  <c r="AB46" i="14"/>
  <c r="AC46" i="14"/>
  <c r="AD46" i="14"/>
  <c r="AE46" i="14"/>
  <c r="AF46" i="14"/>
  <c r="AG46" i="14"/>
  <c r="AH46" i="14"/>
  <c r="AI46" i="14"/>
  <c r="AJ46" i="14"/>
  <c r="AK46" i="14"/>
  <c r="AL46" i="14"/>
  <c r="AM46" i="14"/>
  <c r="AN46" i="14"/>
  <c r="AO46" i="14"/>
  <c r="AP46" i="14"/>
  <c r="AQ46" i="14"/>
  <c r="AR46" i="14"/>
  <c r="AS46" i="14"/>
  <c r="AT46" i="14"/>
  <c r="AU46" i="14"/>
  <c r="AV46" i="14"/>
  <c r="AW46" i="14"/>
  <c r="AX46" i="14"/>
  <c r="AY46" i="14"/>
  <c r="AZ46" i="14"/>
  <c r="BA46" i="14"/>
  <c r="BB46" i="14"/>
  <c r="BC46" i="14"/>
  <c r="BD46" i="14"/>
  <c r="BE46" i="14"/>
  <c r="BF46" i="14"/>
  <c r="BG46" i="14"/>
  <c r="BH46" i="14"/>
  <c r="BI46" i="14"/>
  <c r="BJ46" i="14"/>
  <c r="BK46" i="14"/>
  <c r="BL46" i="14"/>
  <c r="BM46" i="14"/>
  <c r="BN46" i="14"/>
  <c r="BO46" i="14"/>
  <c r="BP46" i="14"/>
  <c r="BQ46" i="14"/>
  <c r="BR46" i="14"/>
  <c r="BS46" i="14"/>
  <c r="BT46" i="14"/>
  <c r="C47" i="14"/>
  <c r="D47" i="14"/>
  <c r="E47" i="14"/>
  <c r="F47" i="14"/>
  <c r="G47" i="14"/>
  <c r="H47" i="14"/>
  <c r="I47" i="14"/>
  <c r="J47" i="14"/>
  <c r="K47" i="14"/>
  <c r="L47" i="14"/>
  <c r="M47" i="14"/>
  <c r="N47" i="14"/>
  <c r="O47" i="14"/>
  <c r="P47" i="14"/>
  <c r="Q47" i="14"/>
  <c r="R47" i="14"/>
  <c r="S47" i="14"/>
  <c r="T47" i="14"/>
  <c r="U47" i="14"/>
  <c r="V47" i="14"/>
  <c r="W47" i="14"/>
  <c r="X47" i="14"/>
  <c r="Y47" i="14"/>
  <c r="Z47" i="14"/>
  <c r="AA47" i="14"/>
  <c r="AB47" i="14"/>
  <c r="AC47" i="14"/>
  <c r="AD47" i="14"/>
  <c r="AE47" i="14"/>
  <c r="AF47" i="14"/>
  <c r="AG47" i="14"/>
  <c r="AH47" i="14"/>
  <c r="AI47" i="14"/>
  <c r="AJ47" i="14"/>
  <c r="AK47" i="14"/>
  <c r="AL47" i="14"/>
  <c r="AM47" i="14"/>
  <c r="AN47" i="14"/>
  <c r="AO47" i="14"/>
  <c r="AP47" i="14"/>
  <c r="AQ47" i="14"/>
  <c r="AR47" i="14"/>
  <c r="AS47" i="14"/>
  <c r="AT47" i="14"/>
  <c r="AU47" i="14"/>
  <c r="AV47" i="14"/>
  <c r="AW47" i="14"/>
  <c r="AX47" i="14"/>
  <c r="AY47" i="14"/>
  <c r="AZ47" i="14"/>
  <c r="BA47" i="14"/>
  <c r="BB47" i="14"/>
  <c r="BC47" i="14"/>
  <c r="BD47" i="14"/>
  <c r="BE47" i="14"/>
  <c r="BF47" i="14"/>
  <c r="BG47" i="14"/>
  <c r="BH47" i="14"/>
  <c r="BI47" i="14"/>
  <c r="BJ47" i="14"/>
  <c r="BK47" i="14"/>
  <c r="BL47" i="14"/>
  <c r="BM47" i="14"/>
  <c r="BN47" i="14"/>
  <c r="BO47" i="14"/>
  <c r="BP47" i="14"/>
  <c r="BQ47" i="14"/>
  <c r="BR47" i="14"/>
  <c r="BS47" i="14"/>
  <c r="BT47" i="14"/>
  <c r="C48" i="14"/>
  <c r="D48" i="14"/>
  <c r="E48" i="14"/>
  <c r="F48" i="14"/>
  <c r="G48" i="14"/>
  <c r="H48" i="14"/>
  <c r="I48" i="14"/>
  <c r="J48" i="14"/>
  <c r="K48" i="14"/>
  <c r="L48" i="14"/>
  <c r="M48" i="14"/>
  <c r="N48" i="14"/>
  <c r="O48" i="14"/>
  <c r="P48" i="14"/>
  <c r="Q48" i="14"/>
  <c r="R48" i="14"/>
  <c r="S48" i="14"/>
  <c r="T48" i="14"/>
  <c r="U48" i="14"/>
  <c r="V48" i="14"/>
  <c r="W48" i="14"/>
  <c r="X48" i="14"/>
  <c r="Y48" i="14"/>
  <c r="Z48" i="14"/>
  <c r="AA48" i="14"/>
  <c r="AB48" i="14"/>
  <c r="AC48" i="14"/>
  <c r="AD48" i="14"/>
  <c r="AE48" i="14"/>
  <c r="AF48" i="14"/>
  <c r="AG48" i="14"/>
  <c r="AH48" i="14"/>
  <c r="AI48" i="14"/>
  <c r="AJ48" i="14"/>
  <c r="AK48" i="14"/>
  <c r="AL48" i="14"/>
  <c r="AM48" i="14"/>
  <c r="AN48" i="14"/>
  <c r="AO48" i="14"/>
  <c r="AP48" i="14"/>
  <c r="AQ48" i="14"/>
  <c r="AR48" i="14"/>
  <c r="AS48" i="14"/>
  <c r="AT48" i="14"/>
  <c r="AU48" i="14"/>
  <c r="AV48" i="14"/>
  <c r="AW48" i="14"/>
  <c r="AX48" i="14"/>
  <c r="AY48" i="14"/>
  <c r="AZ48" i="14"/>
  <c r="BA48" i="14"/>
  <c r="BB48" i="14"/>
  <c r="BC48" i="14"/>
  <c r="BD48" i="14"/>
  <c r="BE48" i="14"/>
  <c r="BF48" i="14"/>
  <c r="BG48" i="14"/>
  <c r="BH48" i="14"/>
  <c r="BI48" i="14"/>
  <c r="BJ48" i="14"/>
  <c r="BK48" i="14"/>
  <c r="BL48" i="14"/>
  <c r="BM48" i="14"/>
  <c r="BN48" i="14"/>
  <c r="BO48" i="14"/>
  <c r="BP48" i="14"/>
  <c r="BQ48" i="14"/>
  <c r="BR48" i="14"/>
  <c r="BS48" i="14"/>
  <c r="BT48" i="14"/>
  <c r="C49" i="14"/>
  <c r="D49" i="14"/>
  <c r="E49" i="14"/>
  <c r="F49" i="14"/>
  <c r="G49" i="14"/>
  <c r="H49" i="14"/>
  <c r="I49" i="14"/>
  <c r="J49" i="14"/>
  <c r="K49" i="14"/>
  <c r="L49" i="14"/>
  <c r="M49" i="14"/>
  <c r="N49" i="14"/>
  <c r="O49" i="14"/>
  <c r="P49" i="14"/>
  <c r="Q49" i="14"/>
  <c r="R49" i="14"/>
  <c r="S49" i="14"/>
  <c r="T49" i="14"/>
  <c r="U49" i="14"/>
  <c r="V49" i="14"/>
  <c r="W49" i="14"/>
  <c r="X49" i="14"/>
  <c r="Y49" i="14"/>
  <c r="Z49" i="14"/>
  <c r="AA49" i="14"/>
  <c r="AB49" i="14"/>
  <c r="AC49" i="14"/>
  <c r="AD49" i="14"/>
  <c r="AE49" i="14"/>
  <c r="AF49" i="14"/>
  <c r="AG49" i="14"/>
  <c r="AH49" i="14"/>
  <c r="AI49" i="14"/>
  <c r="AJ49" i="14"/>
  <c r="AK49" i="14"/>
  <c r="AL49" i="14"/>
  <c r="AM49" i="14"/>
  <c r="AN49" i="14"/>
  <c r="AO49" i="14"/>
  <c r="AP49" i="14"/>
  <c r="AQ49" i="14"/>
  <c r="AR49" i="14"/>
  <c r="AS49" i="14"/>
  <c r="AT49" i="14"/>
  <c r="AU49" i="14"/>
  <c r="AV49" i="14"/>
  <c r="AW49" i="14"/>
  <c r="AX49" i="14"/>
  <c r="AY49" i="14"/>
  <c r="AZ49" i="14"/>
  <c r="BA49" i="14"/>
  <c r="BB49" i="14"/>
  <c r="BC49" i="14"/>
  <c r="BD49" i="14"/>
  <c r="BE49" i="14"/>
  <c r="BF49" i="14"/>
  <c r="BG49" i="14"/>
  <c r="BH49" i="14"/>
  <c r="BI49" i="14"/>
  <c r="BJ49" i="14"/>
  <c r="BK49" i="14"/>
  <c r="BL49" i="14"/>
  <c r="BM49" i="14"/>
  <c r="BN49" i="14"/>
  <c r="BO49" i="14"/>
  <c r="BP49" i="14"/>
  <c r="BQ49" i="14"/>
  <c r="BR49" i="14"/>
  <c r="BS49" i="14"/>
  <c r="BT49" i="14"/>
  <c r="C50" i="14"/>
  <c r="D50" i="14"/>
  <c r="E50" i="14"/>
  <c r="F50" i="14"/>
  <c r="G50" i="14"/>
  <c r="H50" i="14"/>
  <c r="I50" i="14"/>
  <c r="J50" i="14"/>
  <c r="K50" i="14"/>
  <c r="L50" i="14"/>
  <c r="M50" i="14"/>
  <c r="N50" i="14"/>
  <c r="O50" i="14"/>
  <c r="P50" i="14"/>
  <c r="Q50" i="14"/>
  <c r="R50" i="14"/>
  <c r="S50" i="14"/>
  <c r="T50" i="14"/>
  <c r="U50" i="14"/>
  <c r="V50" i="14"/>
  <c r="W50" i="14"/>
  <c r="X50" i="14"/>
  <c r="Y50" i="14"/>
  <c r="Z50" i="14"/>
  <c r="AA50" i="14"/>
  <c r="AB50" i="14"/>
  <c r="AC50" i="14"/>
  <c r="AD50" i="14"/>
  <c r="AE50" i="14"/>
  <c r="AF50" i="14"/>
  <c r="AG50" i="14"/>
  <c r="AH50" i="14"/>
  <c r="AI50" i="14"/>
  <c r="AJ50" i="14"/>
  <c r="AK50" i="14"/>
  <c r="AL50" i="14"/>
  <c r="AM50" i="14"/>
  <c r="AN50" i="14"/>
  <c r="AO50" i="14"/>
  <c r="AP50" i="14"/>
  <c r="AQ50" i="14"/>
  <c r="AR50" i="14"/>
  <c r="AS50" i="14"/>
  <c r="AT50" i="14"/>
  <c r="AU50" i="14"/>
  <c r="AV50" i="14"/>
  <c r="AW50" i="14"/>
  <c r="AX50" i="14"/>
  <c r="AY50" i="14"/>
  <c r="AZ50" i="14"/>
  <c r="BA50" i="14"/>
  <c r="BB50" i="14"/>
  <c r="BC50" i="14"/>
  <c r="BD50" i="14"/>
  <c r="BE50" i="14"/>
  <c r="BF50" i="14"/>
  <c r="BG50" i="14"/>
  <c r="BH50" i="14"/>
  <c r="BI50" i="14"/>
  <c r="BJ50" i="14"/>
  <c r="BK50" i="14"/>
  <c r="BL50" i="14"/>
  <c r="BM50" i="14"/>
  <c r="BN50" i="14"/>
  <c r="BO50" i="14"/>
  <c r="BP50" i="14"/>
  <c r="BQ50" i="14"/>
  <c r="BR50" i="14"/>
  <c r="BS50" i="14"/>
  <c r="BT50" i="14"/>
  <c r="C51" i="14"/>
  <c r="D51" i="14"/>
  <c r="E51" i="14"/>
  <c r="F51" i="14"/>
  <c r="G51" i="14"/>
  <c r="H51" i="14"/>
  <c r="I51" i="14"/>
  <c r="J51" i="14"/>
  <c r="K51" i="14"/>
  <c r="L51" i="14"/>
  <c r="M51" i="14"/>
  <c r="N51" i="14"/>
  <c r="O51" i="14"/>
  <c r="P51" i="14"/>
  <c r="Q51" i="14"/>
  <c r="R51" i="14"/>
  <c r="S51" i="14"/>
  <c r="T51" i="14"/>
  <c r="U51" i="14"/>
  <c r="V51" i="14"/>
  <c r="W51" i="14"/>
  <c r="X51" i="14"/>
  <c r="Y51" i="14"/>
  <c r="Z51" i="14"/>
  <c r="AA51" i="14"/>
  <c r="AB51" i="14"/>
  <c r="AC51" i="14"/>
  <c r="AD51" i="14"/>
  <c r="AE51" i="14"/>
  <c r="AF51" i="14"/>
  <c r="AG51" i="14"/>
  <c r="AH51" i="14"/>
  <c r="AI51" i="14"/>
  <c r="AJ51" i="14"/>
  <c r="AK51" i="14"/>
  <c r="AL51" i="14"/>
  <c r="AM51" i="14"/>
  <c r="AN51" i="14"/>
  <c r="AO51" i="14"/>
  <c r="AP51" i="14"/>
  <c r="AQ51" i="14"/>
  <c r="AR51" i="14"/>
  <c r="AS51" i="14"/>
  <c r="AT51" i="14"/>
  <c r="AU51" i="14"/>
  <c r="AV51" i="14"/>
  <c r="AW51" i="14"/>
  <c r="AX51" i="14"/>
  <c r="AY51" i="14"/>
  <c r="AZ51" i="14"/>
  <c r="BA51" i="14"/>
  <c r="BB51" i="14"/>
  <c r="BC51" i="14"/>
  <c r="BD51" i="14"/>
  <c r="BE51" i="14"/>
  <c r="BF51" i="14"/>
  <c r="BG51" i="14"/>
  <c r="BH51" i="14"/>
  <c r="BI51" i="14"/>
  <c r="BJ51" i="14"/>
  <c r="BK51" i="14"/>
  <c r="BL51" i="14"/>
  <c r="BM51" i="14"/>
  <c r="BN51" i="14"/>
  <c r="BO51" i="14"/>
  <c r="BP51" i="14"/>
  <c r="BQ51" i="14"/>
  <c r="BR51" i="14"/>
  <c r="BS51" i="14"/>
  <c r="BT51" i="14"/>
  <c r="C52" i="14"/>
  <c r="D52" i="14"/>
  <c r="E52" i="14"/>
  <c r="F52" i="14"/>
  <c r="G52" i="14"/>
  <c r="H52" i="14"/>
  <c r="I52" i="14"/>
  <c r="J52" i="14"/>
  <c r="K52" i="14"/>
  <c r="L52" i="14"/>
  <c r="M52" i="14"/>
  <c r="N52" i="14"/>
  <c r="O52" i="14"/>
  <c r="P52" i="14"/>
  <c r="Q52" i="14"/>
  <c r="R52" i="14"/>
  <c r="S52" i="14"/>
  <c r="T52" i="14"/>
  <c r="U52" i="14"/>
  <c r="V52" i="14"/>
  <c r="W52" i="14"/>
  <c r="X52" i="14"/>
  <c r="Y52" i="14"/>
  <c r="Z52" i="14"/>
  <c r="AA52" i="14"/>
  <c r="AB52" i="14"/>
  <c r="AC52" i="14"/>
  <c r="AD52" i="14"/>
  <c r="AE52" i="14"/>
  <c r="AF52" i="14"/>
  <c r="AG52" i="14"/>
  <c r="AH52" i="14"/>
  <c r="AI52" i="14"/>
  <c r="AJ52" i="14"/>
  <c r="AK52" i="14"/>
  <c r="AL52" i="14"/>
  <c r="AM52" i="14"/>
  <c r="AN52" i="14"/>
  <c r="AO52" i="14"/>
  <c r="AP52" i="14"/>
  <c r="AQ52" i="14"/>
  <c r="AR52" i="14"/>
  <c r="AS52" i="14"/>
  <c r="AT52" i="14"/>
  <c r="AU52" i="14"/>
  <c r="AV52" i="14"/>
  <c r="AW52" i="14"/>
  <c r="AX52" i="14"/>
  <c r="AY52" i="14"/>
  <c r="AZ52" i="14"/>
  <c r="BA52" i="14"/>
  <c r="BB52" i="14"/>
  <c r="BC52" i="14"/>
  <c r="BD52" i="14"/>
  <c r="BE52" i="14"/>
  <c r="BF52" i="14"/>
  <c r="BG52" i="14"/>
  <c r="BH52" i="14"/>
  <c r="BI52" i="14"/>
  <c r="BJ52" i="14"/>
  <c r="BK52" i="14"/>
  <c r="BL52" i="14"/>
  <c r="BM52" i="14"/>
  <c r="BN52" i="14"/>
  <c r="BO52" i="14"/>
  <c r="BP52" i="14"/>
  <c r="BQ52" i="14"/>
  <c r="BR52" i="14"/>
  <c r="BS52" i="14"/>
  <c r="BT52" i="14"/>
  <c r="C53" i="14"/>
  <c r="D53" i="14"/>
  <c r="E53" i="14"/>
  <c r="F53" i="14"/>
  <c r="G53" i="14"/>
  <c r="H53" i="14"/>
  <c r="I53" i="14"/>
  <c r="J53" i="14"/>
  <c r="K53" i="14"/>
  <c r="L53" i="14"/>
  <c r="M53" i="14"/>
  <c r="N53" i="14"/>
  <c r="O53" i="14"/>
  <c r="P53" i="14"/>
  <c r="Q53" i="14"/>
  <c r="R53" i="14"/>
  <c r="S53" i="14"/>
  <c r="T53" i="14"/>
  <c r="U53" i="14"/>
  <c r="V53" i="14"/>
  <c r="W53" i="14"/>
  <c r="X53" i="14"/>
  <c r="Y53" i="14"/>
  <c r="Z53" i="14"/>
  <c r="AA53" i="14"/>
  <c r="AB53" i="14"/>
  <c r="AC53" i="14"/>
  <c r="AD53" i="14"/>
  <c r="AE53" i="14"/>
  <c r="AF53" i="14"/>
  <c r="AG53" i="14"/>
  <c r="AH53" i="14"/>
  <c r="AI53" i="14"/>
  <c r="AJ53" i="14"/>
  <c r="AK53" i="14"/>
  <c r="AL53" i="14"/>
  <c r="AM53" i="14"/>
  <c r="AN53" i="14"/>
  <c r="AO53" i="14"/>
  <c r="AP53" i="14"/>
  <c r="AQ53" i="14"/>
  <c r="AR53" i="14"/>
  <c r="AS53" i="14"/>
  <c r="AT53" i="14"/>
  <c r="AU53" i="14"/>
  <c r="AV53" i="14"/>
  <c r="AW53" i="14"/>
  <c r="AX53" i="14"/>
  <c r="AY53" i="14"/>
  <c r="AZ53" i="14"/>
  <c r="BA53" i="14"/>
  <c r="BB53" i="14"/>
  <c r="BC53" i="14"/>
  <c r="BD53" i="14"/>
  <c r="BE53" i="14"/>
  <c r="BF53" i="14"/>
  <c r="BG53" i="14"/>
  <c r="BH53" i="14"/>
  <c r="BI53" i="14"/>
  <c r="BJ53" i="14"/>
  <c r="BK53" i="14"/>
  <c r="BL53" i="14"/>
  <c r="BM53" i="14"/>
  <c r="BN53" i="14"/>
  <c r="BO53" i="14"/>
  <c r="BP53" i="14"/>
  <c r="BQ53" i="14"/>
  <c r="BR53" i="14"/>
  <c r="BS53" i="14"/>
  <c r="BT53" i="14"/>
  <c r="C54" i="14"/>
  <c r="D54" i="14"/>
  <c r="E54" i="14"/>
  <c r="F54" i="14"/>
  <c r="G54" i="14"/>
  <c r="H54" i="14"/>
  <c r="I54" i="14"/>
  <c r="J54" i="14"/>
  <c r="K54" i="14"/>
  <c r="L54" i="14"/>
  <c r="M54" i="14"/>
  <c r="N54" i="14"/>
  <c r="O54" i="14"/>
  <c r="P54" i="14"/>
  <c r="Q54" i="14"/>
  <c r="R54" i="14"/>
  <c r="S54" i="14"/>
  <c r="T54" i="14"/>
  <c r="U54" i="14"/>
  <c r="V54" i="14"/>
  <c r="W54" i="14"/>
  <c r="X54" i="14"/>
  <c r="Y54" i="14"/>
  <c r="Z54" i="14"/>
  <c r="AA54" i="14"/>
  <c r="AB54" i="14"/>
  <c r="AC54" i="14"/>
  <c r="AD54" i="14"/>
  <c r="AE54" i="14"/>
  <c r="AF54" i="14"/>
  <c r="AG54" i="14"/>
  <c r="AH54" i="14"/>
  <c r="AI54" i="14"/>
  <c r="AJ54" i="14"/>
  <c r="AK54" i="14"/>
  <c r="AL54" i="14"/>
  <c r="AM54" i="14"/>
  <c r="AN54" i="14"/>
  <c r="AO54" i="14"/>
  <c r="AP54" i="14"/>
  <c r="AQ54" i="14"/>
  <c r="AR54" i="14"/>
  <c r="AS54" i="14"/>
  <c r="AT54" i="14"/>
  <c r="AU54" i="14"/>
  <c r="AV54" i="14"/>
  <c r="AW54" i="14"/>
  <c r="AX54" i="14"/>
  <c r="AY54" i="14"/>
  <c r="AZ54" i="14"/>
  <c r="BA54" i="14"/>
  <c r="BB54" i="14"/>
  <c r="BC54" i="14"/>
  <c r="BD54" i="14"/>
  <c r="BE54" i="14"/>
  <c r="BF54" i="14"/>
  <c r="BG54" i="14"/>
  <c r="BH54" i="14"/>
  <c r="BI54" i="14"/>
  <c r="BJ54" i="14"/>
  <c r="BK54" i="14"/>
  <c r="BL54" i="14"/>
  <c r="BM54" i="14"/>
  <c r="BN54" i="14"/>
  <c r="BO54" i="14"/>
  <c r="BP54" i="14"/>
  <c r="BQ54" i="14"/>
  <c r="BR54" i="14"/>
  <c r="BS54" i="14"/>
  <c r="BT54" i="14"/>
  <c r="C55" i="14"/>
  <c r="D55" i="14"/>
  <c r="E55" i="14"/>
  <c r="F55" i="14"/>
  <c r="G55" i="14"/>
  <c r="H55" i="14"/>
  <c r="I55" i="14"/>
  <c r="J55" i="14"/>
  <c r="K55" i="14"/>
  <c r="L55" i="14"/>
  <c r="M55" i="14"/>
  <c r="N55" i="14"/>
  <c r="O55" i="14"/>
  <c r="P55" i="14"/>
  <c r="Q55" i="14"/>
  <c r="R55" i="14"/>
  <c r="S55" i="14"/>
  <c r="T55" i="14"/>
  <c r="U55" i="14"/>
  <c r="V55" i="14"/>
  <c r="W55" i="14"/>
  <c r="X55" i="14"/>
  <c r="Y55" i="14"/>
  <c r="Z55" i="14"/>
  <c r="AA55" i="14"/>
  <c r="AB55" i="14"/>
  <c r="AC55" i="14"/>
  <c r="AD55" i="14"/>
  <c r="AE55" i="14"/>
  <c r="AF55" i="14"/>
  <c r="AG55" i="14"/>
  <c r="AH55" i="14"/>
  <c r="AI55" i="14"/>
  <c r="AJ55" i="14"/>
  <c r="AK55" i="14"/>
  <c r="AL55" i="14"/>
  <c r="AM55" i="14"/>
  <c r="AN55" i="14"/>
  <c r="AO55" i="14"/>
  <c r="AP55" i="14"/>
  <c r="AQ55" i="14"/>
  <c r="AR55" i="14"/>
  <c r="AS55" i="14"/>
  <c r="AT55" i="14"/>
  <c r="AU55" i="14"/>
  <c r="AV55" i="14"/>
  <c r="AW55" i="14"/>
  <c r="AX55" i="14"/>
  <c r="AY55" i="14"/>
  <c r="AZ55" i="14"/>
  <c r="BA55" i="14"/>
  <c r="BB55" i="14"/>
  <c r="BC55" i="14"/>
  <c r="BD55" i="14"/>
  <c r="BE55" i="14"/>
  <c r="BF55" i="14"/>
  <c r="BG55" i="14"/>
  <c r="BH55" i="14"/>
  <c r="BI55" i="14"/>
  <c r="BJ55" i="14"/>
  <c r="BK55" i="14"/>
  <c r="BL55" i="14"/>
  <c r="BM55" i="14"/>
  <c r="BN55" i="14"/>
  <c r="BO55" i="14"/>
  <c r="BP55" i="14"/>
  <c r="BQ55" i="14"/>
  <c r="BR55" i="14"/>
  <c r="BS55" i="14"/>
  <c r="BT55" i="14"/>
  <c r="C56" i="14"/>
  <c r="D56" i="14"/>
  <c r="E56" i="14"/>
  <c r="F56" i="14"/>
  <c r="G56" i="14"/>
  <c r="H56" i="14"/>
  <c r="I56" i="14"/>
  <c r="J56" i="14"/>
  <c r="K56" i="14"/>
  <c r="L56" i="14"/>
  <c r="M56" i="14"/>
  <c r="N56" i="14"/>
  <c r="O56" i="14"/>
  <c r="P56" i="14"/>
  <c r="Q56" i="14"/>
  <c r="R56" i="14"/>
  <c r="S56" i="14"/>
  <c r="T56" i="14"/>
  <c r="U56" i="14"/>
  <c r="V56" i="14"/>
  <c r="W56" i="14"/>
  <c r="X56" i="14"/>
  <c r="Y56" i="14"/>
  <c r="Z56" i="14"/>
  <c r="AA56" i="14"/>
  <c r="AB56" i="14"/>
  <c r="AC56" i="14"/>
  <c r="AD56" i="14"/>
  <c r="AE56" i="14"/>
  <c r="AF56" i="14"/>
  <c r="AG56" i="14"/>
  <c r="AH56" i="14"/>
  <c r="AI56" i="14"/>
  <c r="AJ56" i="14"/>
  <c r="AK56" i="14"/>
  <c r="AL56" i="14"/>
  <c r="AM56" i="14"/>
  <c r="AN56" i="14"/>
  <c r="AO56" i="14"/>
  <c r="AP56" i="14"/>
  <c r="AQ56" i="14"/>
  <c r="AR56" i="14"/>
  <c r="AS56" i="14"/>
  <c r="AT56" i="14"/>
  <c r="AU56" i="14"/>
  <c r="AV56" i="14"/>
  <c r="AW56" i="14"/>
  <c r="AX56" i="14"/>
  <c r="AY56" i="14"/>
  <c r="AZ56" i="14"/>
  <c r="BA56" i="14"/>
  <c r="BB56" i="14"/>
  <c r="BC56" i="14"/>
  <c r="BD56" i="14"/>
  <c r="BE56" i="14"/>
  <c r="BF56" i="14"/>
  <c r="BG56" i="14"/>
  <c r="BH56" i="14"/>
  <c r="BI56" i="14"/>
  <c r="BJ56" i="14"/>
  <c r="BK56" i="14"/>
  <c r="BL56" i="14"/>
  <c r="BM56" i="14"/>
  <c r="BN56" i="14"/>
  <c r="BO56" i="14"/>
  <c r="BP56" i="14"/>
  <c r="BQ56" i="14"/>
  <c r="BR56" i="14"/>
  <c r="BS56" i="14"/>
  <c r="BT56" i="14"/>
  <c r="C57" i="14"/>
  <c r="D57" i="14"/>
  <c r="E57" i="14"/>
  <c r="F57" i="14"/>
  <c r="G57" i="14"/>
  <c r="H57" i="14"/>
  <c r="I57" i="14"/>
  <c r="J57" i="14"/>
  <c r="K57" i="14"/>
  <c r="L57" i="14"/>
  <c r="M57" i="14"/>
  <c r="N57" i="14"/>
  <c r="O57" i="14"/>
  <c r="P57" i="14"/>
  <c r="Q57" i="14"/>
  <c r="R57" i="14"/>
  <c r="S57" i="14"/>
  <c r="T57" i="14"/>
  <c r="U57" i="14"/>
  <c r="V57" i="14"/>
  <c r="W57" i="14"/>
  <c r="X57" i="14"/>
  <c r="Y57" i="14"/>
  <c r="Z57" i="14"/>
  <c r="AA57" i="14"/>
  <c r="AB57" i="14"/>
  <c r="AC57" i="14"/>
  <c r="AD57" i="14"/>
  <c r="AE57" i="14"/>
  <c r="AF57" i="14"/>
  <c r="AG57" i="14"/>
  <c r="AH57" i="14"/>
  <c r="AI57" i="14"/>
  <c r="AJ57" i="14"/>
  <c r="AK57" i="14"/>
  <c r="AL57" i="14"/>
  <c r="AM57" i="14"/>
  <c r="AN57" i="14"/>
  <c r="AO57" i="14"/>
  <c r="AP57" i="14"/>
  <c r="AQ57" i="14"/>
  <c r="AR57" i="14"/>
  <c r="AS57" i="14"/>
  <c r="AT57" i="14"/>
  <c r="AU57" i="14"/>
  <c r="AV57" i="14"/>
  <c r="AW57" i="14"/>
  <c r="AX57" i="14"/>
  <c r="AY57" i="14"/>
  <c r="AZ57" i="14"/>
  <c r="BA57" i="14"/>
  <c r="BB57" i="14"/>
  <c r="BC57" i="14"/>
  <c r="BD57" i="14"/>
  <c r="BE57" i="14"/>
  <c r="BF57" i="14"/>
  <c r="BG57" i="14"/>
  <c r="BH57" i="14"/>
  <c r="BI57" i="14"/>
  <c r="BJ57" i="14"/>
  <c r="BK57" i="14"/>
  <c r="BL57" i="14"/>
  <c r="BM57" i="14"/>
  <c r="BN57" i="14"/>
  <c r="BO57" i="14"/>
  <c r="BP57" i="14"/>
  <c r="BQ57" i="14"/>
  <c r="BR57" i="14"/>
  <c r="BS57" i="14"/>
  <c r="BT57" i="14"/>
  <c r="C58" i="14"/>
  <c r="D58" i="14"/>
  <c r="E58" i="14"/>
  <c r="F58" i="14"/>
  <c r="G58" i="14"/>
  <c r="H58" i="14"/>
  <c r="I58" i="14"/>
  <c r="J58" i="14"/>
  <c r="K58" i="14"/>
  <c r="L58" i="14"/>
  <c r="M58" i="14"/>
  <c r="N58" i="14"/>
  <c r="O58" i="14"/>
  <c r="P58" i="14"/>
  <c r="Q58" i="14"/>
  <c r="R58" i="14"/>
  <c r="S58" i="14"/>
  <c r="T58" i="14"/>
  <c r="U58" i="14"/>
  <c r="V58" i="14"/>
  <c r="W58" i="14"/>
  <c r="X58" i="14"/>
  <c r="Y58" i="14"/>
  <c r="Z58" i="14"/>
  <c r="AA58" i="14"/>
  <c r="AB58" i="14"/>
  <c r="AC58" i="14"/>
  <c r="AD58" i="14"/>
  <c r="AE58" i="14"/>
  <c r="AF58" i="14"/>
  <c r="AG58" i="14"/>
  <c r="AH58" i="14"/>
  <c r="AI58" i="14"/>
  <c r="AJ58" i="14"/>
  <c r="AK58" i="14"/>
  <c r="AL58" i="14"/>
  <c r="AM58" i="14"/>
  <c r="AN58" i="14"/>
  <c r="AO58" i="14"/>
  <c r="AP58" i="14"/>
  <c r="AQ58" i="14"/>
  <c r="AR58" i="14"/>
  <c r="AS58" i="14"/>
  <c r="AT58" i="14"/>
  <c r="AU58" i="14"/>
  <c r="AV58" i="14"/>
  <c r="AW58" i="14"/>
  <c r="AX58" i="14"/>
  <c r="AY58" i="14"/>
  <c r="AZ58" i="14"/>
  <c r="BA58" i="14"/>
  <c r="BB58" i="14"/>
  <c r="BC58" i="14"/>
  <c r="BD58" i="14"/>
  <c r="BE58" i="14"/>
  <c r="BF58" i="14"/>
  <c r="BG58" i="14"/>
  <c r="BH58" i="14"/>
  <c r="BI58" i="14"/>
  <c r="BJ58" i="14"/>
  <c r="BK58" i="14"/>
  <c r="BL58" i="14"/>
  <c r="BM58" i="14"/>
  <c r="BN58" i="14"/>
  <c r="BO58" i="14"/>
  <c r="BP58" i="14"/>
  <c r="BQ58" i="14"/>
  <c r="BR58" i="14"/>
  <c r="BS58" i="14"/>
  <c r="BT58" i="14"/>
  <c r="C59" i="14"/>
  <c r="D59" i="14"/>
  <c r="E59" i="14"/>
  <c r="F59" i="14"/>
  <c r="G59" i="14"/>
  <c r="H59" i="14"/>
  <c r="I59" i="14"/>
  <c r="J59" i="14"/>
  <c r="K59" i="14"/>
  <c r="L59" i="14"/>
  <c r="M59" i="14"/>
  <c r="N59" i="14"/>
  <c r="O59" i="14"/>
  <c r="P59" i="14"/>
  <c r="Q59" i="14"/>
  <c r="R59" i="14"/>
  <c r="S59" i="14"/>
  <c r="T59" i="14"/>
  <c r="U59" i="14"/>
  <c r="V59" i="14"/>
  <c r="W59" i="14"/>
  <c r="X59" i="14"/>
  <c r="Y59" i="14"/>
  <c r="Z59" i="14"/>
  <c r="AA59" i="14"/>
  <c r="AB59" i="14"/>
  <c r="AC59" i="14"/>
  <c r="AD59" i="14"/>
  <c r="AE59" i="14"/>
  <c r="AF59" i="14"/>
  <c r="AG59" i="14"/>
  <c r="AH59" i="14"/>
  <c r="AI59" i="14"/>
  <c r="AJ59" i="14"/>
  <c r="AK59" i="14"/>
  <c r="AL59" i="14"/>
  <c r="AM59" i="14"/>
  <c r="AN59" i="14"/>
  <c r="AO59" i="14"/>
  <c r="AP59" i="14"/>
  <c r="AQ59" i="14"/>
  <c r="AR59" i="14"/>
  <c r="AS59" i="14"/>
  <c r="AT59" i="14"/>
  <c r="AU59" i="14"/>
  <c r="AV59" i="14"/>
  <c r="AW59" i="14"/>
  <c r="AX59" i="14"/>
  <c r="AY59" i="14"/>
  <c r="AZ59" i="14"/>
  <c r="BA59" i="14"/>
  <c r="BB59" i="14"/>
  <c r="BC59" i="14"/>
  <c r="BD59" i="14"/>
  <c r="BE59" i="14"/>
  <c r="BF59" i="14"/>
  <c r="BG59" i="14"/>
  <c r="BH59" i="14"/>
  <c r="BI59" i="14"/>
  <c r="BJ59" i="14"/>
  <c r="BK59" i="14"/>
  <c r="BL59" i="14"/>
  <c r="BM59" i="14"/>
  <c r="BN59" i="14"/>
  <c r="BO59" i="14"/>
  <c r="BP59" i="14"/>
  <c r="BQ59" i="14"/>
  <c r="BR59" i="14"/>
  <c r="BS59" i="14"/>
  <c r="BT59" i="14"/>
  <c r="C60" i="14"/>
  <c r="D60" i="14"/>
  <c r="E60" i="14"/>
  <c r="F60" i="14"/>
  <c r="G60" i="14"/>
  <c r="H60" i="14"/>
  <c r="I60" i="14"/>
  <c r="J60" i="14"/>
  <c r="K60" i="14"/>
  <c r="L60" i="14"/>
  <c r="M60" i="14"/>
  <c r="N60" i="14"/>
  <c r="O60" i="14"/>
  <c r="P60" i="14"/>
  <c r="Q60" i="14"/>
  <c r="R60" i="14"/>
  <c r="S60" i="14"/>
  <c r="T60" i="14"/>
  <c r="U60" i="14"/>
  <c r="V60" i="14"/>
  <c r="W60" i="14"/>
  <c r="X60" i="14"/>
  <c r="Y60" i="14"/>
  <c r="Z60" i="14"/>
  <c r="AA60" i="14"/>
  <c r="AB60" i="14"/>
  <c r="AC60" i="14"/>
  <c r="AD60" i="14"/>
  <c r="AE60" i="14"/>
  <c r="AF60" i="14"/>
  <c r="AG60" i="14"/>
  <c r="AH60" i="14"/>
  <c r="AI60" i="14"/>
  <c r="AJ60" i="14"/>
  <c r="AK60" i="14"/>
  <c r="AL60" i="14"/>
  <c r="AM60" i="14"/>
  <c r="AN60" i="14"/>
  <c r="AO60" i="14"/>
  <c r="AP60" i="14"/>
  <c r="AQ60" i="14"/>
  <c r="AR60" i="14"/>
  <c r="AS60" i="14"/>
  <c r="AT60" i="14"/>
  <c r="AU60" i="14"/>
  <c r="AV60" i="14"/>
  <c r="AW60" i="14"/>
  <c r="AX60" i="14"/>
  <c r="AY60" i="14"/>
  <c r="AZ60" i="14"/>
  <c r="BA60" i="14"/>
  <c r="BB60" i="14"/>
  <c r="BC60" i="14"/>
  <c r="BD60" i="14"/>
  <c r="BE60" i="14"/>
  <c r="BF60" i="14"/>
  <c r="BG60" i="14"/>
  <c r="BH60" i="14"/>
  <c r="BI60" i="14"/>
  <c r="BJ60" i="14"/>
  <c r="BK60" i="14"/>
  <c r="BL60" i="14"/>
  <c r="BM60" i="14"/>
  <c r="BN60" i="14"/>
  <c r="BO60" i="14"/>
  <c r="BP60" i="14"/>
  <c r="BQ60" i="14"/>
  <c r="BR60" i="14"/>
  <c r="BS60" i="14"/>
  <c r="BT60" i="14"/>
  <c r="C61" i="14"/>
  <c r="D61" i="14"/>
  <c r="E61" i="14"/>
  <c r="F61" i="14"/>
  <c r="G61" i="14"/>
  <c r="H61" i="14"/>
  <c r="I61" i="14"/>
  <c r="J61" i="14"/>
  <c r="K61" i="14"/>
  <c r="L61" i="14"/>
  <c r="M61" i="14"/>
  <c r="N61" i="14"/>
  <c r="O61" i="14"/>
  <c r="P61" i="14"/>
  <c r="Q61" i="14"/>
  <c r="R61" i="14"/>
  <c r="S61" i="14"/>
  <c r="T61" i="14"/>
  <c r="U61" i="14"/>
  <c r="V61" i="14"/>
  <c r="W61" i="14"/>
  <c r="X61" i="14"/>
  <c r="Y61" i="14"/>
  <c r="Z61" i="14"/>
  <c r="AA61" i="14"/>
  <c r="AB61" i="14"/>
  <c r="AC61" i="14"/>
  <c r="AD61" i="14"/>
  <c r="AE61" i="14"/>
  <c r="AF61" i="14"/>
  <c r="AG61" i="14"/>
  <c r="AH61" i="14"/>
  <c r="AI61" i="14"/>
  <c r="AJ61" i="14"/>
  <c r="AK61" i="14"/>
  <c r="AL61" i="14"/>
  <c r="AM61" i="14"/>
  <c r="AN61" i="14"/>
  <c r="AO61" i="14"/>
  <c r="AP61" i="14"/>
  <c r="AQ61" i="14"/>
  <c r="AR61" i="14"/>
  <c r="AS61" i="14"/>
  <c r="AT61" i="14"/>
  <c r="AU61" i="14"/>
  <c r="AV61" i="14"/>
  <c r="AW61" i="14"/>
  <c r="AX61" i="14"/>
  <c r="AY61" i="14"/>
  <c r="AZ61" i="14"/>
  <c r="BA61" i="14"/>
  <c r="BB61" i="14"/>
  <c r="BC61" i="14"/>
  <c r="BD61" i="14"/>
  <c r="BE61" i="14"/>
  <c r="BF61" i="14"/>
  <c r="BG61" i="14"/>
  <c r="BH61" i="14"/>
  <c r="BI61" i="14"/>
  <c r="BJ61" i="14"/>
  <c r="BK61" i="14"/>
  <c r="BL61" i="14"/>
  <c r="BM61" i="14"/>
  <c r="BN61" i="14"/>
  <c r="BO61" i="14"/>
  <c r="BP61" i="14"/>
  <c r="BQ61" i="14"/>
  <c r="BR61" i="14"/>
  <c r="BS61" i="14"/>
  <c r="BT61" i="14"/>
  <c r="C62" i="14"/>
  <c r="D62" i="14"/>
  <c r="E62" i="14"/>
  <c r="F62" i="14"/>
  <c r="G62" i="14"/>
  <c r="H62" i="14"/>
  <c r="I62" i="14"/>
  <c r="J62" i="14"/>
  <c r="K62" i="14"/>
  <c r="L62" i="14"/>
  <c r="M62" i="14"/>
  <c r="N62" i="14"/>
  <c r="O62" i="14"/>
  <c r="P62" i="14"/>
  <c r="Q62" i="14"/>
  <c r="R62" i="14"/>
  <c r="S62" i="14"/>
  <c r="T62" i="14"/>
  <c r="U62" i="14"/>
  <c r="V62" i="14"/>
  <c r="W62" i="14"/>
  <c r="X62" i="14"/>
  <c r="Y62" i="14"/>
  <c r="Z62" i="14"/>
  <c r="AA62" i="14"/>
  <c r="AB62" i="14"/>
  <c r="AC62" i="14"/>
  <c r="AD62" i="14"/>
  <c r="AE62" i="14"/>
  <c r="AF62" i="14"/>
  <c r="AG62" i="14"/>
  <c r="AH62" i="14"/>
  <c r="AI62" i="14"/>
  <c r="AJ62" i="14"/>
  <c r="AK62" i="14"/>
  <c r="AL62" i="14"/>
  <c r="AM62" i="14"/>
  <c r="AN62" i="14"/>
  <c r="AO62" i="14"/>
  <c r="AP62" i="14"/>
  <c r="AQ62" i="14"/>
  <c r="AR62" i="14"/>
  <c r="AS62" i="14"/>
  <c r="AT62" i="14"/>
  <c r="AU62" i="14"/>
  <c r="AV62" i="14"/>
  <c r="AW62" i="14"/>
  <c r="AX62" i="14"/>
  <c r="AY62" i="14"/>
  <c r="AZ62" i="14"/>
  <c r="BA62" i="14"/>
  <c r="BB62" i="14"/>
  <c r="BC62" i="14"/>
  <c r="BD62" i="14"/>
  <c r="BE62" i="14"/>
  <c r="BF62" i="14"/>
  <c r="BG62" i="14"/>
  <c r="BH62" i="14"/>
  <c r="BI62" i="14"/>
  <c r="BJ62" i="14"/>
  <c r="BK62" i="14"/>
  <c r="BL62" i="14"/>
  <c r="BM62" i="14"/>
  <c r="BN62" i="14"/>
  <c r="BO62" i="14"/>
  <c r="BP62" i="14"/>
  <c r="BQ62" i="14"/>
  <c r="BR62" i="14"/>
  <c r="BS62" i="14"/>
  <c r="BT62" i="14"/>
  <c r="C63" i="14"/>
  <c r="D63" i="14"/>
  <c r="E63" i="14"/>
  <c r="F63" i="14"/>
  <c r="G63" i="14"/>
  <c r="H63" i="14"/>
  <c r="I63" i="14"/>
  <c r="J63" i="14"/>
  <c r="K63" i="14"/>
  <c r="L63" i="14"/>
  <c r="M63" i="14"/>
  <c r="N63" i="14"/>
  <c r="O63" i="14"/>
  <c r="P63" i="14"/>
  <c r="Q63" i="14"/>
  <c r="R63" i="14"/>
  <c r="S63" i="14"/>
  <c r="T63" i="14"/>
  <c r="U63" i="14"/>
  <c r="V63" i="14"/>
  <c r="W63" i="14"/>
  <c r="X63" i="14"/>
  <c r="Y63" i="14"/>
  <c r="Z63" i="14"/>
  <c r="AA63" i="14"/>
  <c r="AB63" i="14"/>
  <c r="AC63" i="14"/>
  <c r="AD63" i="14"/>
  <c r="AE63" i="14"/>
  <c r="AF63" i="14"/>
  <c r="AG63" i="14"/>
  <c r="AH63" i="14"/>
  <c r="AI63" i="14"/>
  <c r="AJ63" i="14"/>
  <c r="AK63" i="14"/>
  <c r="AL63" i="14"/>
  <c r="AM63" i="14"/>
  <c r="AN63" i="14"/>
  <c r="AO63" i="14"/>
  <c r="AP63" i="14"/>
  <c r="AQ63" i="14"/>
  <c r="AR63" i="14"/>
  <c r="AS63" i="14"/>
  <c r="AT63" i="14"/>
  <c r="AU63" i="14"/>
  <c r="AV63" i="14"/>
  <c r="AW63" i="14"/>
  <c r="AX63" i="14"/>
  <c r="AY63" i="14"/>
  <c r="AZ63" i="14"/>
  <c r="BA63" i="14"/>
  <c r="BB63" i="14"/>
  <c r="BC63" i="14"/>
  <c r="BD63" i="14"/>
  <c r="BE63" i="14"/>
  <c r="BF63" i="14"/>
  <c r="BG63" i="14"/>
  <c r="BH63" i="14"/>
  <c r="BI63" i="14"/>
  <c r="BJ63" i="14"/>
  <c r="BK63" i="14"/>
  <c r="BL63" i="14"/>
  <c r="BM63" i="14"/>
  <c r="BN63" i="14"/>
  <c r="BO63" i="14"/>
  <c r="BP63" i="14"/>
  <c r="BQ63" i="14"/>
  <c r="BR63" i="14"/>
  <c r="BS63" i="14"/>
  <c r="BT63" i="14"/>
  <c r="C64" i="14"/>
  <c r="D64" i="14"/>
  <c r="E64" i="14"/>
  <c r="F64" i="14"/>
  <c r="G64" i="14"/>
  <c r="H64" i="14"/>
  <c r="I64" i="14"/>
  <c r="J64" i="14"/>
  <c r="K64" i="14"/>
  <c r="L64" i="14"/>
  <c r="M64" i="14"/>
  <c r="N64" i="14"/>
  <c r="O64" i="14"/>
  <c r="P64" i="14"/>
  <c r="Q64" i="14"/>
  <c r="R64" i="14"/>
  <c r="S64" i="14"/>
  <c r="T64" i="14"/>
  <c r="U64" i="14"/>
  <c r="V64" i="14"/>
  <c r="W64" i="14"/>
  <c r="X64" i="14"/>
  <c r="Y64" i="14"/>
  <c r="Z64" i="14"/>
  <c r="AA64" i="14"/>
  <c r="AB64" i="14"/>
  <c r="AC64" i="14"/>
  <c r="AD64" i="14"/>
  <c r="AE64" i="14"/>
  <c r="AF64" i="14"/>
  <c r="AG64" i="14"/>
  <c r="AH64" i="14"/>
  <c r="AI64" i="14"/>
  <c r="AJ64" i="14"/>
  <c r="AK64" i="14"/>
  <c r="AL64" i="14"/>
  <c r="AM64" i="14"/>
  <c r="AN64" i="14"/>
  <c r="AO64" i="14"/>
  <c r="AP64" i="14"/>
  <c r="AQ64" i="14"/>
  <c r="AR64" i="14"/>
  <c r="AS64" i="14"/>
  <c r="AT64" i="14"/>
  <c r="AU64" i="14"/>
  <c r="AV64" i="14"/>
  <c r="AW64" i="14"/>
  <c r="AX64" i="14"/>
  <c r="AY64" i="14"/>
  <c r="AZ64" i="14"/>
  <c r="BA64" i="14"/>
  <c r="BB64" i="14"/>
  <c r="BC64" i="14"/>
  <c r="BD64" i="14"/>
  <c r="BE64" i="14"/>
  <c r="BF64" i="14"/>
  <c r="BG64" i="14"/>
  <c r="BH64" i="14"/>
  <c r="BI64" i="14"/>
  <c r="BJ64" i="14"/>
  <c r="BK64" i="14"/>
  <c r="BL64" i="14"/>
  <c r="BM64" i="14"/>
  <c r="BN64" i="14"/>
  <c r="BO64" i="14"/>
  <c r="BP64" i="14"/>
  <c r="BQ64" i="14"/>
  <c r="BR64" i="14"/>
  <c r="BS64" i="14"/>
  <c r="BT64" i="14"/>
  <c r="B36" i="14"/>
  <c r="B37" i="14"/>
  <c r="B38" i="14"/>
  <c r="B39" i="14"/>
  <c r="B40" i="14"/>
  <c r="B41" i="14"/>
  <c r="B42" i="14"/>
  <c r="B43" i="14"/>
  <c r="B44" i="14"/>
  <c r="B45" i="14"/>
  <c r="B46" i="14"/>
  <c r="B47" i="14"/>
  <c r="B48" i="14"/>
  <c r="B49" i="14"/>
  <c r="B50" i="14"/>
  <c r="B51" i="14"/>
  <c r="B52" i="14"/>
  <c r="B53" i="14"/>
  <c r="B54" i="14"/>
  <c r="B55" i="14"/>
  <c r="B56" i="14"/>
  <c r="B57" i="14"/>
  <c r="B58" i="14"/>
  <c r="B59" i="14"/>
  <c r="B60" i="14"/>
  <c r="B61" i="14"/>
  <c r="B62" i="14"/>
  <c r="B63" i="14"/>
  <c r="B64" i="14"/>
  <c r="B35" i="14"/>
  <c r="C34" i="14"/>
  <c r="D34" i="14"/>
  <c r="E34" i="14"/>
  <c r="F34" i="14"/>
  <c r="G34" i="14"/>
  <c r="H34" i="14"/>
  <c r="I34" i="14"/>
  <c r="J34" i="14"/>
  <c r="K34" i="14"/>
  <c r="L34" i="14"/>
  <c r="M34" i="14"/>
  <c r="N34" i="14"/>
  <c r="O34" i="14"/>
  <c r="P34" i="14"/>
  <c r="Q34" i="14"/>
  <c r="R34" i="14"/>
  <c r="S34" i="14"/>
  <c r="T34" i="14"/>
  <c r="U34" i="14"/>
  <c r="V34" i="14"/>
  <c r="W34" i="14"/>
  <c r="X34" i="14"/>
  <c r="Y34" i="14"/>
  <c r="Z34" i="14"/>
  <c r="AA34" i="14"/>
  <c r="AB34" i="14"/>
  <c r="AC34" i="14"/>
  <c r="AD34" i="14"/>
  <c r="AE34" i="14"/>
  <c r="AF34" i="14"/>
  <c r="AG34" i="14"/>
  <c r="AH34" i="14"/>
  <c r="AI34" i="14"/>
  <c r="AJ34" i="14"/>
  <c r="AK34" i="14"/>
  <c r="AL34" i="14"/>
  <c r="AM34" i="14"/>
  <c r="AN34" i="14"/>
  <c r="AO34" i="14"/>
  <c r="AP34" i="14"/>
  <c r="AQ34" i="14"/>
  <c r="AR34" i="14"/>
  <c r="AS34" i="14"/>
  <c r="AT34" i="14"/>
  <c r="AU34" i="14"/>
  <c r="AV34" i="14"/>
  <c r="AW34" i="14"/>
  <c r="AX34" i="14"/>
  <c r="AY34" i="14"/>
  <c r="AZ34" i="14"/>
  <c r="BA34" i="14"/>
  <c r="BB34" i="14"/>
  <c r="BC34" i="14"/>
  <c r="BD34" i="14"/>
  <c r="BE34" i="14"/>
  <c r="BF34" i="14"/>
  <c r="BG34" i="14"/>
  <c r="BH34" i="14"/>
  <c r="BI34" i="14"/>
  <c r="BJ34" i="14"/>
  <c r="BK34" i="14"/>
  <c r="BL34" i="14"/>
  <c r="BM34" i="14"/>
  <c r="BN34" i="14"/>
  <c r="BO34" i="14"/>
  <c r="BP34" i="14"/>
  <c r="BQ34" i="14"/>
  <c r="BR34" i="14"/>
  <c r="BS34" i="14"/>
  <c r="BT34" i="14"/>
  <c r="B34" i="14"/>
  <c r="BN34" i="8"/>
  <c r="BO34" i="8"/>
  <c r="BP34" i="8"/>
  <c r="BQ34" i="8"/>
  <c r="BR34" i="8"/>
  <c r="BS34" i="8"/>
  <c r="BT34" i="8"/>
  <c r="BO36" i="8"/>
  <c r="BP36" i="8"/>
  <c r="BQ36" i="8"/>
  <c r="BR36" i="8"/>
  <c r="BS36" i="8"/>
  <c r="BT36" i="8"/>
  <c r="BO37" i="8"/>
  <c r="BP37" i="8"/>
  <c r="BQ37" i="8"/>
  <c r="BR37" i="8"/>
  <c r="BS37" i="8"/>
  <c r="BT37" i="8"/>
  <c r="BO38" i="8"/>
  <c r="BP38" i="8"/>
  <c r="BQ38" i="8"/>
  <c r="BR38" i="8"/>
  <c r="BS38" i="8"/>
  <c r="BT38" i="8"/>
  <c r="BO39" i="8"/>
  <c r="BP39" i="8"/>
  <c r="BQ39" i="8"/>
  <c r="BR39" i="8"/>
  <c r="BS39" i="8"/>
  <c r="BT39" i="8"/>
  <c r="BO40" i="8"/>
  <c r="BP40" i="8"/>
  <c r="BQ40" i="8"/>
  <c r="BR40" i="8"/>
  <c r="BS40" i="8"/>
  <c r="BT40" i="8"/>
  <c r="BO41" i="8"/>
  <c r="BP41" i="8"/>
  <c r="BQ41" i="8"/>
  <c r="BR41" i="8"/>
  <c r="BS41" i="8"/>
  <c r="BT41" i="8"/>
  <c r="BO42" i="8"/>
  <c r="BP42" i="8"/>
  <c r="BQ42" i="8"/>
  <c r="BR42" i="8"/>
  <c r="BS42" i="8"/>
  <c r="BT42" i="8"/>
  <c r="BO43" i="8"/>
  <c r="BP43" i="8"/>
  <c r="BQ43" i="8"/>
  <c r="BR43" i="8"/>
  <c r="BS43" i="8"/>
  <c r="BT43" i="8"/>
  <c r="BO44" i="8"/>
  <c r="BP44" i="8"/>
  <c r="BQ44" i="8"/>
  <c r="BR44" i="8"/>
  <c r="BS44" i="8"/>
  <c r="BT44" i="8"/>
  <c r="BO45" i="8"/>
  <c r="BP45" i="8"/>
  <c r="BQ45" i="8"/>
  <c r="BR45" i="8"/>
  <c r="BS45" i="8"/>
  <c r="BT45" i="8"/>
  <c r="BO46" i="8"/>
  <c r="BP46" i="8"/>
  <c r="BQ46" i="8"/>
  <c r="BR46" i="8"/>
  <c r="BS46" i="8"/>
  <c r="BT46" i="8"/>
  <c r="BO47" i="8"/>
  <c r="BP47" i="8"/>
  <c r="BQ47" i="8"/>
  <c r="BR47" i="8"/>
  <c r="BS47" i="8"/>
  <c r="BT47" i="8"/>
  <c r="BO48" i="8"/>
  <c r="BP48" i="8"/>
  <c r="BQ48" i="8"/>
  <c r="BR48" i="8"/>
  <c r="BS48" i="8"/>
  <c r="BT48" i="8"/>
  <c r="BO49" i="8"/>
  <c r="BP49" i="8"/>
  <c r="BQ49" i="8"/>
  <c r="BR49" i="8"/>
  <c r="BS49" i="8"/>
  <c r="BT49" i="8"/>
  <c r="BO50" i="8"/>
  <c r="BP50" i="8"/>
  <c r="BQ50" i="8"/>
  <c r="BR50" i="8"/>
  <c r="BS50" i="8"/>
  <c r="BT50" i="8"/>
  <c r="BO51" i="8"/>
  <c r="BP51" i="8"/>
  <c r="BQ51" i="8"/>
  <c r="BR51" i="8"/>
  <c r="BS51" i="8"/>
  <c r="BT51" i="8"/>
  <c r="BO52" i="8"/>
  <c r="BP52" i="8"/>
  <c r="BQ52" i="8"/>
  <c r="BR52" i="8"/>
  <c r="BS52" i="8"/>
  <c r="BT52" i="8"/>
  <c r="BO53" i="8"/>
  <c r="BP53" i="8"/>
  <c r="BQ53" i="8"/>
  <c r="BR53" i="8"/>
  <c r="BS53" i="8"/>
  <c r="BT53" i="8"/>
  <c r="BO54" i="8"/>
  <c r="BP54" i="8"/>
  <c r="BQ54" i="8"/>
  <c r="BR54" i="8"/>
  <c r="BS54" i="8"/>
  <c r="BT54" i="8"/>
  <c r="BO55" i="8"/>
  <c r="BP55" i="8"/>
  <c r="BQ55" i="8"/>
  <c r="BR55" i="8"/>
  <c r="BS55" i="8"/>
  <c r="BT55" i="8"/>
  <c r="BO56" i="8"/>
  <c r="BP56" i="8"/>
  <c r="BQ56" i="8"/>
  <c r="BR56" i="8"/>
  <c r="BS56" i="8"/>
  <c r="BT56" i="8"/>
  <c r="BO57" i="8"/>
  <c r="BP57" i="8"/>
  <c r="BQ57" i="8"/>
  <c r="BR57" i="8"/>
  <c r="BS57" i="8"/>
  <c r="BT57" i="8"/>
  <c r="BO58" i="8"/>
  <c r="BP58" i="8"/>
  <c r="BQ58" i="8"/>
  <c r="BR58" i="8"/>
  <c r="BS58" i="8"/>
  <c r="BT58" i="8"/>
  <c r="BO59" i="8"/>
  <c r="BP59" i="8"/>
  <c r="BQ59" i="8"/>
  <c r="BR59" i="8"/>
  <c r="BS59" i="8"/>
  <c r="BT59" i="8"/>
  <c r="BO60" i="8"/>
  <c r="BP60" i="8"/>
  <c r="BQ60" i="8"/>
  <c r="BR60" i="8"/>
  <c r="BS60" i="8"/>
  <c r="BT60" i="8"/>
  <c r="BO61" i="8"/>
  <c r="BP61" i="8"/>
  <c r="BQ61" i="8"/>
  <c r="BR61" i="8"/>
  <c r="BS61" i="8"/>
  <c r="BT61" i="8"/>
  <c r="BO62" i="8"/>
  <c r="BP62" i="8"/>
  <c r="BQ62" i="8"/>
  <c r="BR62" i="8"/>
  <c r="BS62" i="8"/>
  <c r="BT62" i="8"/>
  <c r="BO63" i="8"/>
  <c r="BP63" i="8"/>
  <c r="BQ63" i="8"/>
  <c r="BR63" i="8"/>
  <c r="BS63" i="8"/>
  <c r="BT63" i="8"/>
  <c r="A64" i="8"/>
  <c r="B64" i="8"/>
  <c r="C64" i="8"/>
  <c r="D64" i="8"/>
  <c r="E64" i="8"/>
  <c r="F64" i="8"/>
  <c r="G64" i="8"/>
  <c r="H64" i="8"/>
  <c r="I64" i="8"/>
  <c r="J64" i="8"/>
  <c r="K64" i="8"/>
  <c r="L64" i="8"/>
  <c r="M64" i="8"/>
  <c r="N64" i="8"/>
  <c r="O64" i="8"/>
  <c r="P64" i="8"/>
  <c r="Q64" i="8"/>
  <c r="R64" i="8"/>
  <c r="S64" i="8"/>
  <c r="T64" i="8"/>
  <c r="U64" i="8"/>
  <c r="V64" i="8"/>
  <c r="W64" i="8"/>
  <c r="X64" i="8"/>
  <c r="Y64" i="8"/>
  <c r="Z64" i="8"/>
  <c r="AA64" i="8"/>
  <c r="AB64" i="8"/>
  <c r="AC64" i="8"/>
  <c r="AD64" i="8"/>
  <c r="AE64" i="8"/>
  <c r="AF64" i="8"/>
  <c r="AG64" i="8"/>
  <c r="AH64" i="8"/>
  <c r="AI64" i="8"/>
  <c r="AJ64" i="8"/>
  <c r="AK64" i="8"/>
  <c r="AL64" i="8"/>
  <c r="AM64" i="8"/>
  <c r="AN64" i="8"/>
  <c r="AO64" i="8"/>
  <c r="AP64" i="8"/>
  <c r="AQ64" i="8"/>
  <c r="AR64" i="8"/>
  <c r="AS64" i="8"/>
  <c r="AT64" i="8"/>
  <c r="AU64" i="8"/>
  <c r="AV64" i="8"/>
  <c r="AW64" i="8"/>
  <c r="AX64" i="8"/>
  <c r="AY64" i="8"/>
  <c r="AZ64" i="8"/>
  <c r="BA64" i="8"/>
  <c r="BB64" i="8"/>
  <c r="BC64" i="8"/>
  <c r="BD64" i="8"/>
  <c r="BE64" i="8"/>
  <c r="BF64" i="8"/>
  <c r="BG64" i="8"/>
  <c r="BH64" i="8"/>
  <c r="BI64" i="8"/>
  <c r="BJ64" i="8"/>
  <c r="BK64" i="8"/>
  <c r="BL64" i="8"/>
  <c r="BM64" i="8"/>
  <c r="BN64" i="8"/>
  <c r="BO64" i="8"/>
  <c r="BP64" i="8"/>
  <c r="BQ64" i="8"/>
  <c r="BR64" i="8"/>
  <c r="BS64" i="8"/>
  <c r="BT64" i="8"/>
  <c r="BO35" i="8"/>
  <c r="BP35" i="8"/>
  <c r="BQ35" i="8"/>
  <c r="BR35" i="8"/>
  <c r="BS35" i="8"/>
  <c r="BT35" i="8"/>
  <c r="G40" i="11"/>
  <c r="H40" i="11"/>
  <c r="I40" i="11"/>
  <c r="J40" i="11"/>
  <c r="K40" i="11"/>
  <c r="L40" i="11"/>
  <c r="M40" i="11"/>
  <c r="N40" i="11"/>
  <c r="O40" i="11"/>
  <c r="P40" i="11"/>
  <c r="Q40" i="11"/>
  <c r="R40" i="11"/>
  <c r="S40" i="11"/>
  <c r="T40" i="11"/>
  <c r="U40" i="11"/>
  <c r="V40" i="11"/>
  <c r="W40" i="11"/>
  <c r="X40" i="11"/>
  <c r="Y40" i="11"/>
  <c r="Z40" i="11"/>
  <c r="AA40" i="11"/>
  <c r="AB40" i="11"/>
  <c r="AC40" i="11"/>
  <c r="AD40" i="11"/>
  <c r="AE40" i="11"/>
  <c r="AF40" i="11"/>
  <c r="AG40" i="11"/>
  <c r="AH40" i="11"/>
  <c r="AI40" i="11"/>
  <c r="AJ40" i="11"/>
  <c r="AK40" i="11"/>
  <c r="AL40" i="11"/>
  <c r="AM40" i="11"/>
  <c r="AN40" i="11"/>
  <c r="AO40" i="11"/>
  <c r="AP40" i="11"/>
  <c r="AQ40" i="11"/>
  <c r="AR40" i="11"/>
  <c r="AS40" i="11"/>
  <c r="AT40" i="11"/>
  <c r="AU40" i="11"/>
  <c r="AV40" i="11"/>
  <c r="AW40" i="11"/>
  <c r="AX40" i="11"/>
  <c r="AY40" i="11"/>
  <c r="AZ40" i="11"/>
  <c r="BA40" i="11"/>
  <c r="BB40" i="11"/>
  <c r="BC40" i="11"/>
  <c r="BD40" i="11"/>
  <c r="BE40" i="11"/>
  <c r="BF40" i="11"/>
  <c r="BG40" i="11"/>
  <c r="BH40" i="11"/>
  <c r="BI40" i="11"/>
  <c r="BJ40" i="11"/>
  <c r="BK40" i="11"/>
  <c r="BL40" i="11"/>
  <c r="BM40" i="11"/>
  <c r="BN40" i="11"/>
  <c r="BO40" i="11"/>
  <c r="BP40" i="11"/>
  <c r="BQ40" i="11"/>
  <c r="BR40" i="11"/>
  <c r="G45" i="11"/>
  <c r="C2" i="8" s="1"/>
  <c r="H45" i="11"/>
  <c r="D2" i="8" s="1"/>
  <c r="I45" i="11"/>
  <c r="E2" i="8" s="1"/>
  <c r="J45" i="11"/>
  <c r="F2" i="8" s="1"/>
  <c r="K45" i="11"/>
  <c r="G2" i="8" s="1"/>
  <c r="L45" i="11"/>
  <c r="H2" i="8" s="1"/>
  <c r="M45" i="11"/>
  <c r="I2" i="8" s="1"/>
  <c r="N45" i="11"/>
  <c r="J2" i="8" s="1"/>
  <c r="O45" i="11"/>
  <c r="K2" i="8" s="1"/>
  <c r="P45" i="11"/>
  <c r="L2" i="8" s="1"/>
  <c r="Q45" i="11"/>
  <c r="M2" i="8" s="1"/>
  <c r="R45" i="11"/>
  <c r="N2" i="8" s="1"/>
  <c r="S45" i="11"/>
  <c r="O2" i="8" s="1"/>
  <c r="T45" i="11"/>
  <c r="P2" i="8" s="1"/>
  <c r="U45" i="11"/>
  <c r="Q2" i="8" s="1"/>
  <c r="V45" i="11"/>
  <c r="R2" i="8" s="1"/>
  <c r="W45" i="11"/>
  <c r="S2" i="8" s="1"/>
  <c r="X45" i="11"/>
  <c r="T2" i="8" s="1"/>
  <c r="Y45" i="11"/>
  <c r="U2" i="8" s="1"/>
  <c r="Z45" i="11"/>
  <c r="V2" i="8" s="1"/>
  <c r="AA45" i="11"/>
  <c r="W2" i="8" s="1"/>
  <c r="AB45" i="11"/>
  <c r="X2" i="8" s="1"/>
  <c r="AC45" i="11"/>
  <c r="Y2" i="8" s="1"/>
  <c r="AD45" i="11"/>
  <c r="Z2" i="8" s="1"/>
  <c r="AE45" i="11"/>
  <c r="AA2" i="8" s="1"/>
  <c r="AF45" i="11"/>
  <c r="AB2" i="8" s="1"/>
  <c r="AG45" i="11"/>
  <c r="AC2" i="8" s="1"/>
  <c r="AH45" i="11"/>
  <c r="AD2" i="8" s="1"/>
  <c r="AI45" i="11"/>
  <c r="AE2" i="8" s="1"/>
  <c r="AJ45" i="11"/>
  <c r="AF2" i="8" s="1"/>
  <c r="AK45" i="11"/>
  <c r="AG2" i="8" s="1"/>
  <c r="AL45" i="11"/>
  <c r="AH2" i="8" s="1"/>
  <c r="AM45" i="11"/>
  <c r="AI2" i="8" s="1"/>
  <c r="AN45" i="11"/>
  <c r="AJ2" i="8" s="1"/>
  <c r="AO45" i="11"/>
  <c r="AK2" i="8" s="1"/>
  <c r="AP45" i="11"/>
  <c r="AL2" i="8" s="1"/>
  <c r="AQ45" i="11"/>
  <c r="AM2" i="8" s="1"/>
  <c r="AR45" i="11"/>
  <c r="AN2" i="8" s="1"/>
  <c r="AS45" i="11"/>
  <c r="AO2" i="8" s="1"/>
  <c r="AT45" i="11"/>
  <c r="AP2" i="8" s="1"/>
  <c r="AU45" i="11"/>
  <c r="AQ2" i="8" s="1"/>
  <c r="AV45" i="11"/>
  <c r="AR2" i="8" s="1"/>
  <c r="AW45" i="11"/>
  <c r="AS2" i="8" s="1"/>
  <c r="AX45" i="11"/>
  <c r="AT2" i="8" s="1"/>
  <c r="AY45" i="11"/>
  <c r="AU2" i="8" s="1"/>
  <c r="AZ45" i="11"/>
  <c r="AV2" i="8" s="1"/>
  <c r="BA45" i="11"/>
  <c r="AW2" i="8" s="1"/>
  <c r="BB45" i="11"/>
  <c r="AX2" i="8" s="1"/>
  <c r="BC45" i="11"/>
  <c r="AY2" i="8" s="1"/>
  <c r="BD45" i="11"/>
  <c r="AZ2" i="8" s="1"/>
  <c r="BE45" i="11"/>
  <c r="BA2" i="8" s="1"/>
  <c r="BF45" i="11"/>
  <c r="BB2" i="8" s="1"/>
  <c r="BG45" i="11"/>
  <c r="BC2" i="8" s="1"/>
  <c r="BH45" i="11"/>
  <c r="BD2" i="8" s="1"/>
  <c r="BI45" i="11"/>
  <c r="BE2" i="8" s="1"/>
  <c r="BJ45" i="11"/>
  <c r="BF2" i="8" s="1"/>
  <c r="BK45" i="11"/>
  <c r="BG2" i="8" s="1"/>
  <c r="BL45" i="11"/>
  <c r="BH2" i="8" s="1"/>
  <c r="BM45" i="11"/>
  <c r="BI2" i="8" s="1"/>
  <c r="BN45" i="11"/>
  <c r="BJ2" i="8" s="1"/>
  <c r="BO45" i="11"/>
  <c r="BK2" i="8" s="1"/>
  <c r="BP45" i="11"/>
  <c r="BL2" i="8" s="1"/>
  <c r="BQ45" i="11"/>
  <c r="BM2" i="8" s="1"/>
  <c r="BR45" i="11"/>
  <c r="BN2" i="8" s="1"/>
  <c r="G79" i="11"/>
  <c r="H79" i="11"/>
  <c r="I79" i="11"/>
  <c r="J79" i="11"/>
  <c r="K79" i="11"/>
  <c r="L79" i="11"/>
  <c r="M79" i="11"/>
  <c r="N79" i="11"/>
  <c r="O79" i="11"/>
  <c r="P79" i="11"/>
  <c r="Q79" i="11"/>
  <c r="R79" i="11"/>
  <c r="S79" i="11"/>
  <c r="T79" i="11"/>
  <c r="U79" i="11"/>
  <c r="V79" i="11"/>
  <c r="W79" i="11"/>
  <c r="X79" i="11"/>
  <c r="Y79" i="11"/>
  <c r="Z79" i="11"/>
  <c r="AA79" i="11"/>
  <c r="AB79" i="11"/>
  <c r="AC79" i="11"/>
  <c r="AD79" i="11"/>
  <c r="AE79" i="11"/>
  <c r="AF79" i="11"/>
  <c r="AG79" i="11"/>
  <c r="AH79" i="11"/>
  <c r="AI79" i="11"/>
  <c r="AJ79" i="11"/>
  <c r="AK79" i="11"/>
  <c r="AL79" i="11"/>
  <c r="AM79" i="11"/>
  <c r="AN79" i="11"/>
  <c r="AO79" i="11"/>
  <c r="AP79" i="11"/>
  <c r="AQ79" i="11"/>
  <c r="AR79" i="11"/>
  <c r="AS79" i="11"/>
  <c r="AT79" i="11"/>
  <c r="AU79" i="11"/>
  <c r="AV79" i="11"/>
  <c r="AW79" i="11"/>
  <c r="AX79" i="11"/>
  <c r="AY79" i="11"/>
  <c r="AZ79" i="11"/>
  <c r="BA79" i="11"/>
  <c r="BB79" i="11"/>
  <c r="BC79" i="11"/>
  <c r="BD79" i="11"/>
  <c r="BE79" i="11"/>
  <c r="BF79" i="11"/>
  <c r="BG79" i="11"/>
  <c r="BH79" i="11"/>
  <c r="BI79" i="11"/>
  <c r="BJ79" i="11"/>
  <c r="BK79" i="11"/>
  <c r="BL79" i="11"/>
  <c r="BM79" i="11"/>
  <c r="BN79" i="11"/>
  <c r="BO79" i="11"/>
  <c r="BP79" i="11"/>
  <c r="BQ79" i="11"/>
  <c r="BR79" i="11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AD40" i="4"/>
  <c r="AE40" i="4"/>
  <c r="AF40" i="4"/>
  <c r="AG40" i="4"/>
  <c r="AH40" i="4"/>
  <c r="AI40" i="4"/>
  <c r="AJ40" i="4"/>
  <c r="AK40" i="4"/>
  <c r="AL40" i="4"/>
  <c r="AM40" i="4"/>
  <c r="AN40" i="4"/>
  <c r="AO40" i="4"/>
  <c r="AP40" i="4"/>
  <c r="AQ40" i="4"/>
  <c r="AR40" i="4"/>
  <c r="AS40" i="4"/>
  <c r="AT40" i="4"/>
  <c r="AU40" i="4"/>
  <c r="AV40" i="4"/>
  <c r="AW40" i="4"/>
  <c r="AX40" i="4"/>
  <c r="AY40" i="4"/>
  <c r="AZ40" i="4"/>
  <c r="BA40" i="4"/>
  <c r="BB40" i="4"/>
  <c r="BC40" i="4"/>
  <c r="BD40" i="4"/>
  <c r="BE40" i="4"/>
  <c r="BF40" i="4"/>
  <c r="BG40" i="4"/>
  <c r="BH40" i="4"/>
  <c r="BI40" i="4"/>
  <c r="BJ40" i="4"/>
  <c r="BK40" i="4"/>
  <c r="BL40" i="4"/>
  <c r="BM40" i="4"/>
  <c r="BN40" i="4"/>
  <c r="BO40" i="4"/>
  <c r="BP40" i="4"/>
  <c r="BQ40" i="4"/>
  <c r="BR40" i="4"/>
  <c r="G45" i="4"/>
  <c r="C66" i="8" s="1"/>
  <c r="H45" i="4"/>
  <c r="D66" i="8" s="1"/>
  <c r="I45" i="4"/>
  <c r="E66" i="8" s="1"/>
  <c r="J45" i="4"/>
  <c r="F66" i="8" s="1"/>
  <c r="K45" i="4"/>
  <c r="G66" i="8" s="1"/>
  <c r="L45" i="4"/>
  <c r="H66" i="8" s="1"/>
  <c r="M45" i="4"/>
  <c r="I66" i="8" s="1"/>
  <c r="N45" i="4"/>
  <c r="J66" i="8" s="1"/>
  <c r="O45" i="4"/>
  <c r="K66" i="8" s="1"/>
  <c r="P45" i="4"/>
  <c r="L66" i="8" s="1"/>
  <c r="Q45" i="4"/>
  <c r="M66" i="8" s="1"/>
  <c r="R45" i="4"/>
  <c r="N66" i="8" s="1"/>
  <c r="S45" i="4"/>
  <c r="O66" i="8" s="1"/>
  <c r="T45" i="4"/>
  <c r="P66" i="8" s="1"/>
  <c r="U45" i="4"/>
  <c r="Q66" i="8" s="1"/>
  <c r="V45" i="4"/>
  <c r="R66" i="8" s="1"/>
  <c r="W45" i="4"/>
  <c r="S66" i="8" s="1"/>
  <c r="X45" i="4"/>
  <c r="T66" i="8" s="1"/>
  <c r="Y45" i="4"/>
  <c r="U66" i="8" s="1"/>
  <c r="Z45" i="4"/>
  <c r="V66" i="8" s="1"/>
  <c r="AA45" i="4"/>
  <c r="W66" i="8" s="1"/>
  <c r="AB45" i="4"/>
  <c r="X66" i="8" s="1"/>
  <c r="AC45" i="4"/>
  <c r="Y66" i="8" s="1"/>
  <c r="AD45" i="4"/>
  <c r="Z66" i="8" s="1"/>
  <c r="AE45" i="4"/>
  <c r="AA66" i="8" s="1"/>
  <c r="AF45" i="4"/>
  <c r="AB66" i="8" s="1"/>
  <c r="AG45" i="4"/>
  <c r="AC66" i="8" s="1"/>
  <c r="AH45" i="4"/>
  <c r="AD66" i="8" s="1"/>
  <c r="AI45" i="4"/>
  <c r="AE66" i="8" s="1"/>
  <c r="AJ45" i="4"/>
  <c r="AF66" i="8" s="1"/>
  <c r="AK45" i="4"/>
  <c r="AG66" i="8" s="1"/>
  <c r="AL45" i="4"/>
  <c r="AH66" i="8" s="1"/>
  <c r="AM45" i="4"/>
  <c r="AI66" i="8" s="1"/>
  <c r="AN45" i="4"/>
  <c r="AJ66" i="8" s="1"/>
  <c r="AO45" i="4"/>
  <c r="AK66" i="8" s="1"/>
  <c r="AP45" i="4"/>
  <c r="AL66" i="8" s="1"/>
  <c r="AQ45" i="4"/>
  <c r="AM66" i="8" s="1"/>
  <c r="AR45" i="4"/>
  <c r="AN66" i="8" s="1"/>
  <c r="AS45" i="4"/>
  <c r="AO66" i="8" s="1"/>
  <c r="AT45" i="4"/>
  <c r="AP66" i="8" s="1"/>
  <c r="AU45" i="4"/>
  <c r="AQ66" i="8" s="1"/>
  <c r="AV45" i="4"/>
  <c r="AR66" i="8" s="1"/>
  <c r="AW45" i="4"/>
  <c r="AS66" i="8" s="1"/>
  <c r="AX45" i="4"/>
  <c r="AT66" i="8" s="1"/>
  <c r="AY45" i="4"/>
  <c r="AU66" i="8" s="1"/>
  <c r="AZ45" i="4"/>
  <c r="AV66" i="8" s="1"/>
  <c r="BA45" i="4"/>
  <c r="AW66" i="8" s="1"/>
  <c r="BB45" i="4"/>
  <c r="AX66" i="8" s="1"/>
  <c r="BC45" i="4"/>
  <c r="AY66" i="8" s="1"/>
  <c r="BD45" i="4"/>
  <c r="AZ66" i="8" s="1"/>
  <c r="BE45" i="4"/>
  <c r="BA66" i="8" s="1"/>
  <c r="BF45" i="4"/>
  <c r="BB66" i="8" s="1"/>
  <c r="BG45" i="4"/>
  <c r="BC66" i="8" s="1"/>
  <c r="BH45" i="4"/>
  <c r="BD66" i="8" s="1"/>
  <c r="BI45" i="4"/>
  <c r="BE66" i="8" s="1"/>
  <c r="BJ45" i="4"/>
  <c r="BF66" i="8" s="1"/>
  <c r="BK45" i="4"/>
  <c r="BG66" i="8" s="1"/>
  <c r="BL45" i="4"/>
  <c r="BH66" i="8" s="1"/>
  <c r="BM45" i="4"/>
  <c r="BI66" i="8" s="1"/>
  <c r="BN45" i="4"/>
  <c r="BJ66" i="8" s="1"/>
  <c r="BO45" i="4"/>
  <c r="BK66" i="8" s="1"/>
  <c r="BP45" i="4"/>
  <c r="BL66" i="8" s="1"/>
  <c r="BQ45" i="4"/>
  <c r="BM66" i="8" s="1"/>
  <c r="BR45" i="4"/>
  <c r="BN66" i="8" s="1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AD79" i="4"/>
  <c r="AE79" i="4"/>
  <c r="AF79" i="4"/>
  <c r="AG79" i="4"/>
  <c r="AH79" i="4"/>
  <c r="AI79" i="4"/>
  <c r="AJ79" i="4"/>
  <c r="AK79" i="4"/>
  <c r="AL79" i="4"/>
  <c r="AM79" i="4"/>
  <c r="AN79" i="4"/>
  <c r="AO79" i="4"/>
  <c r="AP79" i="4"/>
  <c r="AQ79" i="4"/>
  <c r="AR79" i="4"/>
  <c r="AS79" i="4"/>
  <c r="AT79" i="4"/>
  <c r="AU79" i="4"/>
  <c r="AV79" i="4"/>
  <c r="AW79" i="4"/>
  <c r="AX79" i="4"/>
  <c r="AY79" i="4"/>
  <c r="AZ79" i="4"/>
  <c r="BA79" i="4"/>
  <c r="BB79" i="4"/>
  <c r="BC79" i="4"/>
  <c r="BD79" i="4"/>
  <c r="BE79" i="4"/>
  <c r="BF79" i="4"/>
  <c r="BG79" i="4"/>
  <c r="BH79" i="4"/>
  <c r="BI79" i="4"/>
  <c r="BJ79" i="4"/>
  <c r="BK79" i="4"/>
  <c r="BL79" i="4"/>
  <c r="BM79" i="4"/>
  <c r="BN79" i="4"/>
  <c r="BO79" i="4"/>
  <c r="BP79" i="4"/>
  <c r="BQ79" i="4"/>
  <c r="BR79" i="4"/>
  <c r="G40" i="12"/>
  <c r="H40" i="12"/>
  <c r="I40" i="12"/>
  <c r="J40" i="12"/>
  <c r="K40" i="12"/>
  <c r="L40" i="12"/>
  <c r="M40" i="12"/>
  <c r="N40" i="12"/>
  <c r="O40" i="12"/>
  <c r="P40" i="12"/>
  <c r="Q40" i="12"/>
  <c r="R40" i="12"/>
  <c r="S40" i="12"/>
  <c r="T40" i="12"/>
  <c r="U40" i="12"/>
  <c r="V40" i="12"/>
  <c r="W40" i="12"/>
  <c r="X40" i="12"/>
  <c r="Y40" i="12"/>
  <c r="Z40" i="12"/>
  <c r="AA40" i="12"/>
  <c r="AB40" i="12"/>
  <c r="AC40" i="12"/>
  <c r="AD40" i="12"/>
  <c r="AE40" i="12"/>
  <c r="AF40" i="12"/>
  <c r="AG40" i="12"/>
  <c r="AH40" i="12"/>
  <c r="AI40" i="12"/>
  <c r="AJ40" i="12"/>
  <c r="AK40" i="12"/>
  <c r="AL40" i="12"/>
  <c r="AM40" i="12"/>
  <c r="AN40" i="12"/>
  <c r="AO40" i="12"/>
  <c r="AP40" i="12"/>
  <c r="AQ40" i="12"/>
  <c r="AR40" i="12"/>
  <c r="AS40" i="12"/>
  <c r="AT40" i="12"/>
  <c r="AU40" i="12"/>
  <c r="AV40" i="12"/>
  <c r="AW40" i="12"/>
  <c r="AX40" i="12"/>
  <c r="AY40" i="12"/>
  <c r="AZ40" i="12"/>
  <c r="BA40" i="12"/>
  <c r="BB40" i="12"/>
  <c r="BC40" i="12"/>
  <c r="BD40" i="12"/>
  <c r="BE40" i="12"/>
  <c r="BF40" i="12"/>
  <c r="BG40" i="12"/>
  <c r="BH40" i="12"/>
  <c r="BI40" i="12"/>
  <c r="BJ40" i="12"/>
  <c r="BK40" i="12"/>
  <c r="BL40" i="12"/>
  <c r="BM40" i="12"/>
  <c r="BN40" i="12"/>
  <c r="BO40" i="12"/>
  <c r="BP40" i="12"/>
  <c r="BQ40" i="12"/>
  <c r="BR40" i="12"/>
  <c r="G45" i="12"/>
  <c r="C34" i="8" s="1"/>
  <c r="H45" i="12"/>
  <c r="D34" i="8" s="1"/>
  <c r="I45" i="12"/>
  <c r="E34" i="8" s="1"/>
  <c r="J45" i="12"/>
  <c r="F34" i="8" s="1"/>
  <c r="K45" i="12"/>
  <c r="G34" i="8" s="1"/>
  <c r="L45" i="12"/>
  <c r="H34" i="8" s="1"/>
  <c r="M45" i="12"/>
  <c r="I34" i="8" s="1"/>
  <c r="N45" i="12"/>
  <c r="J34" i="8" s="1"/>
  <c r="O45" i="12"/>
  <c r="K34" i="8" s="1"/>
  <c r="P45" i="12"/>
  <c r="L34" i="8" s="1"/>
  <c r="Q45" i="12"/>
  <c r="M34" i="8" s="1"/>
  <c r="R45" i="12"/>
  <c r="N34" i="8" s="1"/>
  <c r="S45" i="12"/>
  <c r="O34" i="8" s="1"/>
  <c r="T45" i="12"/>
  <c r="P34" i="8" s="1"/>
  <c r="U45" i="12"/>
  <c r="Q34" i="8" s="1"/>
  <c r="V45" i="12"/>
  <c r="R34" i="8" s="1"/>
  <c r="W45" i="12"/>
  <c r="S34" i="8" s="1"/>
  <c r="X45" i="12"/>
  <c r="T34" i="8" s="1"/>
  <c r="Y45" i="12"/>
  <c r="U34" i="8" s="1"/>
  <c r="Z45" i="12"/>
  <c r="V34" i="8" s="1"/>
  <c r="AA45" i="12"/>
  <c r="W34" i="8" s="1"/>
  <c r="AB45" i="12"/>
  <c r="X34" i="8" s="1"/>
  <c r="AC45" i="12"/>
  <c r="Y34" i="8" s="1"/>
  <c r="AD45" i="12"/>
  <c r="Z34" i="8" s="1"/>
  <c r="AE45" i="12"/>
  <c r="AA34" i="8" s="1"/>
  <c r="AF45" i="12"/>
  <c r="AB34" i="8" s="1"/>
  <c r="AG45" i="12"/>
  <c r="AC34" i="8" s="1"/>
  <c r="AH45" i="12"/>
  <c r="AD34" i="8" s="1"/>
  <c r="AI45" i="12"/>
  <c r="AE34" i="8" s="1"/>
  <c r="AJ45" i="12"/>
  <c r="AF34" i="8" s="1"/>
  <c r="AK45" i="12"/>
  <c r="AG34" i="8" s="1"/>
  <c r="AL45" i="12"/>
  <c r="AH34" i="8" s="1"/>
  <c r="AM45" i="12"/>
  <c r="AI34" i="8" s="1"/>
  <c r="AN45" i="12"/>
  <c r="AJ34" i="8" s="1"/>
  <c r="AO45" i="12"/>
  <c r="AK34" i="8" s="1"/>
  <c r="AP45" i="12"/>
  <c r="AL34" i="8" s="1"/>
  <c r="AQ45" i="12"/>
  <c r="AM34" i="8" s="1"/>
  <c r="AR45" i="12"/>
  <c r="AN34" i="8" s="1"/>
  <c r="AS45" i="12"/>
  <c r="AO34" i="8" s="1"/>
  <c r="AT45" i="12"/>
  <c r="AP34" i="8" s="1"/>
  <c r="AU45" i="12"/>
  <c r="AQ34" i="8" s="1"/>
  <c r="AV45" i="12"/>
  <c r="AR34" i="8" s="1"/>
  <c r="AW45" i="12"/>
  <c r="AS34" i="8" s="1"/>
  <c r="AX45" i="12"/>
  <c r="AT34" i="8" s="1"/>
  <c r="AY45" i="12"/>
  <c r="AU34" i="8" s="1"/>
  <c r="AZ45" i="12"/>
  <c r="AV34" i="8" s="1"/>
  <c r="BA45" i="12"/>
  <c r="AW34" i="8" s="1"/>
  <c r="BB45" i="12"/>
  <c r="AX34" i="8" s="1"/>
  <c r="BC45" i="12"/>
  <c r="AY34" i="8" s="1"/>
  <c r="BD45" i="12"/>
  <c r="AZ34" i="8" s="1"/>
  <c r="BE45" i="12"/>
  <c r="BA34" i="8" s="1"/>
  <c r="BF45" i="12"/>
  <c r="BB34" i="8" s="1"/>
  <c r="BG45" i="12"/>
  <c r="BC34" i="8" s="1"/>
  <c r="BH45" i="12"/>
  <c r="BD34" i="8" s="1"/>
  <c r="BI45" i="12"/>
  <c r="BE34" i="8" s="1"/>
  <c r="BJ45" i="12"/>
  <c r="BF34" i="8" s="1"/>
  <c r="BK45" i="12"/>
  <c r="BG34" i="8" s="1"/>
  <c r="BL45" i="12"/>
  <c r="BH34" i="8" s="1"/>
  <c r="BM45" i="12"/>
  <c r="BI34" i="8" s="1"/>
  <c r="BN45" i="12"/>
  <c r="BJ34" i="8" s="1"/>
  <c r="BO45" i="12"/>
  <c r="BK34" i="8" s="1"/>
  <c r="BP45" i="12"/>
  <c r="BL34" i="8" s="1"/>
  <c r="BQ45" i="12"/>
  <c r="BM34" i="8" s="1"/>
  <c r="BR45" i="12"/>
  <c r="G79" i="12"/>
  <c r="H79" i="12"/>
  <c r="I79" i="12"/>
  <c r="J79" i="12"/>
  <c r="K79" i="12"/>
  <c r="L79" i="12"/>
  <c r="M79" i="12"/>
  <c r="N79" i="12"/>
  <c r="O79" i="12"/>
  <c r="P79" i="12"/>
  <c r="Q79" i="12"/>
  <c r="R79" i="12"/>
  <c r="S79" i="12"/>
  <c r="T79" i="12"/>
  <c r="U79" i="12"/>
  <c r="V79" i="12"/>
  <c r="W79" i="12"/>
  <c r="X79" i="12"/>
  <c r="Y79" i="12"/>
  <c r="Z79" i="12"/>
  <c r="AA79" i="12"/>
  <c r="AB79" i="12"/>
  <c r="AC79" i="12"/>
  <c r="AD79" i="12"/>
  <c r="AE79" i="12"/>
  <c r="AF79" i="12"/>
  <c r="AG79" i="12"/>
  <c r="AH79" i="12"/>
  <c r="AI79" i="12"/>
  <c r="AJ79" i="12"/>
  <c r="AK79" i="12"/>
  <c r="AL79" i="12"/>
  <c r="AM79" i="12"/>
  <c r="AN79" i="12"/>
  <c r="AO79" i="12"/>
  <c r="AP79" i="12"/>
  <c r="AQ79" i="12"/>
  <c r="AR79" i="12"/>
  <c r="AS79" i="12"/>
  <c r="AT79" i="12"/>
  <c r="AU79" i="12"/>
  <c r="AV79" i="12"/>
  <c r="AW79" i="12"/>
  <c r="AX79" i="12"/>
  <c r="AY79" i="12"/>
  <c r="AZ79" i="12"/>
  <c r="BA79" i="12"/>
  <c r="BB79" i="12"/>
  <c r="BC79" i="12"/>
  <c r="BD79" i="12"/>
  <c r="BE79" i="12"/>
  <c r="BF79" i="12"/>
  <c r="BG79" i="12"/>
  <c r="BH79" i="12"/>
  <c r="BI79" i="12"/>
  <c r="BJ79" i="12"/>
  <c r="BK79" i="12"/>
  <c r="BL79" i="12"/>
  <c r="BM79" i="12"/>
  <c r="BN79" i="12"/>
  <c r="BO79" i="12"/>
  <c r="BP79" i="12"/>
  <c r="BQ79" i="12"/>
  <c r="BR79" i="12"/>
  <c r="AM113" i="4"/>
  <c r="AN113" i="4"/>
  <c r="AO113" i="4"/>
  <c r="AP113" i="4"/>
  <c r="AQ113" i="4"/>
  <c r="AR113" i="4"/>
  <c r="AS113" i="4"/>
  <c r="AT113" i="4"/>
  <c r="AU113" i="4"/>
  <c r="AV113" i="4"/>
  <c r="AW113" i="4"/>
  <c r="AX113" i="4"/>
  <c r="AY113" i="4"/>
  <c r="AZ113" i="4"/>
  <c r="BA113" i="4"/>
  <c r="BB113" i="4"/>
  <c r="BC113" i="4"/>
  <c r="BD113" i="4"/>
  <c r="BE113" i="4"/>
  <c r="BF113" i="4"/>
  <c r="BG113" i="4"/>
  <c r="BH113" i="4"/>
  <c r="BI113" i="4"/>
  <c r="BJ113" i="4"/>
  <c r="BK113" i="4"/>
  <c r="BL113" i="4"/>
  <c r="BM113" i="4"/>
  <c r="BN113" i="4"/>
  <c r="BO113" i="4"/>
  <c r="BP113" i="4"/>
  <c r="BQ113" i="4"/>
  <c r="BR113" i="4"/>
  <c r="A68" i="14"/>
  <c r="A69" i="14"/>
  <c r="A70" i="14"/>
  <c r="A71" i="14"/>
  <c r="A72" i="14"/>
  <c r="A73" i="14"/>
  <c r="A74" i="14"/>
  <c r="A75" i="14"/>
  <c r="A76" i="14"/>
  <c r="A77" i="14"/>
  <c r="A78" i="14"/>
  <c r="A79" i="14"/>
  <c r="A80" i="14"/>
  <c r="A81" i="14"/>
  <c r="A82" i="14"/>
  <c r="A83" i="14"/>
  <c r="A84" i="14"/>
  <c r="A85" i="14"/>
  <c r="A86" i="14"/>
  <c r="A87" i="14"/>
  <c r="A88" i="14"/>
  <c r="A89" i="14"/>
  <c r="A90" i="14"/>
  <c r="A91" i="14"/>
  <c r="A92" i="14"/>
  <c r="A93" i="14"/>
  <c r="A94" i="14"/>
  <c r="A95" i="14"/>
  <c r="A96" i="14"/>
  <c r="A67" i="14"/>
  <c r="A4" i="14"/>
  <c r="A5" i="14"/>
  <c r="A6" i="14"/>
  <c r="A7" i="14"/>
  <c r="A8" i="14"/>
  <c r="A9" i="14"/>
  <c r="A10" i="14"/>
  <c r="A11" i="14"/>
  <c r="A12" i="14"/>
  <c r="A13" i="14"/>
  <c r="A14" i="14"/>
  <c r="A15" i="14"/>
  <c r="A16" i="14"/>
  <c r="A17" i="14"/>
  <c r="A18" i="14"/>
  <c r="A19" i="14"/>
  <c r="A20" i="14"/>
  <c r="A21" i="14"/>
  <c r="A22" i="14"/>
  <c r="A23" i="14"/>
  <c r="A24" i="14"/>
  <c r="A25" i="14"/>
  <c r="A26" i="14"/>
  <c r="A27" i="14"/>
  <c r="A28" i="14"/>
  <c r="A29" i="14"/>
  <c r="A30" i="14"/>
  <c r="A31" i="14"/>
  <c r="A3" i="14"/>
  <c r="B3" i="14"/>
  <c r="C3" i="14"/>
  <c r="D3" i="14"/>
  <c r="E3" i="14"/>
  <c r="F3" i="14"/>
  <c r="G3" i="14"/>
  <c r="H3" i="14"/>
  <c r="I3" i="14"/>
  <c r="J3" i="14"/>
  <c r="K3" i="14"/>
  <c r="L3" i="14"/>
  <c r="M3" i="14"/>
  <c r="N3" i="14"/>
  <c r="O3" i="14"/>
  <c r="P3" i="14"/>
  <c r="Q3" i="14"/>
  <c r="R3" i="14"/>
  <c r="S3" i="14"/>
  <c r="T3" i="14"/>
  <c r="U3" i="14"/>
  <c r="V3" i="14"/>
  <c r="W3" i="14"/>
  <c r="X3" i="14"/>
  <c r="Y3" i="14"/>
  <c r="Z3" i="14"/>
  <c r="AA3" i="14"/>
  <c r="AB3" i="14"/>
  <c r="AC3" i="14"/>
  <c r="AD3" i="14"/>
  <c r="AE3" i="14"/>
  <c r="AF3" i="14"/>
  <c r="AG3" i="14"/>
  <c r="AH3" i="14"/>
  <c r="AI3" i="14"/>
  <c r="AJ3" i="14"/>
  <c r="AK3" i="14"/>
  <c r="AL3" i="14"/>
  <c r="AM3" i="14"/>
  <c r="AN3" i="14"/>
  <c r="AO3" i="14"/>
  <c r="AP3" i="14"/>
  <c r="AQ3" i="14"/>
  <c r="AR3" i="14"/>
  <c r="AS3" i="14"/>
  <c r="AT3" i="14"/>
  <c r="AU3" i="14"/>
  <c r="AV3" i="14"/>
  <c r="AW3" i="14"/>
  <c r="AX3" i="14"/>
  <c r="AY3" i="14"/>
  <c r="AZ3" i="14"/>
  <c r="BA3" i="14"/>
  <c r="BB3" i="14"/>
  <c r="BC3" i="14"/>
  <c r="BD3" i="14"/>
  <c r="BE3" i="14"/>
  <c r="BF3" i="14"/>
  <c r="BG3" i="14"/>
  <c r="BH3" i="14"/>
  <c r="BI3" i="14"/>
  <c r="BJ3" i="14"/>
  <c r="BK3" i="14"/>
  <c r="BL3" i="14"/>
  <c r="BM3" i="14"/>
  <c r="BN3" i="14"/>
  <c r="BO3" i="14"/>
  <c r="BP3" i="14"/>
  <c r="BS3" i="14"/>
  <c r="BT3" i="14"/>
  <c r="B4" i="14"/>
  <c r="C4" i="14"/>
  <c r="D4" i="14"/>
  <c r="E4" i="14"/>
  <c r="F4" i="14"/>
  <c r="G4" i="14"/>
  <c r="H4" i="14"/>
  <c r="I4" i="14"/>
  <c r="J4" i="14"/>
  <c r="K4" i="14"/>
  <c r="L4" i="14"/>
  <c r="M4" i="14"/>
  <c r="N4" i="14"/>
  <c r="O4" i="14"/>
  <c r="P4" i="14"/>
  <c r="Q4" i="14"/>
  <c r="R4" i="14"/>
  <c r="S4" i="14"/>
  <c r="T4" i="14"/>
  <c r="U4" i="14"/>
  <c r="V4" i="14"/>
  <c r="W4" i="14"/>
  <c r="X4" i="14"/>
  <c r="Y4" i="14"/>
  <c r="Z4" i="14"/>
  <c r="AA4" i="14"/>
  <c r="AB4" i="14"/>
  <c r="AC4" i="14"/>
  <c r="AD4" i="14"/>
  <c r="AE4" i="14"/>
  <c r="AF4" i="14"/>
  <c r="AG4" i="14"/>
  <c r="AH4" i="14"/>
  <c r="AI4" i="14"/>
  <c r="AJ4" i="14"/>
  <c r="AK4" i="14"/>
  <c r="AL4" i="14"/>
  <c r="AM4" i="14"/>
  <c r="AN4" i="14"/>
  <c r="AO4" i="14"/>
  <c r="AP4" i="14"/>
  <c r="AQ4" i="14"/>
  <c r="AR4" i="14"/>
  <c r="AS4" i="14"/>
  <c r="AT4" i="14"/>
  <c r="AU4" i="14"/>
  <c r="AV4" i="14"/>
  <c r="AW4" i="14"/>
  <c r="AX4" i="14"/>
  <c r="AY4" i="14"/>
  <c r="AZ4" i="14"/>
  <c r="BA4" i="14"/>
  <c r="BB4" i="14"/>
  <c r="BC4" i="14"/>
  <c r="BD4" i="14"/>
  <c r="BE4" i="14"/>
  <c r="BF4" i="14"/>
  <c r="BG4" i="14"/>
  <c r="BH4" i="14"/>
  <c r="BI4" i="14"/>
  <c r="BJ4" i="14"/>
  <c r="BK4" i="14"/>
  <c r="BL4" i="14"/>
  <c r="BM4" i="14"/>
  <c r="BN4" i="14"/>
  <c r="BO4" i="14"/>
  <c r="BP4" i="14"/>
  <c r="BS4" i="14"/>
  <c r="BT4" i="14"/>
  <c r="B5" i="14"/>
  <c r="C5" i="14"/>
  <c r="D5" i="14"/>
  <c r="E5" i="14"/>
  <c r="F5" i="14"/>
  <c r="G5" i="14"/>
  <c r="H5" i="14"/>
  <c r="I5" i="14"/>
  <c r="J5" i="14"/>
  <c r="K5" i="14"/>
  <c r="L5" i="14"/>
  <c r="M5" i="14"/>
  <c r="N5" i="14"/>
  <c r="O5" i="14"/>
  <c r="P5" i="14"/>
  <c r="Q5" i="14"/>
  <c r="R5" i="14"/>
  <c r="S5" i="14"/>
  <c r="T5" i="14"/>
  <c r="U5" i="14"/>
  <c r="V5" i="14"/>
  <c r="W5" i="14"/>
  <c r="X5" i="14"/>
  <c r="Y5" i="14"/>
  <c r="Z5" i="14"/>
  <c r="AA5" i="14"/>
  <c r="AB5" i="14"/>
  <c r="AC5" i="14"/>
  <c r="AD5" i="14"/>
  <c r="AE5" i="14"/>
  <c r="AF5" i="14"/>
  <c r="AG5" i="14"/>
  <c r="AH5" i="14"/>
  <c r="AI5" i="14"/>
  <c r="AJ5" i="14"/>
  <c r="AK5" i="14"/>
  <c r="AL5" i="14"/>
  <c r="AM5" i="14"/>
  <c r="AN5" i="14"/>
  <c r="AO5" i="14"/>
  <c r="AP5" i="14"/>
  <c r="AQ5" i="14"/>
  <c r="AR5" i="14"/>
  <c r="AS5" i="14"/>
  <c r="AT5" i="14"/>
  <c r="AU5" i="14"/>
  <c r="AV5" i="14"/>
  <c r="AW5" i="14"/>
  <c r="AX5" i="14"/>
  <c r="AY5" i="14"/>
  <c r="AZ5" i="14"/>
  <c r="BA5" i="14"/>
  <c r="BB5" i="14"/>
  <c r="BC5" i="14"/>
  <c r="BD5" i="14"/>
  <c r="BE5" i="14"/>
  <c r="BF5" i="14"/>
  <c r="BG5" i="14"/>
  <c r="BH5" i="14"/>
  <c r="BI5" i="14"/>
  <c r="BJ5" i="14"/>
  <c r="BK5" i="14"/>
  <c r="BL5" i="14"/>
  <c r="BM5" i="14"/>
  <c r="BN5" i="14"/>
  <c r="BO5" i="14"/>
  <c r="BP5" i="14"/>
  <c r="BS5" i="14"/>
  <c r="BT5" i="14"/>
  <c r="B6" i="14"/>
  <c r="C6" i="14"/>
  <c r="D6" i="14"/>
  <c r="E6" i="14"/>
  <c r="F6" i="14"/>
  <c r="G6" i="14"/>
  <c r="H6" i="14"/>
  <c r="I6" i="14"/>
  <c r="J6" i="14"/>
  <c r="K6" i="14"/>
  <c r="L6" i="14"/>
  <c r="M6" i="14"/>
  <c r="N6" i="14"/>
  <c r="O6" i="14"/>
  <c r="P6" i="14"/>
  <c r="Q6" i="14"/>
  <c r="R6" i="14"/>
  <c r="S6" i="14"/>
  <c r="T6" i="14"/>
  <c r="U6" i="14"/>
  <c r="V6" i="14"/>
  <c r="W6" i="14"/>
  <c r="X6" i="14"/>
  <c r="Y6" i="14"/>
  <c r="Z6" i="14"/>
  <c r="AA6" i="14"/>
  <c r="AB6" i="14"/>
  <c r="AC6" i="14"/>
  <c r="AD6" i="14"/>
  <c r="AE6" i="14"/>
  <c r="AF6" i="14"/>
  <c r="AG6" i="14"/>
  <c r="AH6" i="14"/>
  <c r="AI6" i="14"/>
  <c r="AJ6" i="14"/>
  <c r="AK6" i="14"/>
  <c r="AL6" i="14"/>
  <c r="AM6" i="14"/>
  <c r="AN6" i="14"/>
  <c r="AO6" i="14"/>
  <c r="AP6" i="14"/>
  <c r="AQ6" i="14"/>
  <c r="AR6" i="14"/>
  <c r="AS6" i="14"/>
  <c r="AT6" i="14"/>
  <c r="AU6" i="14"/>
  <c r="AV6" i="14"/>
  <c r="AW6" i="14"/>
  <c r="AX6" i="14"/>
  <c r="AY6" i="14"/>
  <c r="AZ6" i="14"/>
  <c r="BA6" i="14"/>
  <c r="BB6" i="14"/>
  <c r="BC6" i="14"/>
  <c r="BD6" i="14"/>
  <c r="BE6" i="14"/>
  <c r="BF6" i="14"/>
  <c r="BG6" i="14"/>
  <c r="BH6" i="14"/>
  <c r="BI6" i="14"/>
  <c r="BJ6" i="14"/>
  <c r="BK6" i="14"/>
  <c r="BL6" i="14"/>
  <c r="BM6" i="14"/>
  <c r="BN6" i="14"/>
  <c r="BO6" i="14"/>
  <c r="BP6" i="14"/>
  <c r="BS6" i="14"/>
  <c r="BT6" i="14"/>
  <c r="B7" i="14"/>
  <c r="C7" i="14"/>
  <c r="D7" i="14"/>
  <c r="E7" i="14"/>
  <c r="F7" i="14"/>
  <c r="G7" i="14"/>
  <c r="H7" i="14"/>
  <c r="I7" i="14"/>
  <c r="J7" i="14"/>
  <c r="K7" i="14"/>
  <c r="L7" i="14"/>
  <c r="M7" i="14"/>
  <c r="N7" i="14"/>
  <c r="O7" i="14"/>
  <c r="P7" i="14"/>
  <c r="Q7" i="14"/>
  <c r="R7" i="14"/>
  <c r="S7" i="14"/>
  <c r="T7" i="14"/>
  <c r="U7" i="14"/>
  <c r="V7" i="14"/>
  <c r="W7" i="14"/>
  <c r="X7" i="14"/>
  <c r="Y7" i="14"/>
  <c r="Z7" i="14"/>
  <c r="AA7" i="14"/>
  <c r="AB7" i="14"/>
  <c r="AC7" i="14"/>
  <c r="AD7" i="14"/>
  <c r="AE7" i="14"/>
  <c r="AF7" i="14"/>
  <c r="AG7" i="14"/>
  <c r="AH7" i="14"/>
  <c r="AI7" i="14"/>
  <c r="AJ7" i="14"/>
  <c r="AK7" i="14"/>
  <c r="AL7" i="14"/>
  <c r="AM7" i="14"/>
  <c r="AN7" i="14"/>
  <c r="AO7" i="14"/>
  <c r="AP7" i="14"/>
  <c r="AQ7" i="14"/>
  <c r="AR7" i="14"/>
  <c r="AS7" i="14"/>
  <c r="AT7" i="14"/>
  <c r="AU7" i="14"/>
  <c r="AV7" i="14"/>
  <c r="AW7" i="14"/>
  <c r="AX7" i="14"/>
  <c r="AY7" i="14"/>
  <c r="AZ7" i="14"/>
  <c r="BA7" i="14"/>
  <c r="BB7" i="14"/>
  <c r="BC7" i="14"/>
  <c r="BD7" i="14"/>
  <c r="BE7" i="14"/>
  <c r="BF7" i="14"/>
  <c r="BG7" i="14"/>
  <c r="BH7" i="14"/>
  <c r="BI7" i="14"/>
  <c r="BJ7" i="14"/>
  <c r="BK7" i="14"/>
  <c r="BL7" i="14"/>
  <c r="BM7" i="14"/>
  <c r="BN7" i="14"/>
  <c r="BO7" i="14"/>
  <c r="BP7" i="14"/>
  <c r="BS7" i="14"/>
  <c r="BT7" i="14"/>
  <c r="B8" i="14"/>
  <c r="C8" i="14"/>
  <c r="D8" i="14"/>
  <c r="E8" i="14"/>
  <c r="F8" i="14"/>
  <c r="G8" i="14"/>
  <c r="H8" i="14"/>
  <c r="I8" i="14"/>
  <c r="J8" i="14"/>
  <c r="K8" i="14"/>
  <c r="L8" i="14"/>
  <c r="M8" i="14"/>
  <c r="N8" i="14"/>
  <c r="O8" i="14"/>
  <c r="P8" i="14"/>
  <c r="Q8" i="14"/>
  <c r="R8" i="14"/>
  <c r="S8" i="14"/>
  <c r="T8" i="14"/>
  <c r="U8" i="14"/>
  <c r="V8" i="14"/>
  <c r="W8" i="14"/>
  <c r="X8" i="14"/>
  <c r="Y8" i="14"/>
  <c r="Z8" i="14"/>
  <c r="AA8" i="14"/>
  <c r="AB8" i="14"/>
  <c r="AC8" i="14"/>
  <c r="AD8" i="14"/>
  <c r="AE8" i="14"/>
  <c r="AF8" i="14"/>
  <c r="AG8" i="14"/>
  <c r="AH8" i="14"/>
  <c r="AI8" i="14"/>
  <c r="AJ8" i="14"/>
  <c r="AK8" i="14"/>
  <c r="AL8" i="14"/>
  <c r="AM8" i="14"/>
  <c r="AN8" i="14"/>
  <c r="AO8" i="14"/>
  <c r="AP8" i="14"/>
  <c r="AQ8" i="14"/>
  <c r="AR8" i="14"/>
  <c r="AS8" i="14"/>
  <c r="AT8" i="14"/>
  <c r="AU8" i="14"/>
  <c r="AV8" i="14"/>
  <c r="AW8" i="14"/>
  <c r="AX8" i="14"/>
  <c r="AY8" i="14"/>
  <c r="AZ8" i="14"/>
  <c r="BA8" i="14"/>
  <c r="BB8" i="14"/>
  <c r="BC8" i="14"/>
  <c r="BD8" i="14"/>
  <c r="BE8" i="14"/>
  <c r="BF8" i="14"/>
  <c r="BG8" i="14"/>
  <c r="BH8" i="14"/>
  <c r="BI8" i="14"/>
  <c r="BJ8" i="14"/>
  <c r="BK8" i="14"/>
  <c r="BL8" i="14"/>
  <c r="BM8" i="14"/>
  <c r="BN8" i="14"/>
  <c r="BO8" i="14"/>
  <c r="BP8" i="14"/>
  <c r="BS8" i="14"/>
  <c r="BT8" i="14"/>
  <c r="B9" i="14"/>
  <c r="C9" i="14"/>
  <c r="D9" i="14"/>
  <c r="E9" i="14"/>
  <c r="F9" i="14"/>
  <c r="G9" i="14"/>
  <c r="H9" i="14"/>
  <c r="I9" i="14"/>
  <c r="J9" i="14"/>
  <c r="K9" i="14"/>
  <c r="L9" i="14"/>
  <c r="M9" i="14"/>
  <c r="N9" i="14"/>
  <c r="O9" i="14"/>
  <c r="P9" i="14"/>
  <c r="Q9" i="14"/>
  <c r="R9" i="14"/>
  <c r="S9" i="14"/>
  <c r="T9" i="14"/>
  <c r="U9" i="14"/>
  <c r="V9" i="14"/>
  <c r="W9" i="14"/>
  <c r="X9" i="14"/>
  <c r="Y9" i="14"/>
  <c r="Z9" i="14"/>
  <c r="AA9" i="14"/>
  <c r="AB9" i="14"/>
  <c r="AC9" i="14"/>
  <c r="AD9" i="14"/>
  <c r="AE9" i="14"/>
  <c r="AF9" i="14"/>
  <c r="AG9" i="14"/>
  <c r="AH9" i="14"/>
  <c r="AI9" i="14"/>
  <c r="AJ9" i="14"/>
  <c r="AK9" i="14"/>
  <c r="AL9" i="14"/>
  <c r="AM9" i="14"/>
  <c r="AN9" i="14"/>
  <c r="AO9" i="14"/>
  <c r="AP9" i="14"/>
  <c r="AQ9" i="14"/>
  <c r="AR9" i="14"/>
  <c r="AS9" i="14"/>
  <c r="AT9" i="14"/>
  <c r="AU9" i="14"/>
  <c r="AV9" i="14"/>
  <c r="AW9" i="14"/>
  <c r="AX9" i="14"/>
  <c r="AY9" i="14"/>
  <c r="AZ9" i="14"/>
  <c r="BA9" i="14"/>
  <c r="BB9" i="14"/>
  <c r="BC9" i="14"/>
  <c r="BD9" i="14"/>
  <c r="BE9" i="14"/>
  <c r="BF9" i="14"/>
  <c r="BG9" i="14"/>
  <c r="BH9" i="14"/>
  <c r="BI9" i="14"/>
  <c r="BJ9" i="14"/>
  <c r="BK9" i="14"/>
  <c r="BL9" i="14"/>
  <c r="BM9" i="14"/>
  <c r="BN9" i="14"/>
  <c r="BO9" i="14"/>
  <c r="BP9" i="14"/>
  <c r="BS9" i="14"/>
  <c r="BT9" i="14"/>
  <c r="B10" i="14"/>
  <c r="C10" i="14"/>
  <c r="D10" i="14"/>
  <c r="E10" i="14"/>
  <c r="F10" i="14"/>
  <c r="G10" i="14"/>
  <c r="H10" i="14"/>
  <c r="I10" i="14"/>
  <c r="J10" i="14"/>
  <c r="K10" i="14"/>
  <c r="L10" i="14"/>
  <c r="M10" i="14"/>
  <c r="N10" i="14"/>
  <c r="O10" i="14"/>
  <c r="P10" i="14"/>
  <c r="Q10" i="14"/>
  <c r="R10" i="14"/>
  <c r="S10" i="14"/>
  <c r="T10" i="14"/>
  <c r="U10" i="14"/>
  <c r="V10" i="14"/>
  <c r="W10" i="14"/>
  <c r="X10" i="14"/>
  <c r="Y10" i="14"/>
  <c r="Z10" i="14"/>
  <c r="AA10" i="14"/>
  <c r="AB10" i="14"/>
  <c r="AC10" i="14"/>
  <c r="AD10" i="14"/>
  <c r="AE10" i="14"/>
  <c r="AF10" i="14"/>
  <c r="AG10" i="14"/>
  <c r="AH10" i="14"/>
  <c r="AI10" i="14"/>
  <c r="AJ10" i="14"/>
  <c r="AK10" i="14"/>
  <c r="AL10" i="14"/>
  <c r="AM10" i="14"/>
  <c r="AN10" i="14"/>
  <c r="AO10" i="14"/>
  <c r="AP10" i="14"/>
  <c r="AQ10" i="14"/>
  <c r="AR10" i="14"/>
  <c r="AS10" i="14"/>
  <c r="AT10" i="14"/>
  <c r="AU10" i="14"/>
  <c r="AV10" i="14"/>
  <c r="AW10" i="14"/>
  <c r="AX10" i="14"/>
  <c r="AY10" i="14"/>
  <c r="AZ10" i="14"/>
  <c r="BA10" i="14"/>
  <c r="BB10" i="14"/>
  <c r="BC10" i="14"/>
  <c r="BD10" i="14"/>
  <c r="BE10" i="14"/>
  <c r="BF10" i="14"/>
  <c r="BG10" i="14"/>
  <c r="BH10" i="14"/>
  <c r="BI10" i="14"/>
  <c r="BJ10" i="14"/>
  <c r="BK10" i="14"/>
  <c r="BL10" i="14"/>
  <c r="BM10" i="14"/>
  <c r="BN10" i="14"/>
  <c r="BO10" i="14"/>
  <c r="BP10" i="14"/>
  <c r="BS10" i="14"/>
  <c r="BT10" i="14"/>
  <c r="B11" i="14"/>
  <c r="C11" i="14"/>
  <c r="D11" i="14"/>
  <c r="E11" i="14"/>
  <c r="F11" i="14"/>
  <c r="G11" i="14"/>
  <c r="H11" i="14"/>
  <c r="I11" i="14"/>
  <c r="J11" i="14"/>
  <c r="K11" i="14"/>
  <c r="L11" i="14"/>
  <c r="M11" i="14"/>
  <c r="N11" i="14"/>
  <c r="O11" i="14"/>
  <c r="P11" i="14"/>
  <c r="Q11" i="14"/>
  <c r="R11" i="14"/>
  <c r="S11" i="14"/>
  <c r="T11" i="14"/>
  <c r="U11" i="14"/>
  <c r="V11" i="14"/>
  <c r="W11" i="14"/>
  <c r="X11" i="14"/>
  <c r="Y11" i="14"/>
  <c r="Z11" i="14"/>
  <c r="AA11" i="14"/>
  <c r="AB11" i="14"/>
  <c r="AC11" i="14"/>
  <c r="AD11" i="14"/>
  <c r="AE11" i="14"/>
  <c r="AF11" i="14"/>
  <c r="AG11" i="14"/>
  <c r="AH11" i="14"/>
  <c r="AI11" i="14"/>
  <c r="AJ11" i="14"/>
  <c r="AK11" i="14"/>
  <c r="AL11" i="14"/>
  <c r="AM11" i="14"/>
  <c r="AN11" i="14"/>
  <c r="AO11" i="14"/>
  <c r="AP11" i="14"/>
  <c r="AQ11" i="14"/>
  <c r="AR11" i="14"/>
  <c r="AS11" i="14"/>
  <c r="AT11" i="14"/>
  <c r="AU11" i="14"/>
  <c r="AV11" i="14"/>
  <c r="AW11" i="14"/>
  <c r="AX11" i="14"/>
  <c r="AY11" i="14"/>
  <c r="AZ11" i="14"/>
  <c r="BA11" i="14"/>
  <c r="BB11" i="14"/>
  <c r="BC11" i="14"/>
  <c r="BD11" i="14"/>
  <c r="BE11" i="14"/>
  <c r="BF11" i="14"/>
  <c r="BG11" i="14"/>
  <c r="BH11" i="14"/>
  <c r="BI11" i="14"/>
  <c r="BJ11" i="14"/>
  <c r="BK11" i="14"/>
  <c r="BL11" i="14"/>
  <c r="BM11" i="14"/>
  <c r="BN11" i="14"/>
  <c r="BO11" i="14"/>
  <c r="BP11" i="14"/>
  <c r="BS11" i="14"/>
  <c r="BT11" i="14"/>
  <c r="B12" i="14"/>
  <c r="C12" i="14"/>
  <c r="D12" i="14"/>
  <c r="E12" i="14"/>
  <c r="F12" i="14"/>
  <c r="G12" i="14"/>
  <c r="H12" i="14"/>
  <c r="I12" i="14"/>
  <c r="J12" i="14"/>
  <c r="K12" i="14"/>
  <c r="L12" i="14"/>
  <c r="M12" i="14"/>
  <c r="N12" i="14"/>
  <c r="O12" i="14"/>
  <c r="P12" i="14"/>
  <c r="Q12" i="14"/>
  <c r="R12" i="14"/>
  <c r="S12" i="14"/>
  <c r="T12" i="14"/>
  <c r="U12" i="14"/>
  <c r="V12" i="14"/>
  <c r="W12" i="14"/>
  <c r="X12" i="14"/>
  <c r="Y12" i="14"/>
  <c r="Z12" i="14"/>
  <c r="AA12" i="14"/>
  <c r="AB12" i="14"/>
  <c r="AC12" i="14"/>
  <c r="AD12" i="14"/>
  <c r="AE12" i="14"/>
  <c r="AF12" i="14"/>
  <c r="AG12" i="14"/>
  <c r="AH12" i="14"/>
  <c r="AI12" i="14"/>
  <c r="AJ12" i="14"/>
  <c r="AK12" i="14"/>
  <c r="AL12" i="14"/>
  <c r="AM12" i="14"/>
  <c r="AN12" i="14"/>
  <c r="AO12" i="14"/>
  <c r="AP12" i="14"/>
  <c r="AQ12" i="14"/>
  <c r="AR12" i="14"/>
  <c r="AS12" i="14"/>
  <c r="AT12" i="14"/>
  <c r="AU12" i="14"/>
  <c r="AV12" i="14"/>
  <c r="AW12" i="14"/>
  <c r="AX12" i="14"/>
  <c r="AY12" i="14"/>
  <c r="AZ12" i="14"/>
  <c r="BA12" i="14"/>
  <c r="BB12" i="14"/>
  <c r="BC12" i="14"/>
  <c r="BD12" i="14"/>
  <c r="BE12" i="14"/>
  <c r="BF12" i="14"/>
  <c r="BG12" i="14"/>
  <c r="BH12" i="14"/>
  <c r="BI12" i="14"/>
  <c r="BJ12" i="14"/>
  <c r="BK12" i="14"/>
  <c r="BL12" i="14"/>
  <c r="BM12" i="14"/>
  <c r="BN12" i="14"/>
  <c r="BO12" i="14"/>
  <c r="BP12" i="14"/>
  <c r="BS12" i="14"/>
  <c r="BT12" i="14"/>
  <c r="B13" i="14"/>
  <c r="C13" i="14"/>
  <c r="D13" i="14"/>
  <c r="E13" i="14"/>
  <c r="F13" i="14"/>
  <c r="G13" i="14"/>
  <c r="H13" i="14"/>
  <c r="I13" i="14"/>
  <c r="J13" i="14"/>
  <c r="K13" i="14"/>
  <c r="L13" i="14"/>
  <c r="M13" i="14"/>
  <c r="N13" i="14"/>
  <c r="O13" i="14"/>
  <c r="P13" i="14"/>
  <c r="Q13" i="14"/>
  <c r="R13" i="14"/>
  <c r="S13" i="14"/>
  <c r="T13" i="14"/>
  <c r="U13" i="14"/>
  <c r="V13" i="14"/>
  <c r="W13" i="14"/>
  <c r="X13" i="14"/>
  <c r="Y13" i="14"/>
  <c r="Z13" i="14"/>
  <c r="AA13" i="14"/>
  <c r="AB13" i="14"/>
  <c r="AC13" i="14"/>
  <c r="AD13" i="14"/>
  <c r="AE13" i="14"/>
  <c r="AF13" i="14"/>
  <c r="AG13" i="14"/>
  <c r="AH13" i="14"/>
  <c r="AI13" i="14"/>
  <c r="AJ13" i="14"/>
  <c r="AK13" i="14"/>
  <c r="AL13" i="14"/>
  <c r="AM13" i="14"/>
  <c r="AN13" i="14"/>
  <c r="AO13" i="14"/>
  <c r="AP13" i="14"/>
  <c r="AQ13" i="14"/>
  <c r="AR13" i="14"/>
  <c r="AS13" i="14"/>
  <c r="AT13" i="14"/>
  <c r="AU13" i="14"/>
  <c r="AV13" i="14"/>
  <c r="AW13" i="14"/>
  <c r="AX13" i="14"/>
  <c r="AY13" i="14"/>
  <c r="AZ13" i="14"/>
  <c r="BA13" i="14"/>
  <c r="BB13" i="14"/>
  <c r="BC13" i="14"/>
  <c r="BD13" i="14"/>
  <c r="BE13" i="14"/>
  <c r="BF13" i="14"/>
  <c r="BG13" i="14"/>
  <c r="BH13" i="14"/>
  <c r="BI13" i="14"/>
  <c r="BJ13" i="14"/>
  <c r="BK13" i="14"/>
  <c r="BL13" i="14"/>
  <c r="BM13" i="14"/>
  <c r="BN13" i="14"/>
  <c r="BO13" i="14"/>
  <c r="BP13" i="14"/>
  <c r="BS13" i="14"/>
  <c r="BT13" i="14"/>
  <c r="B14" i="14"/>
  <c r="C14" i="14"/>
  <c r="D14" i="14"/>
  <c r="E14" i="14"/>
  <c r="F14" i="14"/>
  <c r="G14" i="14"/>
  <c r="H14" i="14"/>
  <c r="I14" i="14"/>
  <c r="J14" i="14"/>
  <c r="K14" i="14"/>
  <c r="L14" i="14"/>
  <c r="M14" i="14"/>
  <c r="N14" i="14"/>
  <c r="O14" i="14"/>
  <c r="P14" i="14"/>
  <c r="Q14" i="14"/>
  <c r="R14" i="14"/>
  <c r="S14" i="14"/>
  <c r="T14" i="14"/>
  <c r="U14" i="14"/>
  <c r="V14" i="14"/>
  <c r="W14" i="14"/>
  <c r="X14" i="14"/>
  <c r="Y14" i="14"/>
  <c r="Z14" i="14"/>
  <c r="AA14" i="14"/>
  <c r="AB14" i="14"/>
  <c r="AC14" i="14"/>
  <c r="AD14" i="14"/>
  <c r="AE14" i="14"/>
  <c r="AF14" i="14"/>
  <c r="AG14" i="14"/>
  <c r="AH14" i="14"/>
  <c r="AI14" i="14"/>
  <c r="AJ14" i="14"/>
  <c r="AK14" i="14"/>
  <c r="AL14" i="14"/>
  <c r="AM14" i="14"/>
  <c r="AN14" i="14"/>
  <c r="AO14" i="14"/>
  <c r="AP14" i="14"/>
  <c r="AQ14" i="14"/>
  <c r="AR14" i="14"/>
  <c r="AS14" i="14"/>
  <c r="AT14" i="14"/>
  <c r="AU14" i="14"/>
  <c r="AV14" i="14"/>
  <c r="AW14" i="14"/>
  <c r="AX14" i="14"/>
  <c r="AY14" i="14"/>
  <c r="AZ14" i="14"/>
  <c r="BA14" i="14"/>
  <c r="BB14" i="14"/>
  <c r="BC14" i="14"/>
  <c r="BD14" i="14"/>
  <c r="BE14" i="14"/>
  <c r="BF14" i="14"/>
  <c r="BG14" i="14"/>
  <c r="BH14" i="14"/>
  <c r="BI14" i="14"/>
  <c r="BJ14" i="14"/>
  <c r="BK14" i="14"/>
  <c r="BL14" i="14"/>
  <c r="BM14" i="14"/>
  <c r="BN14" i="14"/>
  <c r="BO14" i="14"/>
  <c r="BP14" i="14"/>
  <c r="BS14" i="14"/>
  <c r="BT14" i="14"/>
  <c r="B15" i="14"/>
  <c r="C15" i="14"/>
  <c r="D15" i="14"/>
  <c r="E15" i="14"/>
  <c r="F15" i="14"/>
  <c r="G15" i="14"/>
  <c r="H15" i="14"/>
  <c r="I15" i="14"/>
  <c r="J15" i="14"/>
  <c r="K15" i="14"/>
  <c r="L15" i="14"/>
  <c r="M15" i="14"/>
  <c r="N15" i="14"/>
  <c r="O15" i="14"/>
  <c r="P15" i="14"/>
  <c r="Q15" i="14"/>
  <c r="R15" i="14"/>
  <c r="S15" i="14"/>
  <c r="T15" i="14"/>
  <c r="U15" i="14"/>
  <c r="V15" i="14"/>
  <c r="W15" i="14"/>
  <c r="X15" i="14"/>
  <c r="Y15" i="14"/>
  <c r="Z15" i="14"/>
  <c r="AA15" i="14"/>
  <c r="AB15" i="14"/>
  <c r="AC15" i="14"/>
  <c r="AD15" i="14"/>
  <c r="AE15" i="14"/>
  <c r="AF15" i="14"/>
  <c r="AG15" i="14"/>
  <c r="AH15" i="14"/>
  <c r="AI15" i="14"/>
  <c r="AJ15" i="14"/>
  <c r="AK15" i="14"/>
  <c r="AL15" i="14"/>
  <c r="AM15" i="14"/>
  <c r="AN15" i="14"/>
  <c r="AO15" i="14"/>
  <c r="AP15" i="14"/>
  <c r="AQ15" i="14"/>
  <c r="AR15" i="14"/>
  <c r="AS15" i="14"/>
  <c r="AT15" i="14"/>
  <c r="AU15" i="14"/>
  <c r="AV15" i="14"/>
  <c r="AW15" i="14"/>
  <c r="AX15" i="14"/>
  <c r="AY15" i="14"/>
  <c r="AZ15" i="14"/>
  <c r="BA15" i="14"/>
  <c r="BB15" i="14"/>
  <c r="BC15" i="14"/>
  <c r="BD15" i="14"/>
  <c r="BE15" i="14"/>
  <c r="BF15" i="14"/>
  <c r="BG15" i="14"/>
  <c r="BH15" i="14"/>
  <c r="BI15" i="14"/>
  <c r="BJ15" i="14"/>
  <c r="BK15" i="14"/>
  <c r="BL15" i="14"/>
  <c r="BM15" i="14"/>
  <c r="BN15" i="14"/>
  <c r="BO15" i="14"/>
  <c r="BP15" i="14"/>
  <c r="BS15" i="14"/>
  <c r="BT15" i="14"/>
  <c r="B16" i="14"/>
  <c r="C16" i="14"/>
  <c r="D16" i="14"/>
  <c r="E16" i="14"/>
  <c r="F16" i="14"/>
  <c r="G16" i="14"/>
  <c r="H16" i="14"/>
  <c r="I16" i="14"/>
  <c r="J16" i="14"/>
  <c r="K16" i="14"/>
  <c r="L16" i="14"/>
  <c r="M16" i="14"/>
  <c r="N16" i="14"/>
  <c r="O16" i="14"/>
  <c r="P16" i="14"/>
  <c r="Q16" i="14"/>
  <c r="R16" i="14"/>
  <c r="S16" i="14"/>
  <c r="T16" i="14"/>
  <c r="U16" i="14"/>
  <c r="V16" i="14"/>
  <c r="W16" i="14"/>
  <c r="X16" i="14"/>
  <c r="Y16" i="14"/>
  <c r="Z16" i="14"/>
  <c r="AA16" i="14"/>
  <c r="AB16" i="14"/>
  <c r="AC16" i="14"/>
  <c r="AD16" i="14"/>
  <c r="AE16" i="14"/>
  <c r="AF16" i="14"/>
  <c r="AG16" i="14"/>
  <c r="AH16" i="14"/>
  <c r="AI16" i="14"/>
  <c r="AJ16" i="14"/>
  <c r="AK16" i="14"/>
  <c r="AL16" i="14"/>
  <c r="AM16" i="14"/>
  <c r="AN16" i="14"/>
  <c r="AO16" i="14"/>
  <c r="AP16" i="14"/>
  <c r="AQ16" i="14"/>
  <c r="AR16" i="14"/>
  <c r="AS16" i="14"/>
  <c r="AT16" i="14"/>
  <c r="AU16" i="14"/>
  <c r="AV16" i="14"/>
  <c r="AW16" i="14"/>
  <c r="AX16" i="14"/>
  <c r="AY16" i="14"/>
  <c r="AZ16" i="14"/>
  <c r="BA16" i="14"/>
  <c r="BB16" i="14"/>
  <c r="BC16" i="14"/>
  <c r="BD16" i="14"/>
  <c r="BE16" i="14"/>
  <c r="BF16" i="14"/>
  <c r="BG16" i="14"/>
  <c r="BH16" i="14"/>
  <c r="BI16" i="14"/>
  <c r="BJ16" i="14"/>
  <c r="BK16" i="14"/>
  <c r="BL16" i="14"/>
  <c r="BM16" i="14"/>
  <c r="BN16" i="14"/>
  <c r="BO16" i="14"/>
  <c r="BP16" i="14"/>
  <c r="BS16" i="14"/>
  <c r="BT16" i="14"/>
  <c r="B17" i="14"/>
  <c r="C17" i="14"/>
  <c r="D17" i="14"/>
  <c r="E17" i="14"/>
  <c r="F17" i="14"/>
  <c r="G17" i="14"/>
  <c r="H17" i="14"/>
  <c r="I17" i="14"/>
  <c r="J17" i="14"/>
  <c r="K17" i="14"/>
  <c r="L17" i="14"/>
  <c r="M17" i="14"/>
  <c r="N17" i="14"/>
  <c r="O17" i="14"/>
  <c r="P17" i="14"/>
  <c r="Q17" i="14"/>
  <c r="R17" i="14"/>
  <c r="S17" i="14"/>
  <c r="T17" i="14"/>
  <c r="U17" i="14"/>
  <c r="V17" i="14"/>
  <c r="W17" i="14"/>
  <c r="X17" i="14"/>
  <c r="Y17" i="14"/>
  <c r="Z17" i="14"/>
  <c r="AA17" i="14"/>
  <c r="AB17" i="14"/>
  <c r="AC17" i="14"/>
  <c r="AD17" i="14"/>
  <c r="AE17" i="14"/>
  <c r="AF17" i="14"/>
  <c r="AG17" i="14"/>
  <c r="AH17" i="14"/>
  <c r="AI17" i="14"/>
  <c r="AJ17" i="14"/>
  <c r="AK17" i="14"/>
  <c r="AL17" i="14"/>
  <c r="AM17" i="14"/>
  <c r="AN17" i="14"/>
  <c r="AO17" i="14"/>
  <c r="AP17" i="14"/>
  <c r="AQ17" i="14"/>
  <c r="AR17" i="14"/>
  <c r="AS17" i="14"/>
  <c r="AT17" i="14"/>
  <c r="AU17" i="14"/>
  <c r="AV17" i="14"/>
  <c r="AW17" i="14"/>
  <c r="AX17" i="14"/>
  <c r="AY17" i="14"/>
  <c r="AZ17" i="14"/>
  <c r="BA17" i="14"/>
  <c r="BB17" i="14"/>
  <c r="BC17" i="14"/>
  <c r="BD17" i="14"/>
  <c r="BE17" i="14"/>
  <c r="BF17" i="14"/>
  <c r="BG17" i="14"/>
  <c r="BH17" i="14"/>
  <c r="BI17" i="14"/>
  <c r="BJ17" i="14"/>
  <c r="BK17" i="14"/>
  <c r="BL17" i="14"/>
  <c r="BM17" i="14"/>
  <c r="BN17" i="14"/>
  <c r="BO17" i="14"/>
  <c r="BP17" i="14"/>
  <c r="BS17" i="14"/>
  <c r="BT17" i="14"/>
  <c r="B18" i="14"/>
  <c r="C18" i="14"/>
  <c r="D18" i="14"/>
  <c r="E18" i="14"/>
  <c r="F18" i="14"/>
  <c r="G18" i="14"/>
  <c r="H18" i="14"/>
  <c r="I18" i="14"/>
  <c r="J18" i="14"/>
  <c r="K18" i="14"/>
  <c r="L18" i="14"/>
  <c r="M18" i="14"/>
  <c r="N18" i="14"/>
  <c r="O18" i="14"/>
  <c r="P18" i="14"/>
  <c r="Q18" i="14"/>
  <c r="R18" i="14"/>
  <c r="S18" i="14"/>
  <c r="T18" i="14"/>
  <c r="U18" i="14"/>
  <c r="V18" i="14"/>
  <c r="W18" i="14"/>
  <c r="X18" i="14"/>
  <c r="Y18" i="14"/>
  <c r="Z18" i="14"/>
  <c r="AA18" i="14"/>
  <c r="AB18" i="14"/>
  <c r="AC18" i="14"/>
  <c r="AD18" i="14"/>
  <c r="AE18" i="14"/>
  <c r="AF18" i="14"/>
  <c r="AG18" i="14"/>
  <c r="AH18" i="14"/>
  <c r="AI18" i="14"/>
  <c r="AJ18" i="14"/>
  <c r="AK18" i="14"/>
  <c r="AL18" i="14"/>
  <c r="AM18" i="14"/>
  <c r="AN18" i="14"/>
  <c r="AO18" i="14"/>
  <c r="AP18" i="14"/>
  <c r="AQ18" i="14"/>
  <c r="AR18" i="14"/>
  <c r="AS18" i="14"/>
  <c r="AT18" i="14"/>
  <c r="AU18" i="14"/>
  <c r="AV18" i="14"/>
  <c r="AW18" i="14"/>
  <c r="AX18" i="14"/>
  <c r="AY18" i="14"/>
  <c r="AZ18" i="14"/>
  <c r="BA18" i="14"/>
  <c r="BB18" i="14"/>
  <c r="BC18" i="14"/>
  <c r="BD18" i="14"/>
  <c r="BE18" i="14"/>
  <c r="BF18" i="14"/>
  <c r="BG18" i="14"/>
  <c r="BH18" i="14"/>
  <c r="BI18" i="14"/>
  <c r="BJ18" i="14"/>
  <c r="BK18" i="14"/>
  <c r="BL18" i="14"/>
  <c r="BM18" i="14"/>
  <c r="BN18" i="14"/>
  <c r="BO18" i="14"/>
  <c r="BP18" i="14"/>
  <c r="BS18" i="14"/>
  <c r="BT18" i="14"/>
  <c r="B19" i="14"/>
  <c r="C19" i="14"/>
  <c r="D19" i="14"/>
  <c r="E19" i="14"/>
  <c r="F19" i="14"/>
  <c r="G19" i="14"/>
  <c r="H19" i="14"/>
  <c r="I19" i="14"/>
  <c r="J19" i="14"/>
  <c r="K19" i="14"/>
  <c r="L19" i="14"/>
  <c r="M19" i="14"/>
  <c r="N19" i="14"/>
  <c r="O19" i="14"/>
  <c r="P19" i="14"/>
  <c r="Q19" i="14"/>
  <c r="R19" i="14"/>
  <c r="S19" i="14"/>
  <c r="T19" i="14"/>
  <c r="U19" i="14"/>
  <c r="V19" i="14"/>
  <c r="W19" i="14"/>
  <c r="X19" i="14"/>
  <c r="Y19" i="14"/>
  <c r="Z19" i="14"/>
  <c r="AA19" i="14"/>
  <c r="AB19" i="14"/>
  <c r="AC19" i="14"/>
  <c r="AD19" i="14"/>
  <c r="AE19" i="14"/>
  <c r="AF19" i="14"/>
  <c r="AG19" i="14"/>
  <c r="AH19" i="14"/>
  <c r="AI19" i="14"/>
  <c r="AJ19" i="14"/>
  <c r="AK19" i="14"/>
  <c r="AL19" i="14"/>
  <c r="AM19" i="14"/>
  <c r="AN19" i="14"/>
  <c r="AO19" i="14"/>
  <c r="AP19" i="14"/>
  <c r="AQ19" i="14"/>
  <c r="AR19" i="14"/>
  <c r="AS19" i="14"/>
  <c r="AT19" i="14"/>
  <c r="AU19" i="14"/>
  <c r="AV19" i="14"/>
  <c r="AW19" i="14"/>
  <c r="AX19" i="14"/>
  <c r="AY19" i="14"/>
  <c r="AZ19" i="14"/>
  <c r="BA19" i="14"/>
  <c r="BB19" i="14"/>
  <c r="BC19" i="14"/>
  <c r="BD19" i="14"/>
  <c r="BE19" i="14"/>
  <c r="BF19" i="14"/>
  <c r="BG19" i="14"/>
  <c r="BH19" i="14"/>
  <c r="BI19" i="14"/>
  <c r="BJ19" i="14"/>
  <c r="BK19" i="14"/>
  <c r="BL19" i="14"/>
  <c r="BM19" i="14"/>
  <c r="BN19" i="14"/>
  <c r="BO19" i="14"/>
  <c r="BP19" i="14"/>
  <c r="BS19" i="14"/>
  <c r="BT19" i="14"/>
  <c r="B20" i="14"/>
  <c r="C20" i="14"/>
  <c r="D20" i="14"/>
  <c r="E20" i="14"/>
  <c r="F20" i="14"/>
  <c r="G20" i="14"/>
  <c r="H20" i="14"/>
  <c r="I20" i="14"/>
  <c r="J20" i="14"/>
  <c r="K20" i="14"/>
  <c r="L20" i="14"/>
  <c r="M20" i="14"/>
  <c r="N20" i="14"/>
  <c r="O20" i="14"/>
  <c r="P20" i="14"/>
  <c r="Q20" i="14"/>
  <c r="R20" i="14"/>
  <c r="S20" i="14"/>
  <c r="T20" i="14"/>
  <c r="U20" i="14"/>
  <c r="V20" i="14"/>
  <c r="W20" i="14"/>
  <c r="X20" i="14"/>
  <c r="Y20" i="14"/>
  <c r="Z20" i="14"/>
  <c r="AA20" i="14"/>
  <c r="AB20" i="14"/>
  <c r="AC20" i="14"/>
  <c r="AD20" i="14"/>
  <c r="AE20" i="14"/>
  <c r="AF20" i="14"/>
  <c r="AG20" i="14"/>
  <c r="AH20" i="14"/>
  <c r="AI20" i="14"/>
  <c r="AJ20" i="14"/>
  <c r="AK20" i="14"/>
  <c r="AL20" i="14"/>
  <c r="AM20" i="14"/>
  <c r="AN20" i="14"/>
  <c r="AO20" i="14"/>
  <c r="AP20" i="14"/>
  <c r="AQ20" i="14"/>
  <c r="AR20" i="14"/>
  <c r="AS20" i="14"/>
  <c r="AT20" i="14"/>
  <c r="AU20" i="14"/>
  <c r="AV20" i="14"/>
  <c r="AW20" i="14"/>
  <c r="AX20" i="14"/>
  <c r="AY20" i="14"/>
  <c r="AZ20" i="14"/>
  <c r="BA20" i="14"/>
  <c r="BB20" i="14"/>
  <c r="BC20" i="14"/>
  <c r="BD20" i="14"/>
  <c r="BE20" i="14"/>
  <c r="BF20" i="14"/>
  <c r="BG20" i="14"/>
  <c r="BH20" i="14"/>
  <c r="BI20" i="14"/>
  <c r="BJ20" i="14"/>
  <c r="BK20" i="14"/>
  <c r="BL20" i="14"/>
  <c r="BM20" i="14"/>
  <c r="BN20" i="14"/>
  <c r="BO20" i="14"/>
  <c r="BP20" i="14"/>
  <c r="BS20" i="14"/>
  <c r="BT20" i="14"/>
  <c r="B21" i="14"/>
  <c r="C21" i="14"/>
  <c r="D21" i="14"/>
  <c r="E21" i="14"/>
  <c r="F21" i="14"/>
  <c r="G21" i="14"/>
  <c r="H21" i="14"/>
  <c r="I21" i="14"/>
  <c r="J21" i="14"/>
  <c r="K21" i="14"/>
  <c r="L21" i="14"/>
  <c r="M21" i="14"/>
  <c r="N21" i="14"/>
  <c r="O21" i="14"/>
  <c r="P21" i="14"/>
  <c r="Q21" i="14"/>
  <c r="R21" i="14"/>
  <c r="S21" i="14"/>
  <c r="T21" i="14"/>
  <c r="U21" i="14"/>
  <c r="V21" i="14"/>
  <c r="W21" i="14"/>
  <c r="X21" i="14"/>
  <c r="Y21" i="14"/>
  <c r="Z21" i="14"/>
  <c r="AA21" i="14"/>
  <c r="AB21" i="14"/>
  <c r="AC21" i="14"/>
  <c r="AD21" i="14"/>
  <c r="AE21" i="14"/>
  <c r="AF21" i="14"/>
  <c r="AG21" i="14"/>
  <c r="AH21" i="14"/>
  <c r="AI21" i="14"/>
  <c r="AJ21" i="14"/>
  <c r="AK21" i="14"/>
  <c r="AL21" i="14"/>
  <c r="AM21" i="14"/>
  <c r="AN21" i="14"/>
  <c r="AO21" i="14"/>
  <c r="AP21" i="14"/>
  <c r="AQ21" i="14"/>
  <c r="AR21" i="14"/>
  <c r="AS21" i="14"/>
  <c r="AT21" i="14"/>
  <c r="AU21" i="14"/>
  <c r="AV21" i="14"/>
  <c r="AW21" i="14"/>
  <c r="AX21" i="14"/>
  <c r="AY21" i="14"/>
  <c r="AZ21" i="14"/>
  <c r="BA21" i="14"/>
  <c r="BB21" i="14"/>
  <c r="BC21" i="14"/>
  <c r="BD21" i="14"/>
  <c r="BE21" i="14"/>
  <c r="BF21" i="14"/>
  <c r="BG21" i="14"/>
  <c r="BH21" i="14"/>
  <c r="BI21" i="14"/>
  <c r="BJ21" i="14"/>
  <c r="BK21" i="14"/>
  <c r="BL21" i="14"/>
  <c r="BM21" i="14"/>
  <c r="BN21" i="14"/>
  <c r="BO21" i="14"/>
  <c r="BP21" i="14"/>
  <c r="BS21" i="14"/>
  <c r="BT21" i="14"/>
  <c r="B22" i="14"/>
  <c r="C22" i="14"/>
  <c r="D22" i="14"/>
  <c r="E22" i="14"/>
  <c r="F22" i="14"/>
  <c r="G22" i="14"/>
  <c r="H22" i="14"/>
  <c r="I22" i="14"/>
  <c r="J22" i="14"/>
  <c r="K22" i="14"/>
  <c r="L22" i="14"/>
  <c r="M22" i="14"/>
  <c r="N22" i="14"/>
  <c r="O22" i="14"/>
  <c r="P22" i="14"/>
  <c r="Q22" i="14"/>
  <c r="R22" i="14"/>
  <c r="S22" i="14"/>
  <c r="T22" i="14"/>
  <c r="U22" i="14"/>
  <c r="V22" i="14"/>
  <c r="W22" i="14"/>
  <c r="X22" i="14"/>
  <c r="Y22" i="14"/>
  <c r="Z22" i="14"/>
  <c r="AA22" i="14"/>
  <c r="AB22" i="14"/>
  <c r="AC22" i="14"/>
  <c r="AD22" i="14"/>
  <c r="AE22" i="14"/>
  <c r="AF22" i="14"/>
  <c r="AG22" i="14"/>
  <c r="AH22" i="14"/>
  <c r="AI22" i="14"/>
  <c r="AJ22" i="14"/>
  <c r="AK22" i="14"/>
  <c r="AL22" i="14"/>
  <c r="AM22" i="14"/>
  <c r="AN22" i="14"/>
  <c r="AO22" i="14"/>
  <c r="AP22" i="14"/>
  <c r="AQ22" i="14"/>
  <c r="AR22" i="14"/>
  <c r="AS22" i="14"/>
  <c r="AT22" i="14"/>
  <c r="AU22" i="14"/>
  <c r="AV22" i="14"/>
  <c r="AW22" i="14"/>
  <c r="AX22" i="14"/>
  <c r="AY22" i="14"/>
  <c r="AZ22" i="14"/>
  <c r="BA22" i="14"/>
  <c r="BB22" i="14"/>
  <c r="BC22" i="14"/>
  <c r="BD22" i="14"/>
  <c r="BE22" i="14"/>
  <c r="BF22" i="14"/>
  <c r="BG22" i="14"/>
  <c r="BH22" i="14"/>
  <c r="BI22" i="14"/>
  <c r="BJ22" i="14"/>
  <c r="BK22" i="14"/>
  <c r="BL22" i="14"/>
  <c r="BM22" i="14"/>
  <c r="BN22" i="14"/>
  <c r="BO22" i="14"/>
  <c r="BP22" i="14"/>
  <c r="BS22" i="14"/>
  <c r="BT22" i="14"/>
  <c r="B23" i="14"/>
  <c r="C23" i="14"/>
  <c r="D23" i="14"/>
  <c r="E23" i="14"/>
  <c r="F23" i="14"/>
  <c r="G23" i="14"/>
  <c r="H23" i="14"/>
  <c r="I23" i="14"/>
  <c r="J23" i="14"/>
  <c r="K23" i="14"/>
  <c r="L23" i="14"/>
  <c r="M23" i="14"/>
  <c r="N23" i="14"/>
  <c r="O23" i="14"/>
  <c r="P23" i="14"/>
  <c r="Q23" i="14"/>
  <c r="R23" i="14"/>
  <c r="S23" i="14"/>
  <c r="T23" i="14"/>
  <c r="U23" i="14"/>
  <c r="V23" i="14"/>
  <c r="W23" i="14"/>
  <c r="X23" i="14"/>
  <c r="Y23" i="14"/>
  <c r="Z23" i="14"/>
  <c r="AA23" i="14"/>
  <c r="AB23" i="14"/>
  <c r="AC23" i="14"/>
  <c r="AD23" i="14"/>
  <c r="AE23" i="14"/>
  <c r="AF23" i="14"/>
  <c r="AG23" i="14"/>
  <c r="AH23" i="14"/>
  <c r="AI23" i="14"/>
  <c r="AJ23" i="14"/>
  <c r="AK23" i="14"/>
  <c r="AL23" i="14"/>
  <c r="AM23" i="14"/>
  <c r="AN23" i="14"/>
  <c r="AO23" i="14"/>
  <c r="AP23" i="14"/>
  <c r="AQ23" i="14"/>
  <c r="AR23" i="14"/>
  <c r="AS23" i="14"/>
  <c r="AT23" i="14"/>
  <c r="AU23" i="14"/>
  <c r="AV23" i="14"/>
  <c r="AW23" i="14"/>
  <c r="AX23" i="14"/>
  <c r="AY23" i="14"/>
  <c r="AZ23" i="14"/>
  <c r="BA23" i="14"/>
  <c r="BB23" i="14"/>
  <c r="BC23" i="14"/>
  <c r="BD23" i="14"/>
  <c r="BE23" i="14"/>
  <c r="BF23" i="14"/>
  <c r="BG23" i="14"/>
  <c r="BH23" i="14"/>
  <c r="BI23" i="14"/>
  <c r="BJ23" i="14"/>
  <c r="BK23" i="14"/>
  <c r="BL23" i="14"/>
  <c r="BM23" i="14"/>
  <c r="BN23" i="14"/>
  <c r="BO23" i="14"/>
  <c r="BP23" i="14"/>
  <c r="BS23" i="14"/>
  <c r="BT23" i="14"/>
  <c r="B24" i="14"/>
  <c r="C24" i="14"/>
  <c r="D24" i="14"/>
  <c r="E24" i="14"/>
  <c r="F24" i="14"/>
  <c r="G24" i="14"/>
  <c r="H24" i="14"/>
  <c r="I24" i="14"/>
  <c r="J24" i="14"/>
  <c r="K24" i="14"/>
  <c r="L24" i="14"/>
  <c r="M24" i="14"/>
  <c r="N24" i="14"/>
  <c r="O24" i="14"/>
  <c r="P24" i="14"/>
  <c r="Q24" i="14"/>
  <c r="R24" i="14"/>
  <c r="S24" i="14"/>
  <c r="T24" i="14"/>
  <c r="U24" i="14"/>
  <c r="V24" i="14"/>
  <c r="W24" i="14"/>
  <c r="X24" i="14"/>
  <c r="Y24" i="14"/>
  <c r="Z24" i="14"/>
  <c r="AA24" i="14"/>
  <c r="AB24" i="14"/>
  <c r="AC24" i="14"/>
  <c r="AD24" i="14"/>
  <c r="AE24" i="14"/>
  <c r="AF24" i="14"/>
  <c r="AG24" i="14"/>
  <c r="AH24" i="14"/>
  <c r="AI24" i="14"/>
  <c r="AJ24" i="14"/>
  <c r="AK24" i="14"/>
  <c r="AL24" i="14"/>
  <c r="AM24" i="14"/>
  <c r="AN24" i="14"/>
  <c r="AO24" i="14"/>
  <c r="AP24" i="14"/>
  <c r="AQ24" i="14"/>
  <c r="AR24" i="14"/>
  <c r="AS24" i="14"/>
  <c r="AT24" i="14"/>
  <c r="AU24" i="14"/>
  <c r="AV24" i="14"/>
  <c r="AW24" i="14"/>
  <c r="AX24" i="14"/>
  <c r="AY24" i="14"/>
  <c r="AZ24" i="14"/>
  <c r="BA24" i="14"/>
  <c r="BB24" i="14"/>
  <c r="BC24" i="14"/>
  <c r="BD24" i="14"/>
  <c r="BE24" i="14"/>
  <c r="BF24" i="14"/>
  <c r="BG24" i="14"/>
  <c r="BH24" i="14"/>
  <c r="BI24" i="14"/>
  <c r="BJ24" i="14"/>
  <c r="BK24" i="14"/>
  <c r="BL24" i="14"/>
  <c r="BM24" i="14"/>
  <c r="BN24" i="14"/>
  <c r="BO24" i="14"/>
  <c r="BP24" i="14"/>
  <c r="BS24" i="14"/>
  <c r="BT24" i="14"/>
  <c r="B25" i="14"/>
  <c r="C25" i="14"/>
  <c r="D25" i="14"/>
  <c r="E25" i="14"/>
  <c r="F25" i="14"/>
  <c r="G25" i="14"/>
  <c r="H25" i="14"/>
  <c r="I25" i="14"/>
  <c r="J25" i="14"/>
  <c r="K25" i="14"/>
  <c r="L25" i="14"/>
  <c r="M25" i="14"/>
  <c r="N25" i="14"/>
  <c r="O25" i="14"/>
  <c r="P25" i="14"/>
  <c r="Q25" i="14"/>
  <c r="R25" i="14"/>
  <c r="S25" i="14"/>
  <c r="T25" i="14"/>
  <c r="U25" i="14"/>
  <c r="V25" i="14"/>
  <c r="W25" i="14"/>
  <c r="X25" i="14"/>
  <c r="Y25" i="14"/>
  <c r="Z25" i="14"/>
  <c r="AA25" i="14"/>
  <c r="AB25" i="14"/>
  <c r="AC25" i="14"/>
  <c r="AD25" i="14"/>
  <c r="AE25" i="14"/>
  <c r="AF25" i="14"/>
  <c r="AG25" i="14"/>
  <c r="AH25" i="14"/>
  <c r="AI25" i="14"/>
  <c r="AJ25" i="14"/>
  <c r="AK25" i="14"/>
  <c r="AL25" i="14"/>
  <c r="AM25" i="14"/>
  <c r="AN25" i="14"/>
  <c r="AO25" i="14"/>
  <c r="AP25" i="14"/>
  <c r="AQ25" i="14"/>
  <c r="AR25" i="14"/>
  <c r="AS25" i="14"/>
  <c r="AT25" i="14"/>
  <c r="AU25" i="14"/>
  <c r="AV25" i="14"/>
  <c r="AW25" i="14"/>
  <c r="AX25" i="14"/>
  <c r="AY25" i="14"/>
  <c r="AZ25" i="14"/>
  <c r="BA25" i="14"/>
  <c r="BB25" i="14"/>
  <c r="BC25" i="14"/>
  <c r="BD25" i="14"/>
  <c r="BE25" i="14"/>
  <c r="BF25" i="14"/>
  <c r="BG25" i="14"/>
  <c r="BH25" i="14"/>
  <c r="BI25" i="14"/>
  <c r="BJ25" i="14"/>
  <c r="BK25" i="14"/>
  <c r="BL25" i="14"/>
  <c r="BM25" i="14"/>
  <c r="BN25" i="14"/>
  <c r="BO25" i="14"/>
  <c r="BP25" i="14"/>
  <c r="BS25" i="14"/>
  <c r="BT25" i="14"/>
  <c r="B26" i="14"/>
  <c r="C26" i="14"/>
  <c r="D26" i="14"/>
  <c r="E26" i="14"/>
  <c r="F26" i="14"/>
  <c r="G26" i="14"/>
  <c r="H26" i="14"/>
  <c r="I26" i="14"/>
  <c r="J26" i="14"/>
  <c r="K26" i="14"/>
  <c r="L26" i="14"/>
  <c r="M26" i="14"/>
  <c r="N26" i="14"/>
  <c r="O26" i="14"/>
  <c r="P26" i="14"/>
  <c r="Q26" i="14"/>
  <c r="R26" i="14"/>
  <c r="S26" i="14"/>
  <c r="T26" i="14"/>
  <c r="U26" i="14"/>
  <c r="V26" i="14"/>
  <c r="W26" i="14"/>
  <c r="X26" i="14"/>
  <c r="Y26" i="14"/>
  <c r="Z26" i="14"/>
  <c r="AA26" i="14"/>
  <c r="AB26" i="14"/>
  <c r="AC26" i="14"/>
  <c r="AD26" i="14"/>
  <c r="AE26" i="14"/>
  <c r="AF26" i="14"/>
  <c r="AG26" i="14"/>
  <c r="AH26" i="14"/>
  <c r="AI26" i="14"/>
  <c r="AJ26" i="14"/>
  <c r="AK26" i="14"/>
  <c r="AL26" i="14"/>
  <c r="AM26" i="14"/>
  <c r="AN26" i="14"/>
  <c r="AO26" i="14"/>
  <c r="AP26" i="14"/>
  <c r="AQ26" i="14"/>
  <c r="AR26" i="14"/>
  <c r="AS26" i="14"/>
  <c r="AT26" i="14"/>
  <c r="AU26" i="14"/>
  <c r="AV26" i="14"/>
  <c r="AW26" i="14"/>
  <c r="AX26" i="14"/>
  <c r="AY26" i="14"/>
  <c r="AZ26" i="14"/>
  <c r="BA26" i="14"/>
  <c r="BB26" i="14"/>
  <c r="BC26" i="14"/>
  <c r="BD26" i="14"/>
  <c r="BE26" i="14"/>
  <c r="BF26" i="14"/>
  <c r="BG26" i="14"/>
  <c r="BH26" i="14"/>
  <c r="BI26" i="14"/>
  <c r="BJ26" i="14"/>
  <c r="BK26" i="14"/>
  <c r="BL26" i="14"/>
  <c r="BM26" i="14"/>
  <c r="BN26" i="14"/>
  <c r="BO26" i="14"/>
  <c r="BP26" i="14"/>
  <c r="BS26" i="14"/>
  <c r="BT26" i="14"/>
  <c r="B27" i="14"/>
  <c r="C27" i="14"/>
  <c r="D27" i="14"/>
  <c r="E27" i="14"/>
  <c r="F27" i="14"/>
  <c r="G27" i="14"/>
  <c r="H27" i="14"/>
  <c r="I27" i="14"/>
  <c r="J27" i="14"/>
  <c r="K27" i="14"/>
  <c r="L27" i="14"/>
  <c r="M27" i="14"/>
  <c r="N27" i="14"/>
  <c r="O27" i="14"/>
  <c r="P27" i="14"/>
  <c r="Q27" i="14"/>
  <c r="R27" i="14"/>
  <c r="S27" i="14"/>
  <c r="T27" i="14"/>
  <c r="U27" i="14"/>
  <c r="V27" i="14"/>
  <c r="W27" i="14"/>
  <c r="X27" i="14"/>
  <c r="Y27" i="14"/>
  <c r="Z27" i="14"/>
  <c r="AA27" i="14"/>
  <c r="AB27" i="14"/>
  <c r="AC27" i="14"/>
  <c r="AD27" i="14"/>
  <c r="AE27" i="14"/>
  <c r="AF27" i="14"/>
  <c r="AG27" i="14"/>
  <c r="AH27" i="14"/>
  <c r="AI27" i="14"/>
  <c r="AJ27" i="14"/>
  <c r="AK27" i="14"/>
  <c r="AL27" i="14"/>
  <c r="AM27" i="14"/>
  <c r="AN27" i="14"/>
  <c r="AO27" i="14"/>
  <c r="AP27" i="14"/>
  <c r="AQ27" i="14"/>
  <c r="AR27" i="14"/>
  <c r="AS27" i="14"/>
  <c r="AT27" i="14"/>
  <c r="AU27" i="14"/>
  <c r="AV27" i="14"/>
  <c r="AW27" i="14"/>
  <c r="AX27" i="14"/>
  <c r="AY27" i="14"/>
  <c r="AZ27" i="14"/>
  <c r="BA27" i="14"/>
  <c r="BB27" i="14"/>
  <c r="BC27" i="14"/>
  <c r="BD27" i="14"/>
  <c r="BE27" i="14"/>
  <c r="BF27" i="14"/>
  <c r="BG27" i="14"/>
  <c r="BH27" i="14"/>
  <c r="BI27" i="14"/>
  <c r="BJ27" i="14"/>
  <c r="BK27" i="14"/>
  <c r="BL27" i="14"/>
  <c r="BM27" i="14"/>
  <c r="BN27" i="14"/>
  <c r="BO27" i="14"/>
  <c r="BP27" i="14"/>
  <c r="BS27" i="14"/>
  <c r="BT27" i="14"/>
  <c r="B28" i="14"/>
  <c r="C28" i="14"/>
  <c r="D28" i="14"/>
  <c r="E28" i="14"/>
  <c r="F28" i="14"/>
  <c r="G28" i="14"/>
  <c r="H28" i="14"/>
  <c r="I28" i="14"/>
  <c r="J28" i="14"/>
  <c r="K28" i="14"/>
  <c r="L28" i="14"/>
  <c r="M28" i="14"/>
  <c r="N28" i="14"/>
  <c r="O28" i="14"/>
  <c r="P28" i="14"/>
  <c r="Q28" i="14"/>
  <c r="R28" i="14"/>
  <c r="S28" i="14"/>
  <c r="T28" i="14"/>
  <c r="U28" i="14"/>
  <c r="V28" i="14"/>
  <c r="W28" i="14"/>
  <c r="X28" i="14"/>
  <c r="Y28" i="14"/>
  <c r="Z28" i="14"/>
  <c r="AA28" i="14"/>
  <c r="AB28" i="14"/>
  <c r="AC28" i="14"/>
  <c r="AD28" i="14"/>
  <c r="AE28" i="14"/>
  <c r="AF28" i="14"/>
  <c r="AG28" i="14"/>
  <c r="AH28" i="14"/>
  <c r="AI28" i="14"/>
  <c r="AJ28" i="14"/>
  <c r="AK28" i="14"/>
  <c r="AL28" i="14"/>
  <c r="AM28" i="14"/>
  <c r="AN28" i="14"/>
  <c r="AO28" i="14"/>
  <c r="AP28" i="14"/>
  <c r="AQ28" i="14"/>
  <c r="AR28" i="14"/>
  <c r="AS28" i="14"/>
  <c r="AT28" i="14"/>
  <c r="AU28" i="14"/>
  <c r="AV28" i="14"/>
  <c r="AW28" i="14"/>
  <c r="AX28" i="14"/>
  <c r="AY28" i="14"/>
  <c r="AZ28" i="14"/>
  <c r="BA28" i="14"/>
  <c r="BB28" i="14"/>
  <c r="BC28" i="14"/>
  <c r="BD28" i="14"/>
  <c r="BE28" i="14"/>
  <c r="BF28" i="14"/>
  <c r="BG28" i="14"/>
  <c r="BH28" i="14"/>
  <c r="BI28" i="14"/>
  <c r="BJ28" i="14"/>
  <c r="BK28" i="14"/>
  <c r="BL28" i="14"/>
  <c r="BM28" i="14"/>
  <c r="BN28" i="14"/>
  <c r="BO28" i="14"/>
  <c r="BP28" i="14"/>
  <c r="BS28" i="14"/>
  <c r="BT28" i="14"/>
  <c r="B29" i="14"/>
  <c r="C29" i="14"/>
  <c r="D29" i="14"/>
  <c r="E29" i="14"/>
  <c r="F29" i="14"/>
  <c r="G29" i="14"/>
  <c r="H29" i="14"/>
  <c r="I29" i="14"/>
  <c r="J29" i="14"/>
  <c r="K29" i="14"/>
  <c r="L29" i="14"/>
  <c r="M29" i="14"/>
  <c r="N29" i="14"/>
  <c r="O29" i="14"/>
  <c r="P29" i="14"/>
  <c r="Q29" i="14"/>
  <c r="R29" i="14"/>
  <c r="S29" i="14"/>
  <c r="T29" i="14"/>
  <c r="U29" i="14"/>
  <c r="V29" i="14"/>
  <c r="W29" i="14"/>
  <c r="X29" i="14"/>
  <c r="Y29" i="14"/>
  <c r="Z29" i="14"/>
  <c r="AA29" i="14"/>
  <c r="AB29" i="14"/>
  <c r="AC29" i="14"/>
  <c r="AD29" i="14"/>
  <c r="AE29" i="14"/>
  <c r="AF29" i="14"/>
  <c r="AG29" i="14"/>
  <c r="AH29" i="14"/>
  <c r="AI29" i="14"/>
  <c r="AJ29" i="14"/>
  <c r="AK29" i="14"/>
  <c r="AL29" i="14"/>
  <c r="AM29" i="14"/>
  <c r="AN29" i="14"/>
  <c r="AO29" i="14"/>
  <c r="AP29" i="14"/>
  <c r="AQ29" i="14"/>
  <c r="AR29" i="14"/>
  <c r="AS29" i="14"/>
  <c r="AT29" i="14"/>
  <c r="AU29" i="14"/>
  <c r="AV29" i="14"/>
  <c r="AW29" i="14"/>
  <c r="AX29" i="14"/>
  <c r="AY29" i="14"/>
  <c r="AZ29" i="14"/>
  <c r="BA29" i="14"/>
  <c r="BB29" i="14"/>
  <c r="BC29" i="14"/>
  <c r="BD29" i="14"/>
  <c r="BE29" i="14"/>
  <c r="BF29" i="14"/>
  <c r="BG29" i="14"/>
  <c r="BH29" i="14"/>
  <c r="BI29" i="14"/>
  <c r="BJ29" i="14"/>
  <c r="BK29" i="14"/>
  <c r="BL29" i="14"/>
  <c r="BM29" i="14"/>
  <c r="BN29" i="14"/>
  <c r="BO29" i="14"/>
  <c r="BP29" i="14"/>
  <c r="BS29" i="14"/>
  <c r="BT29" i="14"/>
  <c r="B30" i="14"/>
  <c r="C30" i="14"/>
  <c r="D30" i="14"/>
  <c r="E30" i="14"/>
  <c r="F30" i="14"/>
  <c r="G30" i="14"/>
  <c r="H30" i="14"/>
  <c r="I30" i="14"/>
  <c r="J30" i="14"/>
  <c r="K30" i="14"/>
  <c r="L30" i="14"/>
  <c r="M30" i="14"/>
  <c r="N30" i="14"/>
  <c r="O30" i="14"/>
  <c r="P30" i="14"/>
  <c r="Q30" i="14"/>
  <c r="R30" i="14"/>
  <c r="S30" i="14"/>
  <c r="T30" i="14"/>
  <c r="U30" i="14"/>
  <c r="V30" i="14"/>
  <c r="W30" i="14"/>
  <c r="X30" i="14"/>
  <c r="Y30" i="14"/>
  <c r="Z30" i="14"/>
  <c r="AA30" i="14"/>
  <c r="AB30" i="14"/>
  <c r="AC30" i="14"/>
  <c r="AD30" i="14"/>
  <c r="AE30" i="14"/>
  <c r="AF30" i="14"/>
  <c r="AG30" i="14"/>
  <c r="AH30" i="14"/>
  <c r="AI30" i="14"/>
  <c r="AJ30" i="14"/>
  <c r="AK30" i="14"/>
  <c r="AL30" i="14"/>
  <c r="AM30" i="14"/>
  <c r="AN30" i="14"/>
  <c r="AO30" i="14"/>
  <c r="AP30" i="14"/>
  <c r="AQ30" i="14"/>
  <c r="AR30" i="14"/>
  <c r="AS30" i="14"/>
  <c r="AT30" i="14"/>
  <c r="AU30" i="14"/>
  <c r="AV30" i="14"/>
  <c r="AW30" i="14"/>
  <c r="AX30" i="14"/>
  <c r="AY30" i="14"/>
  <c r="AZ30" i="14"/>
  <c r="BA30" i="14"/>
  <c r="BB30" i="14"/>
  <c r="BC30" i="14"/>
  <c r="BD30" i="14"/>
  <c r="BE30" i="14"/>
  <c r="BF30" i="14"/>
  <c r="BG30" i="14"/>
  <c r="BH30" i="14"/>
  <c r="BI30" i="14"/>
  <c r="BJ30" i="14"/>
  <c r="BK30" i="14"/>
  <c r="BL30" i="14"/>
  <c r="BM30" i="14"/>
  <c r="BN30" i="14"/>
  <c r="BO30" i="14"/>
  <c r="BP30" i="14"/>
  <c r="BS30" i="14"/>
  <c r="BT30" i="14"/>
  <c r="B31" i="14"/>
  <c r="C31" i="14"/>
  <c r="D31" i="14"/>
  <c r="E31" i="14"/>
  <c r="F31" i="14"/>
  <c r="G31" i="14"/>
  <c r="H31" i="14"/>
  <c r="I31" i="14"/>
  <c r="J31" i="14"/>
  <c r="K31" i="14"/>
  <c r="L31" i="14"/>
  <c r="M31" i="14"/>
  <c r="N31" i="14"/>
  <c r="O31" i="14"/>
  <c r="P31" i="14"/>
  <c r="Q31" i="14"/>
  <c r="R31" i="14"/>
  <c r="S31" i="14"/>
  <c r="T31" i="14"/>
  <c r="U31" i="14"/>
  <c r="V31" i="14"/>
  <c r="W31" i="14"/>
  <c r="X31" i="14"/>
  <c r="Y31" i="14"/>
  <c r="Z31" i="14"/>
  <c r="AA31" i="14"/>
  <c r="AB31" i="14"/>
  <c r="AC31" i="14"/>
  <c r="AD31" i="14"/>
  <c r="AE31" i="14"/>
  <c r="AF31" i="14"/>
  <c r="AG31" i="14"/>
  <c r="AH31" i="14"/>
  <c r="AI31" i="14"/>
  <c r="AJ31" i="14"/>
  <c r="AK31" i="14"/>
  <c r="AL31" i="14"/>
  <c r="AM31" i="14"/>
  <c r="AN31" i="14"/>
  <c r="AO31" i="14"/>
  <c r="AP31" i="14"/>
  <c r="AQ31" i="14"/>
  <c r="AR31" i="14"/>
  <c r="AS31" i="14"/>
  <c r="AT31" i="14"/>
  <c r="AU31" i="14"/>
  <c r="AV31" i="14"/>
  <c r="AW31" i="14"/>
  <c r="AX31" i="14"/>
  <c r="AY31" i="14"/>
  <c r="AZ31" i="14"/>
  <c r="BA31" i="14"/>
  <c r="BB31" i="14"/>
  <c r="BC31" i="14"/>
  <c r="BD31" i="14"/>
  <c r="BE31" i="14"/>
  <c r="BF31" i="14"/>
  <c r="BG31" i="14"/>
  <c r="BH31" i="14"/>
  <c r="BI31" i="14"/>
  <c r="BJ31" i="14"/>
  <c r="BK31" i="14"/>
  <c r="BL31" i="14"/>
  <c r="BM31" i="14"/>
  <c r="BN31" i="14"/>
  <c r="BO31" i="14"/>
  <c r="BP31" i="14"/>
  <c r="BS31" i="14"/>
  <c r="BT31" i="14"/>
  <c r="B32" i="14"/>
  <c r="C32" i="14"/>
  <c r="D32" i="14"/>
  <c r="E32" i="14"/>
  <c r="F32" i="14"/>
  <c r="G32" i="14"/>
  <c r="H32" i="14"/>
  <c r="I32" i="14"/>
  <c r="J32" i="14"/>
  <c r="K32" i="14"/>
  <c r="L32" i="14"/>
  <c r="M32" i="14"/>
  <c r="N32" i="14"/>
  <c r="O32" i="14"/>
  <c r="P32" i="14"/>
  <c r="Q32" i="14"/>
  <c r="R32" i="14"/>
  <c r="S32" i="14"/>
  <c r="T32" i="14"/>
  <c r="U32" i="14"/>
  <c r="V32" i="14"/>
  <c r="W32" i="14"/>
  <c r="X32" i="14"/>
  <c r="Y32" i="14"/>
  <c r="Z32" i="14"/>
  <c r="AA32" i="14"/>
  <c r="AB32" i="14"/>
  <c r="AC32" i="14"/>
  <c r="AD32" i="14"/>
  <c r="AE32" i="14"/>
  <c r="AF32" i="14"/>
  <c r="AG32" i="14"/>
  <c r="AH32" i="14"/>
  <c r="AI32" i="14"/>
  <c r="AJ32" i="14"/>
  <c r="AK32" i="14"/>
  <c r="AL32" i="14"/>
  <c r="AM32" i="14"/>
  <c r="AN32" i="14"/>
  <c r="AO32" i="14"/>
  <c r="AP32" i="14"/>
  <c r="AQ32" i="14"/>
  <c r="AR32" i="14"/>
  <c r="AS32" i="14"/>
  <c r="AT32" i="14"/>
  <c r="AU32" i="14"/>
  <c r="AV32" i="14"/>
  <c r="AW32" i="14"/>
  <c r="AX32" i="14"/>
  <c r="AY32" i="14"/>
  <c r="AZ32" i="14"/>
  <c r="BA32" i="14"/>
  <c r="BB32" i="14"/>
  <c r="BC32" i="14"/>
  <c r="BD32" i="14"/>
  <c r="BE32" i="14"/>
  <c r="BF32" i="14"/>
  <c r="BG32" i="14"/>
  <c r="BH32" i="14"/>
  <c r="BI32" i="14"/>
  <c r="BJ32" i="14"/>
  <c r="BK32" i="14"/>
  <c r="BL32" i="14"/>
  <c r="BM32" i="14"/>
  <c r="BN32" i="14"/>
  <c r="BO32" i="14"/>
  <c r="BP32" i="14"/>
  <c r="BS32" i="14"/>
  <c r="BT32" i="14"/>
  <c r="C2" i="14"/>
  <c r="D2" i="14"/>
  <c r="E2" i="14"/>
  <c r="F2" i="14"/>
  <c r="G2" i="14"/>
  <c r="H2" i="14"/>
  <c r="I2" i="14"/>
  <c r="J2" i="14"/>
  <c r="K2" i="14"/>
  <c r="L2" i="14"/>
  <c r="M2" i="14"/>
  <c r="N2" i="14"/>
  <c r="O2" i="14"/>
  <c r="P2" i="14"/>
  <c r="Q2" i="14"/>
  <c r="R2" i="14"/>
  <c r="S2" i="14"/>
  <c r="T2" i="14"/>
  <c r="U2" i="14"/>
  <c r="V2" i="14"/>
  <c r="W2" i="14"/>
  <c r="X2" i="14"/>
  <c r="Y2" i="14"/>
  <c r="Z2" i="14"/>
  <c r="AA2" i="14"/>
  <c r="AB2" i="14"/>
  <c r="AC2" i="14"/>
  <c r="AD2" i="14"/>
  <c r="AE2" i="14"/>
  <c r="AF2" i="14"/>
  <c r="AG2" i="14"/>
  <c r="AH2" i="14"/>
  <c r="AI2" i="14"/>
  <c r="AJ2" i="14"/>
  <c r="AK2" i="14"/>
  <c r="AL2" i="14"/>
  <c r="AM2" i="14"/>
  <c r="AN2" i="14"/>
  <c r="AO2" i="14"/>
  <c r="AP2" i="14"/>
  <c r="AQ2" i="14"/>
  <c r="AR2" i="14"/>
  <c r="AS2" i="14"/>
  <c r="AT2" i="14"/>
  <c r="AU2" i="14"/>
  <c r="AV2" i="14"/>
  <c r="AW2" i="14"/>
  <c r="AX2" i="14"/>
  <c r="AY2" i="14"/>
  <c r="AZ2" i="14"/>
  <c r="BA2" i="14"/>
  <c r="BB2" i="14"/>
  <c r="BC2" i="14"/>
  <c r="BD2" i="14"/>
  <c r="BE2" i="14"/>
  <c r="BF2" i="14"/>
  <c r="BG2" i="14"/>
  <c r="BH2" i="14"/>
  <c r="BI2" i="14"/>
  <c r="BJ2" i="14"/>
  <c r="BK2" i="14"/>
  <c r="BL2" i="14"/>
  <c r="BM2" i="14"/>
  <c r="BN2" i="14"/>
  <c r="BO2" i="14"/>
  <c r="BP2" i="14"/>
  <c r="BS2" i="14"/>
  <c r="BT2" i="14"/>
  <c r="B2" i="14"/>
  <c r="D35" i="4" l="1"/>
  <c r="D36" i="4"/>
  <c r="D37" i="4"/>
  <c r="AQ37" i="4" l="1"/>
  <c r="M37" i="4"/>
  <c r="BA37" i="4"/>
  <c r="W37" i="4"/>
  <c r="BK37" i="4"/>
  <c r="K37" i="4"/>
  <c r="AI37" i="4"/>
  <c r="BO37" i="4"/>
  <c r="U37" i="4"/>
  <c r="G37" i="4"/>
  <c r="L37" i="4"/>
  <c r="T37" i="4"/>
  <c r="AB37" i="4"/>
  <c r="AJ37" i="4"/>
  <c r="AR37" i="4"/>
  <c r="AZ37" i="4"/>
  <c r="BH37" i="4"/>
  <c r="BP37" i="4"/>
  <c r="AS37" i="4"/>
  <c r="AM37" i="4"/>
  <c r="N37" i="4"/>
  <c r="V37" i="4"/>
  <c r="AD37" i="4"/>
  <c r="AL37" i="4"/>
  <c r="AT37" i="4"/>
  <c r="BB37" i="4"/>
  <c r="BJ37" i="4"/>
  <c r="BR37" i="4"/>
  <c r="AU37" i="4"/>
  <c r="BC37" i="4"/>
  <c r="H37" i="4"/>
  <c r="P37" i="4"/>
  <c r="X37" i="4"/>
  <c r="AF37" i="4"/>
  <c r="AN37" i="4"/>
  <c r="AV37" i="4"/>
  <c r="BD37" i="4"/>
  <c r="BL37" i="4"/>
  <c r="R37" i="4"/>
  <c r="AH37" i="4"/>
  <c r="AX37" i="4"/>
  <c r="BN37" i="4"/>
  <c r="S37" i="4"/>
  <c r="AY37" i="4"/>
  <c r="AC37" i="4"/>
  <c r="BI37" i="4"/>
  <c r="O37" i="4"/>
  <c r="I37" i="4"/>
  <c r="Q37" i="4"/>
  <c r="Y37" i="4"/>
  <c r="AG37" i="4"/>
  <c r="AO37" i="4"/>
  <c r="AW37" i="4"/>
  <c r="BE37" i="4"/>
  <c r="BM37" i="4"/>
  <c r="F37" i="4"/>
  <c r="J37" i="4"/>
  <c r="Z37" i="4"/>
  <c r="AP37" i="4"/>
  <c r="BF37" i="4"/>
  <c r="AA37" i="4"/>
  <c r="BG37" i="4"/>
  <c r="AK37" i="4"/>
  <c r="BQ37" i="4"/>
  <c r="AE37" i="4"/>
  <c r="AK36" i="4"/>
  <c r="BC36" i="4"/>
  <c r="AQ36" i="4"/>
  <c r="AS36" i="4"/>
  <c r="W36" i="4"/>
  <c r="L36" i="4"/>
  <c r="T36" i="4"/>
  <c r="AB36" i="4"/>
  <c r="AJ36" i="4"/>
  <c r="AR36" i="4"/>
  <c r="AZ36" i="4"/>
  <c r="BH36" i="4"/>
  <c r="BP36" i="4"/>
  <c r="U36" i="4"/>
  <c r="BQ36" i="4"/>
  <c r="O36" i="4"/>
  <c r="N36" i="4"/>
  <c r="V36" i="4"/>
  <c r="AD36" i="4"/>
  <c r="AL36" i="4"/>
  <c r="AT36" i="4"/>
  <c r="BB36" i="4"/>
  <c r="BJ36" i="4"/>
  <c r="BR36" i="4"/>
  <c r="AU36" i="4"/>
  <c r="AM36" i="4"/>
  <c r="BK36" i="4"/>
  <c r="H36" i="4"/>
  <c r="P36" i="4"/>
  <c r="X36" i="4"/>
  <c r="AF36" i="4"/>
  <c r="AN36" i="4"/>
  <c r="AV36" i="4"/>
  <c r="BD36" i="4"/>
  <c r="BL36" i="4"/>
  <c r="F36" i="4"/>
  <c r="R36" i="4"/>
  <c r="AH36" i="4"/>
  <c r="AX36" i="4"/>
  <c r="BN36" i="4"/>
  <c r="K36" i="4"/>
  <c r="AA36" i="4"/>
  <c r="AY36" i="4"/>
  <c r="BO36" i="4"/>
  <c r="AC36" i="4"/>
  <c r="BI36" i="4"/>
  <c r="G36" i="4"/>
  <c r="I36" i="4"/>
  <c r="Q36" i="4"/>
  <c r="Y36" i="4"/>
  <c r="AG36" i="4"/>
  <c r="AO36" i="4"/>
  <c r="AW36" i="4"/>
  <c r="BE36" i="4"/>
  <c r="BM36" i="4"/>
  <c r="J36" i="4"/>
  <c r="Z36" i="4"/>
  <c r="AP36" i="4"/>
  <c r="BF36" i="4"/>
  <c r="S36" i="4"/>
  <c r="AI36" i="4"/>
  <c r="BG36" i="4"/>
  <c r="M36" i="4"/>
  <c r="BA36" i="4"/>
  <c r="AE36" i="4"/>
  <c r="U35" i="4"/>
  <c r="BI35" i="4"/>
  <c r="AM35" i="4"/>
  <c r="BK35" i="4"/>
  <c r="AA35" i="4"/>
  <c r="BO35" i="4"/>
  <c r="AC35" i="4"/>
  <c r="BQ35" i="4"/>
  <c r="W35" i="4"/>
  <c r="F35" i="4"/>
  <c r="L35" i="4"/>
  <c r="T35" i="4"/>
  <c r="AB35" i="4"/>
  <c r="AJ35" i="4"/>
  <c r="AR35" i="4"/>
  <c r="AZ35" i="4"/>
  <c r="BH35" i="4"/>
  <c r="BP35" i="4"/>
  <c r="AK35" i="4"/>
  <c r="N35" i="4"/>
  <c r="V35" i="4"/>
  <c r="AD35" i="4"/>
  <c r="AL35" i="4"/>
  <c r="AT35" i="4"/>
  <c r="BB35" i="4"/>
  <c r="BJ35" i="4"/>
  <c r="BR35" i="4"/>
  <c r="AE35" i="4"/>
  <c r="BC35" i="4"/>
  <c r="AU35" i="4"/>
  <c r="H35" i="4"/>
  <c r="P35" i="4"/>
  <c r="X35" i="4"/>
  <c r="AF35" i="4"/>
  <c r="AN35" i="4"/>
  <c r="AV35" i="4"/>
  <c r="BD35" i="4"/>
  <c r="BL35" i="4"/>
  <c r="R35" i="4"/>
  <c r="AH35" i="4"/>
  <c r="AX35" i="4"/>
  <c r="BN35" i="4"/>
  <c r="K35" i="4"/>
  <c r="AI35" i="4"/>
  <c r="AY35" i="4"/>
  <c r="M35" i="4"/>
  <c r="AS35" i="4"/>
  <c r="G35" i="4"/>
  <c r="I35" i="4"/>
  <c r="Q35" i="4"/>
  <c r="Y35" i="4"/>
  <c r="AG35" i="4"/>
  <c r="AO35" i="4"/>
  <c r="AW35" i="4"/>
  <c r="BE35" i="4"/>
  <c r="BM35" i="4"/>
  <c r="J35" i="4"/>
  <c r="Z35" i="4"/>
  <c r="AP35" i="4"/>
  <c r="BF35" i="4"/>
  <c r="S35" i="4"/>
  <c r="AQ35" i="4"/>
  <c r="BG35" i="4"/>
  <c r="BA35" i="4"/>
  <c r="O35" i="4"/>
  <c r="B41" i="12"/>
  <c r="C41" i="12"/>
  <c r="D41" i="12"/>
  <c r="A41" i="12"/>
  <c r="B41" i="11"/>
  <c r="C41" i="11"/>
  <c r="D41" i="11"/>
  <c r="A41" i="11"/>
  <c r="A40" i="4"/>
  <c r="B41" i="4"/>
  <c r="C41" i="4"/>
  <c r="D41" i="4"/>
  <c r="A41" i="4"/>
  <c r="C114" i="12"/>
  <c r="AL113" i="12"/>
  <c r="AK113" i="12"/>
  <c r="AJ113" i="12"/>
  <c r="AI113" i="12"/>
  <c r="AH113" i="12"/>
  <c r="AG113" i="12"/>
  <c r="AF113" i="12"/>
  <c r="AE113" i="12"/>
  <c r="AD113" i="12"/>
  <c r="AC113" i="12"/>
  <c r="AB113" i="12"/>
  <c r="AA113" i="12"/>
  <c r="Z113" i="12"/>
  <c r="Y113" i="12"/>
  <c r="X113" i="12"/>
  <c r="W113" i="12"/>
  <c r="V113" i="12"/>
  <c r="U113" i="12"/>
  <c r="T113" i="12"/>
  <c r="S113" i="12"/>
  <c r="R113" i="12"/>
  <c r="Q113" i="12"/>
  <c r="P113" i="12"/>
  <c r="O113" i="12"/>
  <c r="N113" i="12"/>
  <c r="M113" i="12"/>
  <c r="L113" i="12"/>
  <c r="K113" i="12"/>
  <c r="J113" i="12"/>
  <c r="I113" i="12"/>
  <c r="H113" i="12"/>
  <c r="G113" i="12"/>
  <c r="F113" i="12"/>
  <c r="F79" i="12"/>
  <c r="E75" i="12"/>
  <c r="E109" i="12" s="1"/>
  <c r="E74" i="12"/>
  <c r="E73" i="12"/>
  <c r="E72" i="12"/>
  <c r="E71" i="12"/>
  <c r="E70" i="12"/>
  <c r="E69" i="12"/>
  <c r="E68" i="12"/>
  <c r="E67" i="12"/>
  <c r="E66" i="12"/>
  <c r="E65" i="12"/>
  <c r="E64" i="12"/>
  <c r="E63" i="12"/>
  <c r="E62" i="12"/>
  <c r="E61" i="12"/>
  <c r="E60" i="12"/>
  <c r="E59" i="12"/>
  <c r="E58" i="12"/>
  <c r="E57" i="12"/>
  <c r="E56" i="12"/>
  <c r="E55" i="12"/>
  <c r="E54" i="12"/>
  <c r="E53" i="12"/>
  <c r="E52" i="12"/>
  <c r="E51" i="12"/>
  <c r="E50" i="12"/>
  <c r="E49" i="12"/>
  <c r="E48" i="12"/>
  <c r="E47" i="12"/>
  <c r="E46" i="12"/>
  <c r="F45" i="12"/>
  <c r="B34" i="8" s="1"/>
  <c r="E45" i="12"/>
  <c r="E79" i="12" s="1"/>
  <c r="F40" i="12"/>
  <c r="D37" i="12"/>
  <c r="D36" i="12"/>
  <c r="D35" i="12"/>
  <c r="D34" i="12"/>
  <c r="D33" i="12"/>
  <c r="D75" i="12" s="1"/>
  <c r="D109" i="12" s="1"/>
  <c r="C33" i="12"/>
  <c r="C75" i="12" s="1"/>
  <c r="C109" i="12" s="1"/>
  <c r="B33" i="12"/>
  <c r="B75" i="12" s="1"/>
  <c r="B109" i="12" s="1"/>
  <c r="A33" i="12"/>
  <c r="A75" i="12" s="1"/>
  <c r="A109" i="12" s="1"/>
  <c r="D32" i="12"/>
  <c r="D74" i="12" s="1"/>
  <c r="D108" i="12" s="1"/>
  <c r="C32" i="12"/>
  <c r="C74" i="12" s="1"/>
  <c r="C108" i="12" s="1"/>
  <c r="B32" i="12"/>
  <c r="B74" i="12" s="1"/>
  <c r="B108" i="12" s="1"/>
  <c r="A32" i="12"/>
  <c r="A74" i="12" s="1"/>
  <c r="D31" i="12"/>
  <c r="D73" i="12" s="1"/>
  <c r="D107" i="12" s="1"/>
  <c r="C31" i="12"/>
  <c r="C73" i="12" s="1"/>
  <c r="C107" i="12" s="1"/>
  <c r="B31" i="12"/>
  <c r="B73" i="12" s="1"/>
  <c r="B107" i="12" s="1"/>
  <c r="A31" i="12"/>
  <c r="A73" i="12" s="1"/>
  <c r="D30" i="12"/>
  <c r="D72" i="12" s="1"/>
  <c r="D106" i="12" s="1"/>
  <c r="C30" i="12"/>
  <c r="C72" i="12" s="1"/>
  <c r="C106" i="12" s="1"/>
  <c r="B30" i="12"/>
  <c r="B72" i="12" s="1"/>
  <c r="B106" i="12" s="1"/>
  <c r="A30" i="12"/>
  <c r="A72" i="12" s="1"/>
  <c r="D29" i="12"/>
  <c r="D71" i="12" s="1"/>
  <c r="D105" i="12" s="1"/>
  <c r="C29" i="12"/>
  <c r="C71" i="12" s="1"/>
  <c r="C105" i="12" s="1"/>
  <c r="B29" i="12"/>
  <c r="B71" i="12" s="1"/>
  <c r="B105" i="12" s="1"/>
  <c r="A29" i="12"/>
  <c r="A71" i="12" s="1"/>
  <c r="D28" i="12"/>
  <c r="D70" i="12" s="1"/>
  <c r="D104" i="12" s="1"/>
  <c r="C28" i="12"/>
  <c r="C70" i="12" s="1"/>
  <c r="C104" i="12" s="1"/>
  <c r="B28" i="12"/>
  <c r="B70" i="12" s="1"/>
  <c r="B104" i="12" s="1"/>
  <c r="A28" i="12"/>
  <c r="A70" i="12" s="1"/>
  <c r="D27" i="12"/>
  <c r="D69" i="12" s="1"/>
  <c r="D103" i="12" s="1"/>
  <c r="C27" i="12"/>
  <c r="C69" i="12" s="1"/>
  <c r="C103" i="12" s="1"/>
  <c r="B27" i="12"/>
  <c r="B69" i="12" s="1"/>
  <c r="B103" i="12" s="1"/>
  <c r="A27" i="12"/>
  <c r="A69" i="12" s="1"/>
  <c r="D26" i="12"/>
  <c r="D68" i="12" s="1"/>
  <c r="D102" i="12" s="1"/>
  <c r="C26" i="12"/>
  <c r="C68" i="12" s="1"/>
  <c r="C102" i="12" s="1"/>
  <c r="B26" i="12"/>
  <c r="B68" i="12" s="1"/>
  <c r="B102" i="12" s="1"/>
  <c r="A26" i="12"/>
  <c r="A68" i="12" s="1"/>
  <c r="D25" i="12"/>
  <c r="D67" i="12" s="1"/>
  <c r="D101" i="12" s="1"/>
  <c r="C25" i="12"/>
  <c r="C67" i="12" s="1"/>
  <c r="C101" i="12" s="1"/>
  <c r="B25" i="12"/>
  <c r="B67" i="12" s="1"/>
  <c r="B101" i="12" s="1"/>
  <c r="A25" i="12"/>
  <c r="A67" i="12" s="1"/>
  <c r="D24" i="12"/>
  <c r="D66" i="12" s="1"/>
  <c r="D100" i="12" s="1"/>
  <c r="C24" i="12"/>
  <c r="C66" i="12" s="1"/>
  <c r="C100" i="12" s="1"/>
  <c r="B24" i="12"/>
  <c r="B66" i="12" s="1"/>
  <c r="B100" i="12" s="1"/>
  <c r="A24" i="12"/>
  <c r="A66" i="12" s="1"/>
  <c r="D23" i="12"/>
  <c r="D65" i="12" s="1"/>
  <c r="D99" i="12" s="1"/>
  <c r="C23" i="12"/>
  <c r="C65" i="12" s="1"/>
  <c r="C99" i="12" s="1"/>
  <c r="B23" i="12"/>
  <c r="B65" i="12" s="1"/>
  <c r="B99" i="12" s="1"/>
  <c r="A23" i="12"/>
  <c r="A65" i="12" s="1"/>
  <c r="D22" i="12"/>
  <c r="D64" i="12" s="1"/>
  <c r="D98" i="12" s="1"/>
  <c r="C22" i="12"/>
  <c r="C64" i="12" s="1"/>
  <c r="C98" i="12" s="1"/>
  <c r="B22" i="12"/>
  <c r="B64" i="12" s="1"/>
  <c r="B98" i="12" s="1"/>
  <c r="A22" i="12"/>
  <c r="A64" i="12" s="1"/>
  <c r="D21" i="12"/>
  <c r="D63" i="12" s="1"/>
  <c r="D97" i="12" s="1"/>
  <c r="C21" i="12"/>
  <c r="C63" i="12" s="1"/>
  <c r="C97" i="12" s="1"/>
  <c r="B21" i="12"/>
  <c r="B63" i="12" s="1"/>
  <c r="B97" i="12" s="1"/>
  <c r="A21" i="12"/>
  <c r="A63" i="12" s="1"/>
  <c r="D20" i="12"/>
  <c r="D62" i="12" s="1"/>
  <c r="D96" i="12" s="1"/>
  <c r="C20" i="12"/>
  <c r="C62" i="12" s="1"/>
  <c r="C96" i="12" s="1"/>
  <c r="B20" i="12"/>
  <c r="B62" i="12" s="1"/>
  <c r="B96" i="12" s="1"/>
  <c r="A20" i="12"/>
  <c r="A62" i="12" s="1"/>
  <c r="D19" i="12"/>
  <c r="D61" i="12" s="1"/>
  <c r="D95" i="12" s="1"/>
  <c r="C19" i="12"/>
  <c r="C61" i="12" s="1"/>
  <c r="C95" i="12" s="1"/>
  <c r="B19" i="12"/>
  <c r="B61" i="12" s="1"/>
  <c r="B95" i="12" s="1"/>
  <c r="A19" i="12"/>
  <c r="A61" i="12" s="1"/>
  <c r="D18" i="12"/>
  <c r="D60" i="12" s="1"/>
  <c r="D94" i="12" s="1"/>
  <c r="C18" i="12"/>
  <c r="C60" i="12" s="1"/>
  <c r="C94" i="12" s="1"/>
  <c r="B18" i="12"/>
  <c r="B60" i="12" s="1"/>
  <c r="B94" i="12" s="1"/>
  <c r="A18" i="12"/>
  <c r="A60" i="12" s="1"/>
  <c r="D17" i="12"/>
  <c r="D59" i="12" s="1"/>
  <c r="D93" i="12" s="1"/>
  <c r="C17" i="12"/>
  <c r="C59" i="12" s="1"/>
  <c r="C93" i="12" s="1"/>
  <c r="B17" i="12"/>
  <c r="B59" i="12" s="1"/>
  <c r="B93" i="12" s="1"/>
  <c r="A17" i="12"/>
  <c r="A59" i="12" s="1"/>
  <c r="D16" i="12"/>
  <c r="D58" i="12" s="1"/>
  <c r="D92" i="12" s="1"/>
  <c r="C16" i="12"/>
  <c r="C58" i="12" s="1"/>
  <c r="C92" i="12" s="1"/>
  <c r="B16" i="12"/>
  <c r="B58" i="12" s="1"/>
  <c r="B92" i="12" s="1"/>
  <c r="A16" i="12"/>
  <c r="A58" i="12" s="1"/>
  <c r="D15" i="12"/>
  <c r="D57" i="12" s="1"/>
  <c r="D91" i="12" s="1"/>
  <c r="C15" i="12"/>
  <c r="C57" i="12" s="1"/>
  <c r="C91" i="12" s="1"/>
  <c r="B15" i="12"/>
  <c r="B57" i="12" s="1"/>
  <c r="B91" i="12" s="1"/>
  <c r="A15" i="12"/>
  <c r="A57" i="12" s="1"/>
  <c r="D14" i="12"/>
  <c r="D56" i="12" s="1"/>
  <c r="D90" i="12" s="1"/>
  <c r="C14" i="12"/>
  <c r="C56" i="12" s="1"/>
  <c r="C90" i="12" s="1"/>
  <c r="B14" i="12"/>
  <c r="B56" i="12" s="1"/>
  <c r="B90" i="12" s="1"/>
  <c r="A14" i="12"/>
  <c r="A56" i="12" s="1"/>
  <c r="D13" i="12"/>
  <c r="D55" i="12" s="1"/>
  <c r="D89" i="12" s="1"/>
  <c r="C13" i="12"/>
  <c r="C55" i="12" s="1"/>
  <c r="C89" i="12" s="1"/>
  <c r="B13" i="12"/>
  <c r="B55" i="12" s="1"/>
  <c r="B89" i="12" s="1"/>
  <c r="A13" i="12"/>
  <c r="A55" i="12" s="1"/>
  <c r="D12" i="12"/>
  <c r="D54" i="12" s="1"/>
  <c r="D88" i="12" s="1"/>
  <c r="C12" i="12"/>
  <c r="C54" i="12" s="1"/>
  <c r="C88" i="12" s="1"/>
  <c r="B12" i="12"/>
  <c r="B54" i="12" s="1"/>
  <c r="B88" i="12" s="1"/>
  <c r="A12" i="12"/>
  <c r="A54" i="12" s="1"/>
  <c r="D11" i="12"/>
  <c r="D53" i="12" s="1"/>
  <c r="D87" i="12" s="1"/>
  <c r="C11" i="12"/>
  <c r="C53" i="12" s="1"/>
  <c r="C87" i="12" s="1"/>
  <c r="B11" i="12"/>
  <c r="B53" i="12" s="1"/>
  <c r="B87" i="12" s="1"/>
  <c r="A11" i="12"/>
  <c r="A53" i="12" s="1"/>
  <c r="D10" i="12"/>
  <c r="D52" i="12" s="1"/>
  <c r="D86" i="12" s="1"/>
  <c r="C10" i="12"/>
  <c r="C52" i="12" s="1"/>
  <c r="C86" i="12" s="1"/>
  <c r="B10" i="12"/>
  <c r="B52" i="12" s="1"/>
  <c r="B86" i="12" s="1"/>
  <c r="A10" i="12"/>
  <c r="A52" i="12" s="1"/>
  <c r="D9" i="12"/>
  <c r="D51" i="12" s="1"/>
  <c r="D85" i="12" s="1"/>
  <c r="C9" i="12"/>
  <c r="C51" i="12" s="1"/>
  <c r="C85" i="12" s="1"/>
  <c r="B9" i="12"/>
  <c r="B51" i="12" s="1"/>
  <c r="B85" i="12" s="1"/>
  <c r="A9" i="12"/>
  <c r="A51" i="12" s="1"/>
  <c r="D8" i="12"/>
  <c r="D50" i="12" s="1"/>
  <c r="D84" i="12" s="1"/>
  <c r="C8" i="12"/>
  <c r="C50" i="12" s="1"/>
  <c r="C84" i="12" s="1"/>
  <c r="B8" i="12"/>
  <c r="B50" i="12" s="1"/>
  <c r="B84" i="12" s="1"/>
  <c r="A8" i="12"/>
  <c r="A50" i="12" s="1"/>
  <c r="D7" i="12"/>
  <c r="D49" i="12" s="1"/>
  <c r="D83" i="12" s="1"/>
  <c r="C7" i="12"/>
  <c r="C49" i="12" s="1"/>
  <c r="C83" i="12" s="1"/>
  <c r="B7" i="12"/>
  <c r="B49" i="12" s="1"/>
  <c r="B83" i="12" s="1"/>
  <c r="A7" i="12"/>
  <c r="A49" i="12" s="1"/>
  <c r="D6" i="12"/>
  <c r="D48" i="12" s="1"/>
  <c r="D82" i="12" s="1"/>
  <c r="C6" i="12"/>
  <c r="C48" i="12" s="1"/>
  <c r="C82" i="12" s="1"/>
  <c r="B6" i="12"/>
  <c r="B48" i="12" s="1"/>
  <c r="B82" i="12" s="1"/>
  <c r="A6" i="12"/>
  <c r="A48" i="12" s="1"/>
  <c r="D5" i="12"/>
  <c r="D47" i="12" s="1"/>
  <c r="D81" i="12" s="1"/>
  <c r="C5" i="12"/>
  <c r="C47" i="12" s="1"/>
  <c r="C81" i="12" s="1"/>
  <c r="B5" i="12"/>
  <c r="B47" i="12" s="1"/>
  <c r="B81" i="12" s="1"/>
  <c r="A5" i="12"/>
  <c r="A47" i="12" s="1"/>
  <c r="D4" i="12"/>
  <c r="D46" i="12" s="1"/>
  <c r="D80" i="12" s="1"/>
  <c r="C4" i="12"/>
  <c r="C46" i="12" s="1"/>
  <c r="C80" i="12" s="1"/>
  <c r="B4" i="12"/>
  <c r="B46" i="12" s="1"/>
  <c r="B80" i="12" s="1"/>
  <c r="A4" i="12"/>
  <c r="A46" i="12" s="1"/>
  <c r="C114" i="11"/>
  <c r="AL113" i="11"/>
  <c r="AK113" i="11"/>
  <c r="AJ113" i="11"/>
  <c r="AI113" i="11"/>
  <c r="AH113" i="11"/>
  <c r="AG113" i="11"/>
  <c r="AF113" i="11"/>
  <c r="AE113" i="11"/>
  <c r="AD113" i="11"/>
  <c r="AC113" i="11"/>
  <c r="AB113" i="11"/>
  <c r="AA113" i="11"/>
  <c r="Z113" i="11"/>
  <c r="Y113" i="11"/>
  <c r="X113" i="11"/>
  <c r="W113" i="11"/>
  <c r="V113" i="11"/>
  <c r="U113" i="11"/>
  <c r="T113" i="11"/>
  <c r="S113" i="11"/>
  <c r="R113" i="11"/>
  <c r="Q113" i="11"/>
  <c r="P113" i="11"/>
  <c r="O113" i="11"/>
  <c r="N113" i="11"/>
  <c r="M113" i="11"/>
  <c r="L113" i="11"/>
  <c r="K113" i="11"/>
  <c r="J113" i="11"/>
  <c r="I113" i="11"/>
  <c r="H113" i="11"/>
  <c r="G113" i="11"/>
  <c r="F113" i="11"/>
  <c r="F79" i="11"/>
  <c r="E75" i="11"/>
  <c r="E74" i="11"/>
  <c r="E73" i="11"/>
  <c r="E72" i="11"/>
  <c r="E71" i="11"/>
  <c r="E70" i="11"/>
  <c r="E69" i="11"/>
  <c r="E68" i="11"/>
  <c r="E67" i="11"/>
  <c r="E66" i="11"/>
  <c r="E65" i="11"/>
  <c r="E64" i="11"/>
  <c r="E63" i="11"/>
  <c r="E62" i="11"/>
  <c r="E61" i="11"/>
  <c r="E60" i="11"/>
  <c r="E59" i="11"/>
  <c r="E58" i="11"/>
  <c r="E57" i="11"/>
  <c r="E56" i="11"/>
  <c r="E55" i="11"/>
  <c r="E54" i="11"/>
  <c r="E53" i="11"/>
  <c r="E52" i="11"/>
  <c r="E51" i="11"/>
  <c r="E50" i="11"/>
  <c r="E49" i="11"/>
  <c r="E48" i="11"/>
  <c r="E47" i="11"/>
  <c r="E46" i="11"/>
  <c r="F45" i="11"/>
  <c r="B2" i="8" s="1"/>
  <c r="E45" i="11"/>
  <c r="E79" i="11" s="1"/>
  <c r="F40" i="11"/>
  <c r="D37" i="11"/>
  <c r="D36" i="11"/>
  <c r="D35" i="11"/>
  <c r="D33" i="11"/>
  <c r="D75" i="11" s="1"/>
  <c r="D109" i="11" s="1"/>
  <c r="C33" i="11"/>
  <c r="C75" i="11" s="1"/>
  <c r="C109" i="11" s="1"/>
  <c r="B33" i="11"/>
  <c r="B75" i="11" s="1"/>
  <c r="B109" i="11" s="1"/>
  <c r="A33" i="11"/>
  <c r="A75" i="11" s="1"/>
  <c r="A109" i="11" s="1"/>
  <c r="D32" i="11"/>
  <c r="D74" i="11" s="1"/>
  <c r="D108" i="11" s="1"/>
  <c r="C32" i="11"/>
  <c r="C74" i="11" s="1"/>
  <c r="C108" i="11" s="1"/>
  <c r="B32" i="11"/>
  <c r="B74" i="11" s="1"/>
  <c r="B108" i="11" s="1"/>
  <c r="A32" i="11"/>
  <c r="A74" i="11" s="1"/>
  <c r="D31" i="11"/>
  <c r="D73" i="11" s="1"/>
  <c r="D107" i="11" s="1"/>
  <c r="C31" i="11"/>
  <c r="C73" i="11" s="1"/>
  <c r="C107" i="11" s="1"/>
  <c r="B31" i="11"/>
  <c r="B73" i="11" s="1"/>
  <c r="B107" i="11" s="1"/>
  <c r="A31" i="11"/>
  <c r="A73" i="11" s="1"/>
  <c r="D30" i="11"/>
  <c r="D72" i="11" s="1"/>
  <c r="D106" i="11" s="1"/>
  <c r="C30" i="11"/>
  <c r="C72" i="11" s="1"/>
  <c r="C106" i="11" s="1"/>
  <c r="B30" i="11"/>
  <c r="B72" i="11" s="1"/>
  <c r="B106" i="11" s="1"/>
  <c r="A30" i="11"/>
  <c r="A72" i="11" s="1"/>
  <c r="D29" i="11"/>
  <c r="D71" i="11" s="1"/>
  <c r="D105" i="11" s="1"/>
  <c r="C29" i="11"/>
  <c r="C71" i="11" s="1"/>
  <c r="C105" i="11" s="1"/>
  <c r="B29" i="11"/>
  <c r="B71" i="11" s="1"/>
  <c r="B105" i="11" s="1"/>
  <c r="A29" i="11"/>
  <c r="A71" i="11" s="1"/>
  <c r="D28" i="11"/>
  <c r="D70" i="11" s="1"/>
  <c r="D104" i="11" s="1"/>
  <c r="C28" i="11"/>
  <c r="C70" i="11" s="1"/>
  <c r="C104" i="11" s="1"/>
  <c r="B28" i="11"/>
  <c r="B70" i="11" s="1"/>
  <c r="B104" i="11" s="1"/>
  <c r="A28" i="11"/>
  <c r="A70" i="11" s="1"/>
  <c r="D27" i="11"/>
  <c r="D69" i="11" s="1"/>
  <c r="D103" i="11" s="1"/>
  <c r="C27" i="11"/>
  <c r="C69" i="11" s="1"/>
  <c r="C103" i="11" s="1"/>
  <c r="B27" i="11"/>
  <c r="B69" i="11" s="1"/>
  <c r="B103" i="11" s="1"/>
  <c r="A27" i="11"/>
  <c r="A69" i="11" s="1"/>
  <c r="D26" i="11"/>
  <c r="D68" i="11" s="1"/>
  <c r="D102" i="11" s="1"/>
  <c r="C26" i="11"/>
  <c r="C68" i="11" s="1"/>
  <c r="C102" i="11" s="1"/>
  <c r="B26" i="11"/>
  <c r="B68" i="11" s="1"/>
  <c r="B102" i="11" s="1"/>
  <c r="A26" i="11"/>
  <c r="A68" i="11" s="1"/>
  <c r="D25" i="11"/>
  <c r="D67" i="11" s="1"/>
  <c r="D101" i="11" s="1"/>
  <c r="C25" i="11"/>
  <c r="C67" i="11" s="1"/>
  <c r="C101" i="11" s="1"/>
  <c r="B25" i="11"/>
  <c r="B67" i="11" s="1"/>
  <c r="B101" i="11" s="1"/>
  <c r="A25" i="11"/>
  <c r="A67" i="11" s="1"/>
  <c r="D24" i="11"/>
  <c r="D66" i="11" s="1"/>
  <c r="D100" i="11" s="1"/>
  <c r="C24" i="11"/>
  <c r="C66" i="11" s="1"/>
  <c r="C100" i="11" s="1"/>
  <c r="B24" i="11"/>
  <c r="B66" i="11" s="1"/>
  <c r="B100" i="11" s="1"/>
  <c r="A24" i="11"/>
  <c r="A66" i="11" s="1"/>
  <c r="D23" i="11"/>
  <c r="D65" i="11" s="1"/>
  <c r="D99" i="11" s="1"/>
  <c r="C23" i="11"/>
  <c r="C65" i="11" s="1"/>
  <c r="C99" i="11" s="1"/>
  <c r="B23" i="11"/>
  <c r="B65" i="11" s="1"/>
  <c r="B99" i="11" s="1"/>
  <c r="A23" i="11"/>
  <c r="A65" i="11" s="1"/>
  <c r="D22" i="11"/>
  <c r="D64" i="11" s="1"/>
  <c r="D98" i="11" s="1"/>
  <c r="C22" i="11"/>
  <c r="C64" i="11" s="1"/>
  <c r="C98" i="11" s="1"/>
  <c r="B22" i="11"/>
  <c r="B64" i="11" s="1"/>
  <c r="B98" i="11" s="1"/>
  <c r="A22" i="11"/>
  <c r="A64" i="11" s="1"/>
  <c r="D21" i="11"/>
  <c r="D63" i="11" s="1"/>
  <c r="D97" i="11" s="1"/>
  <c r="C21" i="11"/>
  <c r="C63" i="11" s="1"/>
  <c r="C97" i="11" s="1"/>
  <c r="B21" i="11"/>
  <c r="B63" i="11" s="1"/>
  <c r="B97" i="11" s="1"/>
  <c r="A21" i="11"/>
  <c r="A63" i="11" s="1"/>
  <c r="D20" i="11"/>
  <c r="D62" i="11" s="1"/>
  <c r="D96" i="11" s="1"/>
  <c r="C20" i="11"/>
  <c r="C62" i="11" s="1"/>
  <c r="C96" i="11" s="1"/>
  <c r="B20" i="11"/>
  <c r="B62" i="11" s="1"/>
  <c r="B96" i="11" s="1"/>
  <c r="A20" i="11"/>
  <c r="A62" i="11" s="1"/>
  <c r="D19" i="11"/>
  <c r="D61" i="11" s="1"/>
  <c r="D95" i="11" s="1"/>
  <c r="C19" i="11"/>
  <c r="C61" i="11" s="1"/>
  <c r="C95" i="11" s="1"/>
  <c r="B19" i="11"/>
  <c r="B61" i="11" s="1"/>
  <c r="B95" i="11" s="1"/>
  <c r="A19" i="11"/>
  <c r="A61" i="11" s="1"/>
  <c r="D18" i="11"/>
  <c r="D60" i="11" s="1"/>
  <c r="D94" i="11" s="1"/>
  <c r="C18" i="11"/>
  <c r="C60" i="11" s="1"/>
  <c r="C94" i="11" s="1"/>
  <c r="B18" i="11"/>
  <c r="B60" i="11" s="1"/>
  <c r="B94" i="11" s="1"/>
  <c r="A18" i="11"/>
  <c r="A60" i="11" s="1"/>
  <c r="D17" i="11"/>
  <c r="D59" i="11" s="1"/>
  <c r="D93" i="11" s="1"/>
  <c r="C17" i="11"/>
  <c r="C59" i="11" s="1"/>
  <c r="C93" i="11" s="1"/>
  <c r="B17" i="11"/>
  <c r="B59" i="11" s="1"/>
  <c r="B93" i="11" s="1"/>
  <c r="A17" i="11"/>
  <c r="A59" i="11" s="1"/>
  <c r="D16" i="11"/>
  <c r="D58" i="11" s="1"/>
  <c r="D92" i="11" s="1"/>
  <c r="C16" i="11"/>
  <c r="C58" i="11" s="1"/>
  <c r="C92" i="11" s="1"/>
  <c r="B16" i="11"/>
  <c r="B58" i="11" s="1"/>
  <c r="B92" i="11" s="1"/>
  <c r="A16" i="11"/>
  <c r="A58" i="11" s="1"/>
  <c r="D15" i="11"/>
  <c r="D57" i="11" s="1"/>
  <c r="D91" i="11" s="1"/>
  <c r="C15" i="11"/>
  <c r="C57" i="11" s="1"/>
  <c r="C91" i="11" s="1"/>
  <c r="B15" i="11"/>
  <c r="B57" i="11" s="1"/>
  <c r="B91" i="11" s="1"/>
  <c r="A15" i="11"/>
  <c r="A57" i="11" s="1"/>
  <c r="D14" i="11"/>
  <c r="D56" i="11" s="1"/>
  <c r="D90" i="11" s="1"/>
  <c r="C14" i="11"/>
  <c r="C56" i="11" s="1"/>
  <c r="C90" i="11" s="1"/>
  <c r="B14" i="11"/>
  <c r="B56" i="11" s="1"/>
  <c r="B90" i="11" s="1"/>
  <c r="A14" i="11"/>
  <c r="A56" i="11" s="1"/>
  <c r="D13" i="11"/>
  <c r="D55" i="11" s="1"/>
  <c r="D89" i="11" s="1"/>
  <c r="C13" i="11"/>
  <c r="C55" i="11" s="1"/>
  <c r="C89" i="11" s="1"/>
  <c r="B13" i="11"/>
  <c r="B55" i="11" s="1"/>
  <c r="B89" i="11" s="1"/>
  <c r="A13" i="11"/>
  <c r="A55" i="11" s="1"/>
  <c r="D12" i="11"/>
  <c r="D54" i="11" s="1"/>
  <c r="D88" i="11" s="1"/>
  <c r="C12" i="11"/>
  <c r="C54" i="11" s="1"/>
  <c r="C88" i="11" s="1"/>
  <c r="B12" i="11"/>
  <c r="B54" i="11" s="1"/>
  <c r="B88" i="11" s="1"/>
  <c r="A12" i="11"/>
  <c r="A54" i="11" s="1"/>
  <c r="D11" i="11"/>
  <c r="D53" i="11" s="1"/>
  <c r="D87" i="11" s="1"/>
  <c r="C11" i="11"/>
  <c r="C53" i="11" s="1"/>
  <c r="C87" i="11" s="1"/>
  <c r="B11" i="11"/>
  <c r="B53" i="11" s="1"/>
  <c r="B87" i="11" s="1"/>
  <c r="A11" i="11"/>
  <c r="A53" i="11" s="1"/>
  <c r="D10" i="11"/>
  <c r="D52" i="11" s="1"/>
  <c r="D86" i="11" s="1"/>
  <c r="C10" i="11"/>
  <c r="C52" i="11" s="1"/>
  <c r="C86" i="11" s="1"/>
  <c r="B10" i="11"/>
  <c r="B52" i="11" s="1"/>
  <c r="B86" i="11" s="1"/>
  <c r="A10" i="11"/>
  <c r="A52" i="11" s="1"/>
  <c r="D9" i="11"/>
  <c r="D51" i="11" s="1"/>
  <c r="D85" i="11" s="1"/>
  <c r="C9" i="11"/>
  <c r="C51" i="11" s="1"/>
  <c r="C85" i="11" s="1"/>
  <c r="B9" i="11"/>
  <c r="B51" i="11" s="1"/>
  <c r="B85" i="11" s="1"/>
  <c r="A9" i="11"/>
  <c r="A51" i="11" s="1"/>
  <c r="D8" i="11"/>
  <c r="D50" i="11" s="1"/>
  <c r="D84" i="11" s="1"/>
  <c r="C8" i="11"/>
  <c r="C50" i="11" s="1"/>
  <c r="C84" i="11" s="1"/>
  <c r="B8" i="11"/>
  <c r="B50" i="11" s="1"/>
  <c r="B84" i="11" s="1"/>
  <c r="A8" i="11"/>
  <c r="A50" i="11" s="1"/>
  <c r="D7" i="11"/>
  <c r="D49" i="11" s="1"/>
  <c r="D83" i="11" s="1"/>
  <c r="C7" i="11"/>
  <c r="C49" i="11" s="1"/>
  <c r="C83" i="11" s="1"/>
  <c r="B7" i="11"/>
  <c r="B49" i="11" s="1"/>
  <c r="B83" i="11" s="1"/>
  <c r="A7" i="11"/>
  <c r="A49" i="11" s="1"/>
  <c r="D6" i="11"/>
  <c r="D48" i="11" s="1"/>
  <c r="D82" i="11" s="1"/>
  <c r="C6" i="11"/>
  <c r="C48" i="11" s="1"/>
  <c r="C82" i="11" s="1"/>
  <c r="B6" i="11"/>
  <c r="B48" i="11" s="1"/>
  <c r="B82" i="11" s="1"/>
  <c r="A6" i="11"/>
  <c r="A48" i="11" s="1"/>
  <c r="D5" i="11"/>
  <c r="D47" i="11" s="1"/>
  <c r="D81" i="11" s="1"/>
  <c r="C5" i="11"/>
  <c r="C47" i="11" s="1"/>
  <c r="C81" i="11" s="1"/>
  <c r="B5" i="11"/>
  <c r="B47" i="11" s="1"/>
  <c r="B81" i="11" s="1"/>
  <c r="A5" i="11"/>
  <c r="A47" i="11" s="1"/>
  <c r="D4" i="11"/>
  <c r="D46" i="11" s="1"/>
  <c r="D80" i="11" s="1"/>
  <c r="C4" i="11"/>
  <c r="C46" i="11" s="1"/>
  <c r="C80" i="11" s="1"/>
  <c r="B4" i="11"/>
  <c r="B46" i="11" s="1"/>
  <c r="B80" i="11" s="1"/>
  <c r="A4" i="11"/>
  <c r="A46" i="11" s="1"/>
  <c r="G113" i="4"/>
  <c r="H113" i="4"/>
  <c r="I113" i="4"/>
  <c r="J113" i="4"/>
  <c r="K113" i="4"/>
  <c r="L113" i="4"/>
  <c r="M113" i="4"/>
  <c r="N113" i="4"/>
  <c r="O113" i="4"/>
  <c r="P113" i="4"/>
  <c r="Q113" i="4"/>
  <c r="R113" i="4"/>
  <c r="S113" i="4"/>
  <c r="T113" i="4"/>
  <c r="U113" i="4"/>
  <c r="V113" i="4"/>
  <c r="W113" i="4"/>
  <c r="X113" i="4"/>
  <c r="Y113" i="4"/>
  <c r="Z113" i="4"/>
  <c r="AA113" i="4"/>
  <c r="AB113" i="4"/>
  <c r="AC113" i="4"/>
  <c r="AD113" i="4"/>
  <c r="AE113" i="4"/>
  <c r="AF113" i="4"/>
  <c r="AG113" i="4"/>
  <c r="AH113" i="4"/>
  <c r="AI113" i="4"/>
  <c r="AJ113" i="4"/>
  <c r="AK113" i="4"/>
  <c r="AL113" i="4"/>
  <c r="A2" i="11"/>
  <c r="A22" i="7"/>
  <c r="G35" i="12" l="1"/>
  <c r="O35" i="12"/>
  <c r="W35" i="12"/>
  <c r="AE35" i="12"/>
  <c r="AM35" i="12"/>
  <c r="AU35" i="12"/>
  <c r="BC35" i="12"/>
  <c r="BK35" i="12"/>
  <c r="F35" i="12"/>
  <c r="V35" i="12"/>
  <c r="BR35" i="12"/>
  <c r="H35" i="12"/>
  <c r="P35" i="12"/>
  <c r="X35" i="12"/>
  <c r="AF35" i="12"/>
  <c r="AN35" i="12"/>
  <c r="AV35" i="12"/>
  <c r="BD35" i="12"/>
  <c r="BL35" i="12"/>
  <c r="BB35" i="12"/>
  <c r="I35" i="12"/>
  <c r="Q35" i="12"/>
  <c r="Y35" i="12"/>
  <c r="AG35" i="12"/>
  <c r="AO35" i="12"/>
  <c r="AW35" i="12"/>
  <c r="BE35" i="12"/>
  <c r="BM35" i="12"/>
  <c r="AL35" i="12"/>
  <c r="J35" i="12"/>
  <c r="R35" i="12"/>
  <c r="Z35" i="12"/>
  <c r="AH35" i="12"/>
  <c r="AP35" i="12"/>
  <c r="AX35" i="12"/>
  <c r="BF35" i="12"/>
  <c r="BN35" i="12"/>
  <c r="K35" i="12"/>
  <c r="S35" i="12"/>
  <c r="AA35" i="12"/>
  <c r="AI35" i="12"/>
  <c r="AQ35" i="12"/>
  <c r="AY35" i="12"/>
  <c r="BG35" i="12"/>
  <c r="BO35" i="12"/>
  <c r="AD35" i="12"/>
  <c r="L35" i="12"/>
  <c r="T35" i="12"/>
  <c r="AB35" i="12"/>
  <c r="AJ35" i="12"/>
  <c r="AR35" i="12"/>
  <c r="AZ35" i="12"/>
  <c r="BH35" i="12"/>
  <c r="BP35" i="12"/>
  <c r="N35" i="12"/>
  <c r="BJ35" i="12"/>
  <c r="M35" i="12"/>
  <c r="U35" i="12"/>
  <c r="AC35" i="12"/>
  <c r="AK35" i="12"/>
  <c r="AS35" i="12"/>
  <c r="BA35" i="12"/>
  <c r="BI35" i="12"/>
  <c r="BQ35" i="12"/>
  <c r="AT35" i="12"/>
  <c r="E82" i="12"/>
  <c r="A37" i="8"/>
  <c r="E90" i="12"/>
  <c r="A45" i="8"/>
  <c r="E98" i="12"/>
  <c r="A53" i="8"/>
  <c r="E106" i="12"/>
  <c r="A61" i="8"/>
  <c r="G36" i="12"/>
  <c r="O36" i="12"/>
  <c r="W36" i="12"/>
  <c r="AE36" i="12"/>
  <c r="AM36" i="12"/>
  <c r="AU36" i="12"/>
  <c r="BC36" i="12"/>
  <c r="BK36" i="12"/>
  <c r="H36" i="12"/>
  <c r="P36" i="12"/>
  <c r="X36" i="12"/>
  <c r="AF36" i="12"/>
  <c r="AN36" i="12"/>
  <c r="AV36" i="12"/>
  <c r="BD36" i="12"/>
  <c r="BL36" i="12"/>
  <c r="F36" i="12"/>
  <c r="AT36" i="12"/>
  <c r="I36" i="12"/>
  <c r="Q36" i="12"/>
  <c r="Y36" i="12"/>
  <c r="AG36" i="12"/>
  <c r="AO36" i="12"/>
  <c r="AW36" i="12"/>
  <c r="BE36" i="12"/>
  <c r="BM36" i="12"/>
  <c r="N36" i="12"/>
  <c r="BJ36" i="12"/>
  <c r="J36" i="12"/>
  <c r="R36" i="12"/>
  <c r="Z36" i="12"/>
  <c r="AH36" i="12"/>
  <c r="AP36" i="12"/>
  <c r="AX36" i="12"/>
  <c r="BF36" i="12"/>
  <c r="BN36" i="12"/>
  <c r="BB36" i="12"/>
  <c r="K36" i="12"/>
  <c r="S36" i="12"/>
  <c r="AA36" i="12"/>
  <c r="AI36" i="12"/>
  <c r="AQ36" i="12"/>
  <c r="AY36" i="12"/>
  <c r="BG36" i="12"/>
  <c r="BO36" i="12"/>
  <c r="AD36" i="12"/>
  <c r="L36" i="12"/>
  <c r="T36" i="12"/>
  <c r="AB36" i="12"/>
  <c r="AJ36" i="12"/>
  <c r="AR36" i="12"/>
  <c r="AZ36" i="12"/>
  <c r="BH36" i="12"/>
  <c r="BP36" i="12"/>
  <c r="AL36" i="12"/>
  <c r="M36" i="12"/>
  <c r="U36" i="12"/>
  <c r="AC36" i="12"/>
  <c r="AK36" i="12"/>
  <c r="AS36" i="12"/>
  <c r="BA36" i="12"/>
  <c r="BI36" i="12"/>
  <c r="BQ36" i="12"/>
  <c r="V36" i="12"/>
  <c r="BR36" i="12"/>
  <c r="E83" i="12"/>
  <c r="A38" i="8"/>
  <c r="E91" i="12"/>
  <c r="A46" i="8"/>
  <c r="E99" i="12"/>
  <c r="A54" i="8"/>
  <c r="E107" i="12"/>
  <c r="A62" i="8"/>
  <c r="G37" i="12"/>
  <c r="O37" i="12"/>
  <c r="W37" i="12"/>
  <c r="AE37" i="12"/>
  <c r="AM37" i="12"/>
  <c r="AU37" i="12"/>
  <c r="BC37" i="12"/>
  <c r="BK37" i="12"/>
  <c r="N37" i="12"/>
  <c r="BJ37" i="12"/>
  <c r="H37" i="12"/>
  <c r="P37" i="12"/>
  <c r="X37" i="12"/>
  <c r="AF37" i="12"/>
  <c r="AN37" i="12"/>
  <c r="AV37" i="12"/>
  <c r="BD37" i="12"/>
  <c r="BL37" i="12"/>
  <c r="AL37" i="12"/>
  <c r="I37" i="12"/>
  <c r="Q37" i="12"/>
  <c r="Y37" i="12"/>
  <c r="AG37" i="12"/>
  <c r="AO37" i="12"/>
  <c r="AW37" i="12"/>
  <c r="BE37" i="12"/>
  <c r="BM37" i="12"/>
  <c r="F37" i="12"/>
  <c r="AT37" i="12"/>
  <c r="J37" i="12"/>
  <c r="R37" i="12"/>
  <c r="Z37" i="12"/>
  <c r="AH37" i="12"/>
  <c r="AP37" i="12"/>
  <c r="AX37" i="12"/>
  <c r="BF37" i="12"/>
  <c r="BN37" i="12"/>
  <c r="K37" i="12"/>
  <c r="S37" i="12"/>
  <c r="AA37" i="12"/>
  <c r="AI37" i="12"/>
  <c r="AQ37" i="12"/>
  <c r="AY37" i="12"/>
  <c r="BG37" i="12"/>
  <c r="BO37" i="12"/>
  <c r="V37" i="12"/>
  <c r="BR37" i="12"/>
  <c r="L37" i="12"/>
  <c r="T37" i="12"/>
  <c r="AB37" i="12"/>
  <c r="AJ37" i="12"/>
  <c r="AR37" i="12"/>
  <c r="AZ37" i="12"/>
  <c r="BH37" i="12"/>
  <c r="BP37" i="12"/>
  <c r="AD37" i="12"/>
  <c r="M37" i="12"/>
  <c r="U37" i="12"/>
  <c r="AC37" i="12"/>
  <c r="AK37" i="12"/>
  <c r="AS37" i="12"/>
  <c r="BA37" i="12"/>
  <c r="BI37" i="12"/>
  <c r="BQ37" i="12"/>
  <c r="BB37" i="12"/>
  <c r="E84" i="12"/>
  <c r="A39" i="8"/>
  <c r="E92" i="12"/>
  <c r="A47" i="8"/>
  <c r="E100" i="12"/>
  <c r="A55" i="8"/>
  <c r="E108" i="12"/>
  <c r="A63" i="8"/>
  <c r="E85" i="12"/>
  <c r="A40" i="8"/>
  <c r="E93" i="12"/>
  <c r="A48" i="8"/>
  <c r="E101" i="12"/>
  <c r="A56" i="8"/>
  <c r="E86" i="12"/>
  <c r="A41" i="8"/>
  <c r="E94" i="12"/>
  <c r="A49" i="8"/>
  <c r="E102" i="12"/>
  <c r="A57" i="8"/>
  <c r="E87" i="12"/>
  <c r="A42" i="8"/>
  <c r="E95" i="12"/>
  <c r="A50" i="8"/>
  <c r="E103" i="12"/>
  <c r="A58" i="8"/>
  <c r="E80" i="12"/>
  <c r="A35" i="8"/>
  <c r="E88" i="12"/>
  <c r="A43" i="8"/>
  <c r="E96" i="12"/>
  <c r="A51" i="8"/>
  <c r="E104" i="12"/>
  <c r="A59" i="8"/>
  <c r="G34" i="12"/>
  <c r="O34" i="12"/>
  <c r="W34" i="12"/>
  <c r="AE34" i="12"/>
  <c r="AM34" i="12"/>
  <c r="AU34" i="12"/>
  <c r="BC34" i="12"/>
  <c r="BK34" i="12"/>
  <c r="AL34" i="12"/>
  <c r="H34" i="12"/>
  <c r="P34" i="12"/>
  <c r="X34" i="12"/>
  <c r="AF34" i="12"/>
  <c r="AN34" i="12"/>
  <c r="AV34" i="12"/>
  <c r="BD34" i="12"/>
  <c r="BL34" i="12"/>
  <c r="V34" i="12"/>
  <c r="BR34" i="12"/>
  <c r="I34" i="12"/>
  <c r="Q34" i="12"/>
  <c r="Y34" i="12"/>
  <c r="AG34" i="12"/>
  <c r="AO34" i="12"/>
  <c r="AW34" i="12"/>
  <c r="BE34" i="12"/>
  <c r="BM34" i="12"/>
  <c r="BB34" i="12"/>
  <c r="J34" i="12"/>
  <c r="R34" i="12"/>
  <c r="Z34" i="12"/>
  <c r="AH34" i="12"/>
  <c r="AP34" i="12"/>
  <c r="AX34" i="12"/>
  <c r="BF34" i="12"/>
  <c r="BN34" i="12"/>
  <c r="F34" i="12"/>
  <c r="BJ34" i="12"/>
  <c r="K34" i="12"/>
  <c r="S34" i="12"/>
  <c r="AA34" i="12"/>
  <c r="AI34" i="12"/>
  <c r="AQ34" i="12"/>
  <c r="AY34" i="12"/>
  <c r="BG34" i="12"/>
  <c r="BO34" i="12"/>
  <c r="AD34" i="12"/>
  <c r="L34" i="12"/>
  <c r="T34" i="12"/>
  <c r="AB34" i="12"/>
  <c r="AJ34" i="12"/>
  <c r="AR34" i="12"/>
  <c r="AZ34" i="12"/>
  <c r="BH34" i="12"/>
  <c r="BP34" i="12"/>
  <c r="N34" i="12"/>
  <c r="M34" i="12"/>
  <c r="U34" i="12"/>
  <c r="AC34" i="12"/>
  <c r="AK34" i="12"/>
  <c r="AS34" i="12"/>
  <c r="BA34" i="12"/>
  <c r="BI34" i="12"/>
  <c r="BQ34" i="12"/>
  <c r="AT34" i="12"/>
  <c r="E81" i="12"/>
  <c r="A36" i="8"/>
  <c r="E89" i="12"/>
  <c r="A44" i="8"/>
  <c r="E97" i="12"/>
  <c r="A52" i="8"/>
  <c r="E105" i="12"/>
  <c r="A60" i="8"/>
  <c r="E98" i="11"/>
  <c r="A21" i="8"/>
  <c r="E83" i="11"/>
  <c r="A6" i="8"/>
  <c r="E91" i="11"/>
  <c r="A14" i="8"/>
  <c r="E99" i="11"/>
  <c r="A22" i="8"/>
  <c r="E107" i="11"/>
  <c r="A30" i="8"/>
  <c r="E82" i="11"/>
  <c r="A5" i="8"/>
  <c r="E84" i="11"/>
  <c r="A7" i="8"/>
  <c r="E92" i="11"/>
  <c r="A15" i="8"/>
  <c r="E100" i="11"/>
  <c r="A23" i="8"/>
  <c r="E108" i="11"/>
  <c r="A31" i="8"/>
  <c r="E90" i="11"/>
  <c r="A13" i="8"/>
  <c r="E85" i="11"/>
  <c r="A8" i="8"/>
  <c r="E93" i="11"/>
  <c r="A16" i="8"/>
  <c r="E101" i="11"/>
  <c r="A24" i="8"/>
  <c r="E86" i="11"/>
  <c r="A9" i="8"/>
  <c r="E94" i="11"/>
  <c r="A17" i="8"/>
  <c r="E102" i="11"/>
  <c r="A25" i="8"/>
  <c r="E106" i="11"/>
  <c r="A29" i="8"/>
  <c r="E87" i="11"/>
  <c r="A10" i="8"/>
  <c r="E103" i="11"/>
  <c r="A26" i="8"/>
  <c r="E80" i="11"/>
  <c r="A3" i="8"/>
  <c r="E88" i="11"/>
  <c r="A11" i="8"/>
  <c r="E104" i="11"/>
  <c r="A27" i="8"/>
  <c r="E81" i="11"/>
  <c r="A4" i="8"/>
  <c r="E89" i="11"/>
  <c r="A12" i="8"/>
  <c r="E97" i="11"/>
  <c r="A20" i="8"/>
  <c r="E105" i="11"/>
  <c r="A28" i="8"/>
  <c r="E95" i="11"/>
  <c r="A18" i="8"/>
  <c r="E96" i="11"/>
  <c r="A19" i="8"/>
  <c r="J35" i="11"/>
  <c r="R35" i="11"/>
  <c r="Z35" i="11"/>
  <c r="AH35" i="11"/>
  <c r="AP35" i="11"/>
  <c r="AX35" i="11"/>
  <c r="BF35" i="11"/>
  <c r="BN35" i="11"/>
  <c r="Q35" i="11"/>
  <c r="AW35" i="11"/>
  <c r="K35" i="11"/>
  <c r="S35" i="11"/>
  <c r="AA35" i="11"/>
  <c r="AI35" i="11"/>
  <c r="AQ35" i="11"/>
  <c r="AY35" i="11"/>
  <c r="BG35" i="11"/>
  <c r="BO35" i="11"/>
  <c r="I35" i="11"/>
  <c r="BM35" i="11"/>
  <c r="L35" i="11"/>
  <c r="T35" i="11"/>
  <c r="AB35" i="11"/>
  <c r="AJ35" i="11"/>
  <c r="AR35" i="11"/>
  <c r="AZ35" i="11"/>
  <c r="BH35" i="11"/>
  <c r="BP35" i="11"/>
  <c r="Y35" i="11"/>
  <c r="M35" i="11"/>
  <c r="U35" i="11"/>
  <c r="AC35" i="11"/>
  <c r="AK35" i="11"/>
  <c r="AS35" i="11"/>
  <c r="BA35" i="11"/>
  <c r="BI35" i="11"/>
  <c r="BQ35" i="11"/>
  <c r="BE35" i="11"/>
  <c r="N35" i="11"/>
  <c r="V35" i="11"/>
  <c r="AD35" i="11"/>
  <c r="AL35" i="11"/>
  <c r="AT35" i="11"/>
  <c r="BB35" i="11"/>
  <c r="BJ35" i="11"/>
  <c r="BR35" i="11"/>
  <c r="AG35" i="11"/>
  <c r="G35" i="11"/>
  <c r="O35" i="11"/>
  <c r="W35" i="11"/>
  <c r="AE35" i="11"/>
  <c r="AM35" i="11"/>
  <c r="AU35" i="11"/>
  <c r="BC35" i="11"/>
  <c r="BK35" i="11"/>
  <c r="F35" i="11"/>
  <c r="AO35" i="11"/>
  <c r="H35" i="11"/>
  <c r="P35" i="11"/>
  <c r="X35" i="11"/>
  <c r="AF35" i="11"/>
  <c r="AN35" i="11"/>
  <c r="AV35" i="11"/>
  <c r="BD35" i="11"/>
  <c r="BL35" i="11"/>
  <c r="J36" i="11"/>
  <c r="R36" i="11"/>
  <c r="Z36" i="11"/>
  <c r="AH36" i="11"/>
  <c r="AP36" i="11"/>
  <c r="AX36" i="11"/>
  <c r="BF36" i="11"/>
  <c r="BN36" i="11"/>
  <c r="Q36" i="11"/>
  <c r="K36" i="11"/>
  <c r="S36" i="11"/>
  <c r="AA36" i="11"/>
  <c r="AI36" i="11"/>
  <c r="AQ36" i="11"/>
  <c r="AY36" i="11"/>
  <c r="BG36" i="11"/>
  <c r="BO36" i="11"/>
  <c r="BE36" i="11"/>
  <c r="L36" i="11"/>
  <c r="T36" i="11"/>
  <c r="AB36" i="11"/>
  <c r="AJ36" i="11"/>
  <c r="AR36" i="11"/>
  <c r="AZ36" i="11"/>
  <c r="BH36" i="11"/>
  <c r="BP36" i="11"/>
  <c r="Y36" i="11"/>
  <c r="M36" i="11"/>
  <c r="U36" i="11"/>
  <c r="AC36" i="11"/>
  <c r="AK36" i="11"/>
  <c r="AS36" i="11"/>
  <c r="BA36" i="11"/>
  <c r="BI36" i="11"/>
  <c r="BQ36" i="11"/>
  <c r="AW36" i="11"/>
  <c r="N36" i="11"/>
  <c r="V36" i="11"/>
  <c r="AD36" i="11"/>
  <c r="AL36" i="11"/>
  <c r="AT36" i="11"/>
  <c r="BB36" i="11"/>
  <c r="BJ36" i="11"/>
  <c r="BR36" i="11"/>
  <c r="I36" i="11"/>
  <c r="AG36" i="11"/>
  <c r="BM36" i="11"/>
  <c r="G36" i="11"/>
  <c r="O36" i="11"/>
  <c r="W36" i="11"/>
  <c r="AE36" i="11"/>
  <c r="AM36" i="11"/>
  <c r="AU36" i="11"/>
  <c r="BC36" i="11"/>
  <c r="BK36" i="11"/>
  <c r="AO36" i="11"/>
  <c r="H36" i="11"/>
  <c r="P36" i="11"/>
  <c r="X36" i="11"/>
  <c r="AF36" i="11"/>
  <c r="AN36" i="11"/>
  <c r="AV36" i="11"/>
  <c r="BD36" i="11"/>
  <c r="BL36" i="11"/>
  <c r="F36" i="11"/>
  <c r="J37" i="11"/>
  <c r="R37" i="11"/>
  <c r="Z37" i="11"/>
  <c r="AH37" i="11"/>
  <c r="AP37" i="11"/>
  <c r="AX37" i="11"/>
  <c r="BF37" i="11"/>
  <c r="BN37" i="11"/>
  <c r="I37" i="11"/>
  <c r="BE37" i="11"/>
  <c r="K37" i="11"/>
  <c r="S37" i="11"/>
  <c r="AA37" i="11"/>
  <c r="AI37" i="11"/>
  <c r="AQ37" i="11"/>
  <c r="AY37" i="11"/>
  <c r="BG37" i="11"/>
  <c r="BO37" i="11"/>
  <c r="AO37" i="11"/>
  <c r="L37" i="11"/>
  <c r="T37" i="11"/>
  <c r="AB37" i="11"/>
  <c r="AJ37" i="11"/>
  <c r="AR37" i="11"/>
  <c r="AZ37" i="11"/>
  <c r="BH37" i="11"/>
  <c r="BP37" i="11"/>
  <c r="Q37" i="11"/>
  <c r="BM37" i="11"/>
  <c r="M37" i="11"/>
  <c r="U37" i="11"/>
  <c r="AC37" i="11"/>
  <c r="AK37" i="11"/>
  <c r="AS37" i="11"/>
  <c r="BA37" i="11"/>
  <c r="BI37" i="11"/>
  <c r="BQ37" i="11"/>
  <c r="AW37" i="11"/>
  <c r="N37" i="11"/>
  <c r="V37" i="11"/>
  <c r="AD37" i="11"/>
  <c r="AL37" i="11"/>
  <c r="AT37" i="11"/>
  <c r="BB37" i="11"/>
  <c r="BJ37" i="11"/>
  <c r="BR37" i="11"/>
  <c r="AG37" i="11"/>
  <c r="G37" i="11"/>
  <c r="O37" i="11"/>
  <c r="W37" i="11"/>
  <c r="AE37" i="11"/>
  <c r="AM37" i="11"/>
  <c r="AU37" i="11"/>
  <c r="BC37" i="11"/>
  <c r="BK37" i="11"/>
  <c r="Y37" i="11"/>
  <c r="F37" i="11"/>
  <c r="H37" i="11"/>
  <c r="P37" i="11"/>
  <c r="X37" i="11"/>
  <c r="AF37" i="11"/>
  <c r="AN37" i="11"/>
  <c r="AV37" i="11"/>
  <c r="BD37" i="11"/>
  <c r="BL37" i="11"/>
  <c r="J34" i="11"/>
  <c r="R34" i="11"/>
  <c r="Z34" i="11"/>
  <c r="AH34" i="11"/>
  <c r="AP34" i="11"/>
  <c r="AX34" i="11"/>
  <c r="BF34" i="11"/>
  <c r="BN34" i="11"/>
  <c r="F34" i="11"/>
  <c r="AO34" i="11"/>
  <c r="K34" i="11"/>
  <c r="S34" i="11"/>
  <c r="AA34" i="11"/>
  <c r="AI34" i="11"/>
  <c r="AQ34" i="11"/>
  <c r="AY34" i="11"/>
  <c r="BG34" i="11"/>
  <c r="BO34" i="11"/>
  <c r="Q34" i="11"/>
  <c r="L34" i="11"/>
  <c r="T34" i="11"/>
  <c r="AB34" i="11"/>
  <c r="AJ34" i="11"/>
  <c r="AR34" i="11"/>
  <c r="AZ34" i="11"/>
  <c r="BH34" i="11"/>
  <c r="BP34" i="11"/>
  <c r="Y34" i="11"/>
  <c r="M34" i="11"/>
  <c r="U34" i="11"/>
  <c r="AC34" i="11"/>
  <c r="AK34" i="11"/>
  <c r="AS34" i="11"/>
  <c r="BA34" i="11"/>
  <c r="BI34" i="11"/>
  <c r="BQ34" i="11"/>
  <c r="BE34" i="11"/>
  <c r="N34" i="11"/>
  <c r="V34" i="11"/>
  <c r="AD34" i="11"/>
  <c r="AL34" i="11"/>
  <c r="AT34" i="11"/>
  <c r="BB34" i="11"/>
  <c r="BJ34" i="11"/>
  <c r="BR34" i="11"/>
  <c r="I34" i="11"/>
  <c r="AG34" i="11"/>
  <c r="BM34" i="11"/>
  <c r="G34" i="11"/>
  <c r="O34" i="11"/>
  <c r="W34" i="11"/>
  <c r="AE34" i="11"/>
  <c r="AM34" i="11"/>
  <c r="AU34" i="11"/>
  <c r="BC34" i="11"/>
  <c r="BK34" i="11"/>
  <c r="AW34" i="11"/>
  <c r="H34" i="11"/>
  <c r="P34" i="11"/>
  <c r="X34" i="11"/>
  <c r="AF34" i="11"/>
  <c r="AN34" i="11"/>
  <c r="AV34" i="11"/>
  <c r="BD34" i="11"/>
  <c r="BL34" i="11"/>
  <c r="AN41" i="4"/>
  <c r="AV41" i="4"/>
  <c r="BD41" i="4"/>
  <c r="BL41" i="4"/>
  <c r="AO41" i="4"/>
  <c r="AW41" i="4"/>
  <c r="BE41" i="4"/>
  <c r="BM41" i="4"/>
  <c r="AP41" i="4"/>
  <c r="AX41" i="4"/>
  <c r="BF41" i="4"/>
  <c r="BN41" i="4"/>
  <c r="AQ41" i="4"/>
  <c r="AY41" i="4"/>
  <c r="BG41" i="4"/>
  <c r="BO41" i="4"/>
  <c r="AR41" i="4"/>
  <c r="AZ41" i="4"/>
  <c r="BH41" i="4"/>
  <c r="BP41" i="4"/>
  <c r="AT41" i="4"/>
  <c r="BB41" i="4"/>
  <c r="BJ41" i="4"/>
  <c r="BR41" i="4"/>
  <c r="AM41" i="4"/>
  <c r="AU41" i="4"/>
  <c r="BC41" i="4"/>
  <c r="BK41" i="4"/>
  <c r="BI41" i="4"/>
  <c r="BQ41" i="4"/>
  <c r="AS41" i="4"/>
  <c r="BA41" i="4"/>
  <c r="M41" i="4"/>
  <c r="O41" i="4"/>
  <c r="U41" i="4"/>
  <c r="N41" i="4"/>
  <c r="T41" i="4"/>
  <c r="AI41" i="4"/>
  <c r="L41" i="4"/>
  <c r="AA41" i="4"/>
  <c r="S41" i="4"/>
  <c r="AH41" i="4"/>
  <c r="W41" i="4"/>
  <c r="K41" i="4"/>
  <c r="Z41" i="4"/>
  <c r="AG41" i="4"/>
  <c r="R41" i="4"/>
  <c r="Y41" i="4"/>
  <c r="AF41" i="4"/>
  <c r="AL41" i="4"/>
  <c r="J41" i="4"/>
  <c r="Q41" i="4"/>
  <c r="X41" i="4"/>
  <c r="AD41" i="4"/>
  <c r="AK41" i="4"/>
  <c r="AJ41" i="4"/>
  <c r="AE41" i="4"/>
  <c r="I41" i="4"/>
  <c r="P41" i="4"/>
  <c r="V41" i="4"/>
  <c r="AC41" i="4"/>
  <c r="AB41" i="4"/>
  <c r="G41" i="4"/>
  <c r="H41" i="4"/>
  <c r="E109" i="11"/>
  <c r="A32" i="14"/>
  <c r="A2" i="12"/>
  <c r="E41" i="12"/>
  <c r="C78" i="12" s="1"/>
  <c r="E41" i="11"/>
  <c r="C78" i="11" s="1"/>
  <c r="F86" i="11" s="1"/>
  <c r="E34" i="12"/>
  <c r="B34" i="12" s="1"/>
  <c r="E36" i="12"/>
  <c r="B36" i="12" s="1"/>
  <c r="E37" i="12"/>
  <c r="B37" i="12" s="1"/>
  <c r="E35" i="11"/>
  <c r="B35" i="11" s="1"/>
  <c r="A80" i="12"/>
  <c r="A82" i="12"/>
  <c r="A84" i="12"/>
  <c r="A86" i="12"/>
  <c r="A88" i="12"/>
  <c r="A92" i="12"/>
  <c r="A96" i="12"/>
  <c r="A81" i="12"/>
  <c r="A83" i="12"/>
  <c r="A85" i="12"/>
  <c r="A87" i="12"/>
  <c r="A89" i="12"/>
  <c r="A90" i="12"/>
  <c r="A94" i="12"/>
  <c r="A98" i="12"/>
  <c r="A100" i="12"/>
  <c r="A102" i="12"/>
  <c r="A104" i="12"/>
  <c r="A106" i="12"/>
  <c r="A108" i="12"/>
  <c r="A91" i="12"/>
  <c r="A93" i="12"/>
  <c r="A95" i="12"/>
  <c r="A97" i="12"/>
  <c r="A99" i="12"/>
  <c r="A101" i="12"/>
  <c r="A103" i="12"/>
  <c r="A105" i="12"/>
  <c r="A107" i="12"/>
  <c r="E35" i="12"/>
  <c r="B35" i="12" s="1"/>
  <c r="C115" i="12"/>
  <c r="A82" i="11"/>
  <c r="A84" i="11"/>
  <c r="A106" i="11"/>
  <c r="F107" i="11"/>
  <c r="F90" i="11"/>
  <c r="A80" i="11"/>
  <c r="A89" i="11"/>
  <c r="A105" i="11"/>
  <c r="A87" i="11"/>
  <c r="A107" i="11"/>
  <c r="A85" i="11"/>
  <c r="E36" i="11"/>
  <c r="B36" i="11" s="1"/>
  <c r="A95" i="11"/>
  <c r="A99" i="11"/>
  <c r="A86" i="11"/>
  <c r="A88" i="11"/>
  <c r="A90" i="11"/>
  <c r="A92" i="11"/>
  <c r="A94" i="11"/>
  <c r="A96" i="11"/>
  <c r="A98" i="11"/>
  <c r="A100" i="11"/>
  <c r="A102" i="11"/>
  <c r="A104" i="11"/>
  <c r="A108" i="11"/>
  <c r="A91" i="11"/>
  <c r="A103" i="11"/>
  <c r="E34" i="11"/>
  <c r="B34" i="11" s="1"/>
  <c r="E37" i="11"/>
  <c r="B37" i="11" s="1"/>
  <c r="A81" i="11"/>
  <c r="A93" i="11"/>
  <c r="A101" i="11"/>
  <c r="A83" i="11"/>
  <c r="A97" i="11"/>
  <c r="C115" i="11"/>
  <c r="F100" i="11" l="1"/>
  <c r="F88" i="11"/>
  <c r="F91" i="11"/>
  <c r="F95" i="11"/>
  <c r="F89" i="11"/>
  <c r="F84" i="11"/>
  <c r="BE41" i="12"/>
  <c r="F81" i="11"/>
  <c r="F98" i="11"/>
  <c r="F85" i="11"/>
  <c r="F106" i="11"/>
  <c r="F108" i="11"/>
  <c r="F83" i="11"/>
  <c r="F80" i="11"/>
  <c r="F92" i="11"/>
  <c r="F82" i="11"/>
  <c r="F93" i="11"/>
  <c r="F87" i="11"/>
  <c r="AP41" i="12"/>
  <c r="AQ41" i="12"/>
  <c r="O41" i="12"/>
  <c r="BR41" i="12"/>
  <c r="M41" i="12"/>
  <c r="AH41" i="12"/>
  <c r="BL41" i="12"/>
  <c r="AB41" i="12"/>
  <c r="AK41" i="12"/>
  <c r="AY41" i="12"/>
  <c r="AX41" i="12"/>
  <c r="BM41" i="12"/>
  <c r="AR41" i="12"/>
  <c r="U66" i="12"/>
  <c r="Q55" i="8" s="1"/>
  <c r="AB74" i="12"/>
  <c r="X63" i="8" s="1"/>
  <c r="AI64" i="12"/>
  <c r="AE53" i="8" s="1"/>
  <c r="I41" i="12"/>
  <c r="AE41" i="12"/>
  <c r="AH70" i="12"/>
  <c r="AD59" i="8" s="1"/>
  <c r="M64" i="12"/>
  <c r="I53" i="8" s="1"/>
  <c r="AC41" i="12"/>
  <c r="BE62" i="12"/>
  <c r="BA51" i="8" s="1"/>
  <c r="O70" i="12"/>
  <c r="K59" i="8" s="1"/>
  <c r="AT41" i="12"/>
  <c r="BI41" i="12"/>
  <c r="R41" i="12"/>
  <c r="AV41" i="12"/>
  <c r="BL72" i="12"/>
  <c r="BH61" i="8" s="1"/>
  <c r="BF41" i="12"/>
  <c r="W41" i="12"/>
  <c r="U41" i="12"/>
  <c r="AI41" i="12"/>
  <c r="G41" i="12"/>
  <c r="AW41" i="12"/>
  <c r="AP68" i="12"/>
  <c r="AL57" i="8" s="1"/>
  <c r="AW72" i="12"/>
  <c r="AS61" i="8" s="1"/>
  <c r="AJ41" i="12"/>
  <c r="H41" i="12"/>
  <c r="P41" i="12"/>
  <c r="AX68" i="12"/>
  <c r="AT57" i="8" s="1"/>
  <c r="H68" i="12"/>
  <c r="D57" i="8" s="1"/>
  <c r="AS41" i="12"/>
  <c r="AZ41" i="12"/>
  <c r="BO41" i="12"/>
  <c r="BN41" i="12"/>
  <c r="AM41" i="12"/>
  <c r="BP41" i="12"/>
  <c r="AD41" i="12"/>
  <c r="N41" i="12"/>
  <c r="AY64" i="12"/>
  <c r="AU53" i="8" s="1"/>
  <c r="AC68" i="12"/>
  <c r="Y57" i="8" s="1"/>
  <c r="AJ62" i="12"/>
  <c r="AF51" i="8" s="1"/>
  <c r="AQ70" i="12"/>
  <c r="AM59" i="8" s="1"/>
  <c r="AL74" i="12"/>
  <c r="AH63" i="8" s="1"/>
  <c r="G64" i="12"/>
  <c r="C53" i="8" s="1"/>
  <c r="BG41" i="12"/>
  <c r="BM66" i="12"/>
  <c r="BI55" i="8" s="1"/>
  <c r="BR64" i="12"/>
  <c r="BN53" i="8" s="1"/>
  <c r="P74" i="12"/>
  <c r="L63" i="8" s="1"/>
  <c r="W68" i="12"/>
  <c r="S57" i="8" s="1"/>
  <c r="V41" i="12"/>
  <c r="BQ41" i="12"/>
  <c r="Z41" i="12"/>
  <c r="AO41" i="12"/>
  <c r="BD41" i="12"/>
  <c r="AL41" i="12"/>
  <c r="BB41" i="12"/>
  <c r="Y66" i="12"/>
  <c r="U55" i="8" s="1"/>
  <c r="BJ41" i="12"/>
  <c r="T41" i="12"/>
  <c r="AA41" i="12"/>
  <c r="AN41" i="12"/>
  <c r="BK41" i="12"/>
  <c r="H66" i="12"/>
  <c r="D55" i="8" s="1"/>
  <c r="BQ74" i="12"/>
  <c r="BM63" i="8" s="1"/>
  <c r="AO66" i="12"/>
  <c r="AK55" i="8" s="1"/>
  <c r="BD70" i="12"/>
  <c r="AZ59" i="8" s="1"/>
  <c r="BK64" i="12"/>
  <c r="BG53" i="8" s="1"/>
  <c r="Y41" i="12"/>
  <c r="Q41" i="12"/>
  <c r="X41" i="12"/>
  <c r="BJ70" i="12"/>
  <c r="BF59" i="8" s="1"/>
  <c r="AX70" i="12"/>
  <c r="AT59" i="8" s="1"/>
  <c r="BA41" i="12"/>
  <c r="BH41" i="12"/>
  <c r="K41" i="12"/>
  <c r="J41" i="12"/>
  <c r="AF41" i="12"/>
  <c r="AU41" i="12"/>
  <c r="L41" i="12"/>
  <c r="S41" i="12"/>
  <c r="BC41" i="12"/>
  <c r="AG41" i="12"/>
  <c r="N68" i="12"/>
  <c r="J57" i="8" s="1"/>
  <c r="BI72" i="12"/>
  <c r="BE61" i="8" s="1"/>
  <c r="BP66" i="12"/>
  <c r="BL55" i="8" s="1"/>
  <c r="AD66" i="12"/>
  <c r="Z55" i="8" s="1"/>
  <c r="AV72" i="12"/>
  <c r="AR61" i="8" s="1"/>
  <c r="S70" i="12"/>
  <c r="O59" i="8" s="1"/>
  <c r="BA74" i="12"/>
  <c r="AW63" i="8" s="1"/>
  <c r="BH74" i="12"/>
  <c r="BD63" i="8" s="1"/>
  <c r="BO74" i="12"/>
  <c r="BK63" i="8" s="1"/>
  <c r="R66" i="12"/>
  <c r="N55" i="8" s="1"/>
  <c r="Y74" i="12"/>
  <c r="U63" i="8" s="1"/>
  <c r="AN72" i="12"/>
  <c r="AJ61" i="8" s="1"/>
  <c r="AU72" i="12"/>
  <c r="AQ61" i="8" s="1"/>
  <c r="AX74" i="12"/>
  <c r="AT63" i="8" s="1"/>
  <c r="H72" i="12"/>
  <c r="D61" i="8" s="1"/>
  <c r="AR74" i="12"/>
  <c r="AN63" i="8" s="1"/>
  <c r="BB74" i="12"/>
  <c r="AX63" i="8" s="1"/>
  <c r="I74" i="12"/>
  <c r="E63" i="8" s="1"/>
  <c r="AE62" i="12"/>
  <c r="AA51" i="8" s="1"/>
  <c r="AQ72" i="12"/>
  <c r="AM61" i="8" s="1"/>
  <c r="L68" i="12"/>
  <c r="H57" i="8" s="1"/>
  <c r="BF62" i="12"/>
  <c r="BB51" i="8" s="1"/>
  <c r="P72" i="12"/>
  <c r="L61" i="8" s="1"/>
  <c r="Y70" i="12"/>
  <c r="U59" i="8" s="1"/>
  <c r="K72" i="12"/>
  <c r="G61" i="8" s="1"/>
  <c r="Z62" i="12"/>
  <c r="V51" i="8" s="1"/>
  <c r="AG70" i="12"/>
  <c r="AC59" i="8" s="1"/>
  <c r="BC70" i="12"/>
  <c r="AY59" i="8" s="1"/>
  <c r="V74" i="12"/>
  <c r="R63" i="8" s="1"/>
  <c r="K74" i="12"/>
  <c r="G63" i="8" s="1"/>
  <c r="AU74" i="12"/>
  <c r="AQ63" i="8" s="1"/>
  <c r="L72" i="12"/>
  <c r="H61" i="8" s="1"/>
  <c r="BJ72" i="12"/>
  <c r="BF61" i="8" s="1"/>
  <c r="R74" i="12"/>
  <c r="N63" i="8" s="1"/>
  <c r="H74" i="12"/>
  <c r="D63" i="8" s="1"/>
  <c r="AI72" i="12"/>
  <c r="AE61" i="8" s="1"/>
  <c r="H64" i="12"/>
  <c r="D53" i="8" s="1"/>
  <c r="J70" i="12"/>
  <c r="F59" i="8" s="1"/>
  <c r="AF62" i="12"/>
  <c r="AB51" i="8" s="1"/>
  <c r="AM64" i="12"/>
  <c r="AI53" i="8" s="1"/>
  <c r="AH74" i="12"/>
  <c r="AD63" i="8" s="1"/>
  <c r="U74" i="12"/>
  <c r="Q63" i="8" s="1"/>
  <c r="BH72" i="12"/>
  <c r="BD61" i="8" s="1"/>
  <c r="BA72" i="12"/>
  <c r="AW61" i="8" s="1"/>
  <c r="O68" i="12"/>
  <c r="K57" i="8" s="1"/>
  <c r="BN70" i="12"/>
  <c r="BJ59" i="8" s="1"/>
  <c r="X66" i="12"/>
  <c r="T55" i="8" s="1"/>
  <c r="AE74" i="12"/>
  <c r="AA63" i="8" s="1"/>
  <c r="AB72" i="12"/>
  <c r="X61" i="8" s="1"/>
  <c r="BP74" i="12"/>
  <c r="BL63" i="8" s="1"/>
  <c r="BD74" i="12"/>
  <c r="AZ63" i="8" s="1"/>
  <c r="AX72" i="12"/>
  <c r="AT61" i="8" s="1"/>
  <c r="R70" i="12"/>
  <c r="N59" i="8" s="1"/>
  <c r="AI68" i="12"/>
  <c r="AE57" i="8" s="1"/>
  <c r="V68" i="12"/>
  <c r="R57" i="8" s="1"/>
  <c r="BE74" i="12"/>
  <c r="BA63" i="8" s="1"/>
  <c r="V72" i="12"/>
  <c r="R61" i="8" s="1"/>
  <c r="N70" i="12"/>
  <c r="J59" i="8" s="1"/>
  <c r="BE68" i="12"/>
  <c r="BA57" i="8" s="1"/>
  <c r="AT66" i="12"/>
  <c r="AP55" i="8" s="1"/>
  <c r="T72" i="12"/>
  <c r="P61" i="8" s="1"/>
  <c r="AA70" i="12"/>
  <c r="W59" i="8" s="1"/>
  <c r="AL62" i="12"/>
  <c r="AH51" i="8" s="1"/>
  <c r="AP74" i="12"/>
  <c r="AL63" i="8" s="1"/>
  <c r="AH72" i="12"/>
  <c r="AD61" i="8" s="1"/>
  <c r="BE72" i="12"/>
  <c r="BA61" i="8" s="1"/>
  <c r="V70" i="12"/>
  <c r="R59" i="8" s="1"/>
  <c r="BA48" i="12"/>
  <c r="AW37" i="8" s="1"/>
  <c r="BA53" i="12"/>
  <c r="AW42" i="8" s="1"/>
  <c r="BA49" i="12"/>
  <c r="AW38" i="8" s="1"/>
  <c r="BA61" i="12"/>
  <c r="AW50" i="8" s="1"/>
  <c r="BA69" i="12"/>
  <c r="AW58" i="8" s="1"/>
  <c r="BA54" i="12"/>
  <c r="AW43" i="8" s="1"/>
  <c r="BA47" i="12"/>
  <c r="AW36" i="8" s="1"/>
  <c r="BA51" i="12"/>
  <c r="AW40" i="8" s="1"/>
  <c r="BA57" i="12"/>
  <c r="AW46" i="8" s="1"/>
  <c r="BA59" i="12"/>
  <c r="AW48" i="8" s="1"/>
  <c r="BA60" i="12"/>
  <c r="AW49" i="8" s="1"/>
  <c r="BA55" i="12"/>
  <c r="AW44" i="8" s="1"/>
  <c r="BA65" i="12"/>
  <c r="AW54" i="8" s="1"/>
  <c r="BA67" i="12"/>
  <c r="AW56" i="8" s="1"/>
  <c r="BA50" i="12"/>
  <c r="AW39" i="8" s="1"/>
  <c r="BA63" i="12"/>
  <c r="AW52" i="8" s="1"/>
  <c r="BA62" i="12"/>
  <c r="AW51" i="8" s="1"/>
  <c r="BA73" i="12"/>
  <c r="AW62" i="8" s="1"/>
  <c r="BA56" i="12"/>
  <c r="AW45" i="8" s="1"/>
  <c r="BA58" i="12"/>
  <c r="AW47" i="8" s="1"/>
  <c r="BA46" i="12"/>
  <c r="AW35" i="8" s="1"/>
  <c r="BA52" i="12"/>
  <c r="AW41" i="8" s="1"/>
  <c r="BA71" i="12"/>
  <c r="AW60" i="8" s="1"/>
  <c r="BH47" i="12"/>
  <c r="BD36" i="8" s="1"/>
  <c r="BH51" i="12"/>
  <c r="BD40" i="8" s="1"/>
  <c r="BH55" i="12"/>
  <c r="BD44" i="8" s="1"/>
  <c r="BH54" i="12"/>
  <c r="BD43" i="8" s="1"/>
  <c r="BH63" i="12"/>
  <c r="BD52" i="8" s="1"/>
  <c r="BH49" i="12"/>
  <c r="BD38" i="8" s="1"/>
  <c r="BH57" i="12"/>
  <c r="BD46" i="8" s="1"/>
  <c r="BH59" i="12"/>
  <c r="BD48" i="8" s="1"/>
  <c r="BH61" i="12"/>
  <c r="BD50" i="8" s="1"/>
  <c r="BH48" i="12"/>
  <c r="BD37" i="8" s="1"/>
  <c r="BH60" i="12"/>
  <c r="BD49" i="8" s="1"/>
  <c r="BH53" i="12"/>
  <c r="BD42" i="8" s="1"/>
  <c r="BH69" i="12"/>
  <c r="BD58" i="8" s="1"/>
  <c r="BH71" i="12"/>
  <c r="BD60" i="8" s="1"/>
  <c r="BH50" i="12"/>
  <c r="BD39" i="8" s="1"/>
  <c r="BH52" i="12"/>
  <c r="BD41" i="8" s="1"/>
  <c r="BH67" i="12"/>
  <c r="BD56" i="8" s="1"/>
  <c r="BH65" i="12"/>
  <c r="BD54" i="8" s="1"/>
  <c r="BH46" i="12"/>
  <c r="BD35" i="8" s="1"/>
  <c r="BH58" i="12"/>
  <c r="BD47" i="8" s="1"/>
  <c r="BH73" i="12"/>
  <c r="BD62" i="8" s="1"/>
  <c r="BH62" i="12"/>
  <c r="BD51" i="8" s="1"/>
  <c r="BH56" i="12"/>
  <c r="BD45" i="8" s="1"/>
  <c r="BO51" i="12"/>
  <c r="BK40" i="8" s="1"/>
  <c r="BO53" i="12"/>
  <c r="BK42" i="8" s="1"/>
  <c r="BO61" i="12"/>
  <c r="BK50" i="8" s="1"/>
  <c r="BO48" i="12"/>
  <c r="BK37" i="8" s="1"/>
  <c r="BO54" i="12"/>
  <c r="BK43" i="8" s="1"/>
  <c r="BO60" i="12"/>
  <c r="BK49" i="8" s="1"/>
  <c r="BO67" i="12"/>
  <c r="BK56" i="8" s="1"/>
  <c r="BO49" i="12"/>
  <c r="BK38" i="8" s="1"/>
  <c r="BO55" i="12"/>
  <c r="BK44" i="8" s="1"/>
  <c r="BO47" i="12"/>
  <c r="BK36" i="8" s="1"/>
  <c r="BO57" i="12"/>
  <c r="BK46" i="8" s="1"/>
  <c r="BO59" i="12"/>
  <c r="BK48" i="8" s="1"/>
  <c r="BO73" i="12"/>
  <c r="BK62" i="8" s="1"/>
  <c r="BO50" i="12"/>
  <c r="BK39" i="8" s="1"/>
  <c r="BO69" i="12"/>
  <c r="BK58" i="8" s="1"/>
  <c r="BO63" i="12"/>
  <c r="BK52" i="8" s="1"/>
  <c r="BO71" i="12"/>
  <c r="BK60" i="8" s="1"/>
  <c r="BO65" i="12"/>
  <c r="BK54" i="8" s="1"/>
  <c r="BO52" i="12"/>
  <c r="BK41" i="8" s="1"/>
  <c r="BO58" i="12"/>
  <c r="BK47" i="8" s="1"/>
  <c r="BO56" i="12"/>
  <c r="BK45" i="8" s="1"/>
  <c r="BO46" i="12"/>
  <c r="BK35" i="8" s="1"/>
  <c r="BJ47" i="12"/>
  <c r="BF36" i="8" s="1"/>
  <c r="BJ48" i="12"/>
  <c r="BF37" i="8" s="1"/>
  <c r="BJ54" i="12"/>
  <c r="BF43" i="8" s="1"/>
  <c r="BJ57" i="12"/>
  <c r="BF46" i="8" s="1"/>
  <c r="BJ61" i="12"/>
  <c r="BF50" i="8" s="1"/>
  <c r="BJ49" i="12"/>
  <c r="BF38" i="8" s="1"/>
  <c r="BJ65" i="12"/>
  <c r="BF54" i="8" s="1"/>
  <c r="BJ69" i="12"/>
  <c r="BF58" i="8" s="1"/>
  <c r="BJ55" i="12"/>
  <c r="BF44" i="8" s="1"/>
  <c r="BJ60" i="12"/>
  <c r="BF49" i="8" s="1"/>
  <c r="BJ51" i="12"/>
  <c r="BF40" i="8" s="1"/>
  <c r="BJ53" i="12"/>
  <c r="BF42" i="8" s="1"/>
  <c r="BJ59" i="12"/>
  <c r="BF48" i="8" s="1"/>
  <c r="BJ71" i="12"/>
  <c r="BF60" i="8" s="1"/>
  <c r="BJ63" i="12"/>
  <c r="BF52" i="8" s="1"/>
  <c r="BJ73" i="12"/>
  <c r="BF62" i="8" s="1"/>
  <c r="BJ58" i="12"/>
  <c r="BF47" i="8" s="1"/>
  <c r="BJ67" i="12"/>
  <c r="BF56" i="8" s="1"/>
  <c r="BJ46" i="12"/>
  <c r="BF35" i="8" s="1"/>
  <c r="BJ52" i="12"/>
  <c r="BF41" i="8" s="1"/>
  <c r="BJ50" i="12"/>
  <c r="BF39" i="8" s="1"/>
  <c r="BJ56" i="12"/>
  <c r="BF45" i="8" s="1"/>
  <c r="BJ62" i="12"/>
  <c r="BF51" i="8" s="1"/>
  <c r="BJ66" i="12"/>
  <c r="BF55" i="8" s="1"/>
  <c r="R51" i="12"/>
  <c r="N40" i="8" s="1"/>
  <c r="R53" i="12"/>
  <c r="N42" i="8" s="1"/>
  <c r="R49" i="12"/>
  <c r="N38" i="8" s="1"/>
  <c r="R55" i="12"/>
  <c r="N44" i="8" s="1"/>
  <c r="R57" i="12"/>
  <c r="N46" i="8" s="1"/>
  <c r="R59" i="12"/>
  <c r="N48" i="8" s="1"/>
  <c r="R48" i="12"/>
  <c r="N37" i="8" s="1"/>
  <c r="R54" i="12"/>
  <c r="N43" i="8" s="1"/>
  <c r="R60" i="12"/>
  <c r="N49" i="8" s="1"/>
  <c r="R47" i="12"/>
  <c r="N36" i="8" s="1"/>
  <c r="R61" i="12"/>
  <c r="N50" i="8" s="1"/>
  <c r="R65" i="12"/>
  <c r="N54" i="8" s="1"/>
  <c r="R52" i="12"/>
  <c r="N41" i="8" s="1"/>
  <c r="R63" i="12"/>
  <c r="N52" i="8" s="1"/>
  <c r="R58" i="12"/>
  <c r="N47" i="8" s="1"/>
  <c r="R46" i="12"/>
  <c r="N35" i="8" s="1"/>
  <c r="R56" i="12"/>
  <c r="N45" i="8" s="1"/>
  <c r="R62" i="12"/>
  <c r="N51" i="8" s="1"/>
  <c r="R68" i="12"/>
  <c r="N57" i="8" s="1"/>
  <c r="R67" i="12"/>
  <c r="N56" i="8" s="1"/>
  <c r="R50" i="12"/>
  <c r="N39" i="8" s="1"/>
  <c r="R69" i="12"/>
  <c r="N58" i="8" s="1"/>
  <c r="R71" i="12"/>
  <c r="N60" i="8" s="1"/>
  <c r="R73" i="12"/>
  <c r="N62" i="8" s="1"/>
  <c r="R64" i="12"/>
  <c r="N53" i="8" s="1"/>
  <c r="Y47" i="12"/>
  <c r="U36" i="8" s="1"/>
  <c r="Y55" i="12"/>
  <c r="U44" i="8" s="1"/>
  <c r="Y57" i="12"/>
  <c r="U46" i="8" s="1"/>
  <c r="Y65" i="12"/>
  <c r="U54" i="8" s="1"/>
  <c r="Y49" i="12"/>
  <c r="U38" i="8" s="1"/>
  <c r="Y53" i="12"/>
  <c r="U42" i="8" s="1"/>
  <c r="Y59" i="12"/>
  <c r="U48" i="8" s="1"/>
  <c r="Y60" i="12"/>
  <c r="U49" i="8" s="1"/>
  <c r="Y51" i="12"/>
  <c r="U40" i="8" s="1"/>
  <c r="Y48" i="12"/>
  <c r="U37" i="8" s="1"/>
  <c r="Y54" i="12"/>
  <c r="U43" i="8" s="1"/>
  <c r="Y71" i="12"/>
  <c r="U60" i="8" s="1"/>
  <c r="Y63" i="12"/>
  <c r="U52" i="8" s="1"/>
  <c r="Y69" i="12"/>
  <c r="U58" i="8" s="1"/>
  <c r="Y73" i="12"/>
  <c r="U62" i="8" s="1"/>
  <c r="Y58" i="12"/>
  <c r="U47" i="8" s="1"/>
  <c r="Y50" i="12"/>
  <c r="U39" i="8" s="1"/>
  <c r="Y67" i="12"/>
  <c r="U56" i="8" s="1"/>
  <c r="Y56" i="12"/>
  <c r="U45" i="8" s="1"/>
  <c r="Y61" i="12"/>
  <c r="U50" i="8" s="1"/>
  <c r="Y46" i="12"/>
  <c r="U35" i="8" s="1"/>
  <c r="Y52" i="12"/>
  <c r="U41" i="8" s="1"/>
  <c r="AN57" i="12"/>
  <c r="AJ46" i="8" s="1"/>
  <c r="AN54" i="12"/>
  <c r="AJ43" i="8" s="1"/>
  <c r="AN53" i="12"/>
  <c r="AJ42" i="8" s="1"/>
  <c r="AN55" i="12"/>
  <c r="AJ44" i="8" s="1"/>
  <c r="AN59" i="12"/>
  <c r="AJ48" i="8" s="1"/>
  <c r="AN51" i="12"/>
  <c r="AJ40" i="8" s="1"/>
  <c r="AN47" i="12"/>
  <c r="AJ36" i="8" s="1"/>
  <c r="AN48" i="12"/>
  <c r="AJ37" i="8" s="1"/>
  <c r="AN60" i="12"/>
  <c r="AJ49" i="8" s="1"/>
  <c r="AN61" i="12"/>
  <c r="AJ50" i="8" s="1"/>
  <c r="AN49" i="12"/>
  <c r="AJ38" i="8" s="1"/>
  <c r="AN56" i="12"/>
  <c r="AJ45" i="8" s="1"/>
  <c r="AN69" i="12"/>
  <c r="AJ58" i="8" s="1"/>
  <c r="AN46" i="12"/>
  <c r="AJ35" i="8" s="1"/>
  <c r="AN63" i="12"/>
  <c r="AJ52" i="8" s="1"/>
  <c r="AN65" i="12"/>
  <c r="AJ54" i="8" s="1"/>
  <c r="AN67" i="12"/>
  <c r="AJ56" i="8" s="1"/>
  <c r="AN71" i="12"/>
  <c r="AJ60" i="8" s="1"/>
  <c r="AN50" i="12"/>
  <c r="AJ39" i="8" s="1"/>
  <c r="AN52" i="12"/>
  <c r="AJ41" i="8" s="1"/>
  <c r="AN58" i="12"/>
  <c r="AJ47" i="8" s="1"/>
  <c r="AN73" i="12"/>
  <c r="AJ62" i="8" s="1"/>
  <c r="AN62" i="12"/>
  <c r="AJ51" i="8" s="1"/>
  <c r="AU59" i="12"/>
  <c r="AQ48" i="8" s="1"/>
  <c r="AU61" i="12"/>
  <c r="AQ50" i="8" s="1"/>
  <c r="AU60" i="12"/>
  <c r="AQ49" i="8" s="1"/>
  <c r="AU53" i="12"/>
  <c r="AQ42" i="8" s="1"/>
  <c r="AU49" i="12"/>
  <c r="AQ38" i="8" s="1"/>
  <c r="AU55" i="12"/>
  <c r="AQ44" i="8" s="1"/>
  <c r="AU47" i="12"/>
  <c r="AQ36" i="8" s="1"/>
  <c r="AU51" i="12"/>
  <c r="AQ40" i="8" s="1"/>
  <c r="AU63" i="12"/>
  <c r="AQ52" i="8" s="1"/>
  <c r="AU69" i="12"/>
  <c r="AQ58" i="8" s="1"/>
  <c r="AU71" i="12"/>
  <c r="AQ60" i="8" s="1"/>
  <c r="AU48" i="12"/>
  <c r="AQ37" i="8" s="1"/>
  <c r="AU54" i="12"/>
  <c r="AQ43" i="8" s="1"/>
  <c r="AU57" i="12"/>
  <c r="AQ46" i="8" s="1"/>
  <c r="AU65" i="12"/>
  <c r="AQ54" i="8" s="1"/>
  <c r="AU52" i="12"/>
  <c r="AQ41" i="8" s="1"/>
  <c r="AU46" i="12"/>
  <c r="AQ35" i="8" s="1"/>
  <c r="AU56" i="12"/>
  <c r="AQ45" i="8" s="1"/>
  <c r="AU50" i="12"/>
  <c r="AQ39" i="8" s="1"/>
  <c r="AU62" i="12"/>
  <c r="AQ51" i="8" s="1"/>
  <c r="AU73" i="12"/>
  <c r="AQ62" i="8" s="1"/>
  <c r="AU58" i="12"/>
  <c r="AQ47" i="8" s="1"/>
  <c r="AU67" i="12"/>
  <c r="AQ56" i="8" s="1"/>
  <c r="W74" i="12"/>
  <c r="S63" i="8" s="1"/>
  <c r="AD74" i="12"/>
  <c r="Z63" i="8" s="1"/>
  <c r="AF74" i="12"/>
  <c r="AB63" i="8" s="1"/>
  <c r="L74" i="12"/>
  <c r="H63" i="8" s="1"/>
  <c r="BN74" i="12"/>
  <c r="BJ63" i="8" s="1"/>
  <c r="BF74" i="12"/>
  <c r="BB63" i="8" s="1"/>
  <c r="BJ74" i="12"/>
  <c r="BF63" i="8" s="1"/>
  <c r="J72" i="12"/>
  <c r="F61" i="8" s="1"/>
  <c r="AD72" i="12"/>
  <c r="Z61" i="8" s="1"/>
  <c r="U72" i="12"/>
  <c r="Q61" i="8" s="1"/>
  <c r="AA72" i="12"/>
  <c r="W61" i="8" s="1"/>
  <c r="BP72" i="12"/>
  <c r="BL61" i="8" s="1"/>
  <c r="BF72" i="12"/>
  <c r="BB61" i="8" s="1"/>
  <c r="AT72" i="12"/>
  <c r="AP61" i="8" s="1"/>
  <c r="BR72" i="12"/>
  <c r="BN61" i="8" s="1"/>
  <c r="L70" i="12"/>
  <c r="H59" i="8" s="1"/>
  <c r="T70" i="12"/>
  <c r="P59" i="8" s="1"/>
  <c r="BM70" i="12"/>
  <c r="BI59" i="8" s="1"/>
  <c r="AT70" i="12"/>
  <c r="AP59" i="8" s="1"/>
  <c r="AD68" i="12"/>
  <c r="Z57" i="8" s="1"/>
  <c r="AF68" i="12"/>
  <c r="AB57" i="8" s="1"/>
  <c r="S68" i="12"/>
  <c r="O57" i="8" s="1"/>
  <c r="BP68" i="12"/>
  <c r="BL57" i="8" s="1"/>
  <c r="BM68" i="12"/>
  <c r="BI57" i="8" s="1"/>
  <c r="BD68" i="12"/>
  <c r="AZ57" i="8" s="1"/>
  <c r="AE66" i="12"/>
  <c r="AA55" i="8" s="1"/>
  <c r="V66" i="12"/>
  <c r="R55" i="8" s="1"/>
  <c r="AI66" i="12"/>
  <c r="AE55" i="8" s="1"/>
  <c r="BF66" i="12"/>
  <c r="BB55" i="8" s="1"/>
  <c r="AN66" i="12"/>
  <c r="AJ55" i="8" s="1"/>
  <c r="AF64" i="12"/>
  <c r="AB53" i="8" s="1"/>
  <c r="T64" i="12"/>
  <c r="P53" i="8" s="1"/>
  <c r="BF64" i="12"/>
  <c r="BB53" i="8" s="1"/>
  <c r="BQ64" i="12"/>
  <c r="BM53" i="8" s="1"/>
  <c r="W62" i="12"/>
  <c r="S51" i="8" s="1"/>
  <c r="M62" i="12"/>
  <c r="I51" i="8" s="1"/>
  <c r="AS57" i="12"/>
  <c r="AO46" i="8" s="1"/>
  <c r="AS59" i="12"/>
  <c r="AO48" i="8" s="1"/>
  <c r="AS49" i="12"/>
  <c r="AO38" i="8" s="1"/>
  <c r="AS47" i="12"/>
  <c r="AO36" i="8" s="1"/>
  <c r="AS55" i="12"/>
  <c r="AO44" i="8" s="1"/>
  <c r="AS61" i="12"/>
  <c r="AO50" i="8" s="1"/>
  <c r="AS71" i="12"/>
  <c r="AO60" i="8" s="1"/>
  <c r="AS51" i="12"/>
  <c r="AO40" i="8" s="1"/>
  <c r="AS48" i="12"/>
  <c r="AO37" i="8" s="1"/>
  <c r="AS54" i="12"/>
  <c r="AO43" i="8" s="1"/>
  <c r="AS60" i="12"/>
  <c r="AO49" i="8" s="1"/>
  <c r="AS53" i="12"/>
  <c r="AO42" i="8" s="1"/>
  <c r="AS65" i="12"/>
  <c r="AO54" i="8" s="1"/>
  <c r="AS58" i="12"/>
  <c r="AO47" i="8" s="1"/>
  <c r="AS67" i="12"/>
  <c r="AO56" i="8" s="1"/>
  <c r="AS73" i="12"/>
  <c r="AO62" i="8" s="1"/>
  <c r="AS56" i="12"/>
  <c r="AO45" i="8" s="1"/>
  <c r="AS52" i="12"/>
  <c r="AO41" i="8" s="1"/>
  <c r="AS62" i="12"/>
  <c r="AO51" i="8" s="1"/>
  <c r="AS64" i="12"/>
  <c r="AO53" i="8" s="1"/>
  <c r="AS69" i="12"/>
  <c r="AO58" i="8" s="1"/>
  <c r="AS46" i="12"/>
  <c r="AO35" i="8" s="1"/>
  <c r="AS50" i="12"/>
  <c r="AO39" i="8" s="1"/>
  <c r="AS63" i="12"/>
  <c r="AO52" i="8" s="1"/>
  <c r="AS68" i="12"/>
  <c r="AO57" i="8" s="1"/>
  <c r="AZ48" i="12"/>
  <c r="AV37" i="8" s="1"/>
  <c r="AZ61" i="12"/>
  <c r="AV50" i="8" s="1"/>
  <c r="AZ49" i="12"/>
  <c r="AV38" i="8" s="1"/>
  <c r="AZ57" i="12"/>
  <c r="AV46" i="8" s="1"/>
  <c r="AZ54" i="12"/>
  <c r="AV43" i="8" s="1"/>
  <c r="AZ53" i="12"/>
  <c r="AV42" i="8" s="1"/>
  <c r="AZ55" i="12"/>
  <c r="AV44" i="8" s="1"/>
  <c r="AZ47" i="12"/>
  <c r="AV36" i="8" s="1"/>
  <c r="AZ59" i="12"/>
  <c r="AV48" i="8" s="1"/>
  <c r="AZ60" i="12"/>
  <c r="AV49" i="8" s="1"/>
  <c r="AZ51" i="12"/>
  <c r="AV40" i="8" s="1"/>
  <c r="AZ67" i="12"/>
  <c r="AV56" i="8" s="1"/>
  <c r="AZ69" i="12"/>
  <c r="AV58" i="8" s="1"/>
  <c r="AZ65" i="12"/>
  <c r="AV54" i="8" s="1"/>
  <c r="AZ58" i="12"/>
  <c r="AV47" i="8" s="1"/>
  <c r="AZ50" i="12"/>
  <c r="AV39" i="8" s="1"/>
  <c r="AZ56" i="12"/>
  <c r="AV45" i="8" s="1"/>
  <c r="AZ63" i="12"/>
  <c r="AV52" i="8" s="1"/>
  <c r="AZ71" i="12"/>
  <c r="AV60" i="8" s="1"/>
  <c r="AZ73" i="12"/>
  <c r="AV62" i="8" s="1"/>
  <c r="AZ46" i="12"/>
  <c r="AV35" i="8" s="1"/>
  <c r="AZ52" i="12"/>
  <c r="AV41" i="8" s="1"/>
  <c r="AZ70" i="12"/>
  <c r="AV59" i="8" s="1"/>
  <c r="BG53" i="12"/>
  <c r="BC42" i="8" s="1"/>
  <c r="BG60" i="12"/>
  <c r="BC49" i="8" s="1"/>
  <c r="BG61" i="12"/>
  <c r="BC50" i="8" s="1"/>
  <c r="BG54" i="12"/>
  <c r="BC43" i="8" s="1"/>
  <c r="BG47" i="12"/>
  <c r="BC36" i="8" s="1"/>
  <c r="BG48" i="12"/>
  <c r="BC37" i="8" s="1"/>
  <c r="BG49" i="12"/>
  <c r="BC38" i="8" s="1"/>
  <c r="BG55" i="12"/>
  <c r="BC44" i="8" s="1"/>
  <c r="BG57" i="12"/>
  <c r="BC46" i="8" s="1"/>
  <c r="BG59" i="12"/>
  <c r="BC48" i="8" s="1"/>
  <c r="BG51" i="12"/>
  <c r="BC40" i="8" s="1"/>
  <c r="BG63" i="12"/>
  <c r="BC52" i="8" s="1"/>
  <c r="BG67" i="12"/>
  <c r="BC56" i="8" s="1"/>
  <c r="BG62" i="12"/>
  <c r="BC51" i="8" s="1"/>
  <c r="BG65" i="12"/>
  <c r="BC54" i="8" s="1"/>
  <c r="BG69" i="12"/>
  <c r="BC58" i="8" s="1"/>
  <c r="BG73" i="12"/>
  <c r="BC62" i="8" s="1"/>
  <c r="BG52" i="12"/>
  <c r="BC41" i="8" s="1"/>
  <c r="BG58" i="12"/>
  <c r="BC47" i="8" s="1"/>
  <c r="BG64" i="12"/>
  <c r="BC53" i="8" s="1"/>
  <c r="BG46" i="12"/>
  <c r="BC35" i="8" s="1"/>
  <c r="BG56" i="12"/>
  <c r="BC45" i="8" s="1"/>
  <c r="BG71" i="12"/>
  <c r="BC60" i="8" s="1"/>
  <c r="BG50" i="12"/>
  <c r="BC39" i="8" s="1"/>
  <c r="J47" i="12"/>
  <c r="F36" i="8" s="1"/>
  <c r="J53" i="12"/>
  <c r="F42" i="8" s="1"/>
  <c r="J55" i="12"/>
  <c r="F44" i="8" s="1"/>
  <c r="J48" i="12"/>
  <c r="F37" i="8" s="1"/>
  <c r="J60" i="12"/>
  <c r="F49" i="8" s="1"/>
  <c r="J54" i="12"/>
  <c r="F43" i="8" s="1"/>
  <c r="J57" i="12"/>
  <c r="F46" i="8" s="1"/>
  <c r="J49" i="12"/>
  <c r="F38" i="8" s="1"/>
  <c r="J51" i="12"/>
  <c r="F40" i="8" s="1"/>
  <c r="J59" i="12"/>
  <c r="F48" i="8" s="1"/>
  <c r="J71" i="12"/>
  <c r="F60" i="8" s="1"/>
  <c r="J50" i="12"/>
  <c r="F39" i="8" s="1"/>
  <c r="J52" i="12"/>
  <c r="F41" i="8" s="1"/>
  <c r="J73" i="12"/>
  <c r="F62" i="8" s="1"/>
  <c r="J56" i="12"/>
  <c r="F45" i="8" s="1"/>
  <c r="J63" i="12"/>
  <c r="F52" i="8" s="1"/>
  <c r="J67" i="12"/>
  <c r="F56" i="8" s="1"/>
  <c r="J61" i="12"/>
  <c r="F50" i="8" s="1"/>
  <c r="J65" i="12"/>
  <c r="F54" i="8" s="1"/>
  <c r="J69" i="12"/>
  <c r="F58" i="8" s="1"/>
  <c r="J46" i="12"/>
  <c r="F35" i="8" s="1"/>
  <c r="J58" i="12"/>
  <c r="F47" i="8" s="1"/>
  <c r="Q55" i="12"/>
  <c r="M44" i="8" s="1"/>
  <c r="Q60" i="12"/>
  <c r="M49" i="8" s="1"/>
  <c r="Q57" i="12"/>
  <c r="M46" i="8" s="1"/>
  <c r="Q54" i="12"/>
  <c r="M43" i="8" s="1"/>
  <c r="Q49" i="12"/>
  <c r="M38" i="8" s="1"/>
  <c r="Q51" i="12"/>
  <c r="M40" i="8" s="1"/>
  <c r="Q53" i="12"/>
  <c r="M42" i="8" s="1"/>
  <c r="Q47" i="12"/>
  <c r="M36" i="8" s="1"/>
  <c r="Q48" i="12"/>
  <c r="M37" i="8" s="1"/>
  <c r="Q59" i="12"/>
  <c r="M48" i="8" s="1"/>
  <c r="Q69" i="12"/>
  <c r="M58" i="8" s="1"/>
  <c r="Q50" i="12"/>
  <c r="M39" i="8" s="1"/>
  <c r="Q67" i="12"/>
  <c r="M56" i="8" s="1"/>
  <c r="Q73" i="12"/>
  <c r="M62" i="8" s="1"/>
  <c r="Q58" i="12"/>
  <c r="M47" i="8" s="1"/>
  <c r="Q52" i="12"/>
  <c r="M41" i="8" s="1"/>
  <c r="Q46" i="12"/>
  <c r="M35" i="8" s="1"/>
  <c r="Q61" i="12"/>
  <c r="M50" i="8" s="1"/>
  <c r="Q63" i="12"/>
  <c r="M52" i="8" s="1"/>
  <c r="Q65" i="12"/>
  <c r="M54" i="8" s="1"/>
  <c r="Q71" i="12"/>
  <c r="M60" i="8" s="1"/>
  <c r="Q56" i="12"/>
  <c r="M45" i="8" s="1"/>
  <c r="Q70" i="12"/>
  <c r="M59" i="8" s="1"/>
  <c r="AF55" i="12"/>
  <c r="AB44" i="8" s="1"/>
  <c r="AF53" i="12"/>
  <c r="AB42" i="8" s="1"/>
  <c r="AF54" i="12"/>
  <c r="AB43" i="8" s="1"/>
  <c r="AF60" i="12"/>
  <c r="AB49" i="8" s="1"/>
  <c r="AF51" i="12"/>
  <c r="AB40" i="8" s="1"/>
  <c r="AF67" i="12"/>
  <c r="AB56" i="8" s="1"/>
  <c r="AF47" i="12"/>
  <c r="AB36" i="8" s="1"/>
  <c r="AF49" i="12"/>
  <c r="AB38" i="8" s="1"/>
  <c r="AF59" i="12"/>
  <c r="AB48" i="8" s="1"/>
  <c r="AF57" i="12"/>
  <c r="AB46" i="8" s="1"/>
  <c r="AF48" i="12"/>
  <c r="AB37" i="8" s="1"/>
  <c r="AF65" i="12"/>
  <c r="AB54" i="8" s="1"/>
  <c r="AF69" i="12"/>
  <c r="AB58" i="8" s="1"/>
  <c r="AF46" i="12"/>
  <c r="AB35" i="8" s="1"/>
  <c r="AF56" i="12"/>
  <c r="AB45" i="8" s="1"/>
  <c r="AF50" i="12"/>
  <c r="AB39" i="8" s="1"/>
  <c r="AF71" i="12"/>
  <c r="AB60" i="8" s="1"/>
  <c r="AF58" i="12"/>
  <c r="AB47" i="8" s="1"/>
  <c r="AF61" i="12"/>
  <c r="AB50" i="8" s="1"/>
  <c r="AF63" i="12"/>
  <c r="AB52" i="8" s="1"/>
  <c r="AF73" i="12"/>
  <c r="AB62" i="8" s="1"/>
  <c r="AF52" i="12"/>
  <c r="AB41" i="8" s="1"/>
  <c r="AM48" i="12"/>
  <c r="AI37" i="8" s="1"/>
  <c r="AM60" i="12"/>
  <c r="AI49" i="8" s="1"/>
  <c r="AM55" i="12"/>
  <c r="AI44" i="8" s="1"/>
  <c r="AM57" i="12"/>
  <c r="AI46" i="8" s="1"/>
  <c r="AM47" i="12"/>
  <c r="AI36" i="8" s="1"/>
  <c r="AM53" i="12"/>
  <c r="AI42" i="8" s="1"/>
  <c r="AM61" i="12"/>
  <c r="AI50" i="8" s="1"/>
  <c r="AM54" i="12"/>
  <c r="AI43" i="8" s="1"/>
  <c r="AM49" i="12"/>
  <c r="AI38" i="8" s="1"/>
  <c r="AM51" i="12"/>
  <c r="AI40" i="8" s="1"/>
  <c r="AM59" i="12"/>
  <c r="AI48" i="8" s="1"/>
  <c r="AM67" i="12"/>
  <c r="AI56" i="8" s="1"/>
  <c r="AM73" i="12"/>
  <c r="AI62" i="8" s="1"/>
  <c r="AM56" i="12"/>
  <c r="AI45" i="8" s="1"/>
  <c r="AM46" i="12"/>
  <c r="AI35" i="8" s="1"/>
  <c r="F33" i="8" s="1"/>
  <c r="AM50" i="12"/>
  <c r="AI39" i="8" s="1"/>
  <c r="AM58" i="12"/>
  <c r="AI47" i="8" s="1"/>
  <c r="AM69" i="12"/>
  <c r="AI58" i="8" s="1"/>
  <c r="AM71" i="12"/>
  <c r="AI60" i="8" s="1"/>
  <c r="AM62" i="12"/>
  <c r="AI51" i="8" s="1"/>
  <c r="AM63" i="12"/>
  <c r="AI52" i="8" s="1"/>
  <c r="AM65" i="12"/>
  <c r="AI54" i="8" s="1"/>
  <c r="AM52" i="12"/>
  <c r="AI41" i="8" s="1"/>
  <c r="AM66" i="12"/>
  <c r="AI55" i="8" s="1"/>
  <c r="J74" i="12"/>
  <c r="F63" i="8" s="1"/>
  <c r="AS74" i="12"/>
  <c r="AO63" i="8" s="1"/>
  <c r="AP70" i="12"/>
  <c r="AL59" i="8" s="1"/>
  <c r="AL68" i="12"/>
  <c r="AH57" i="8" s="1"/>
  <c r="BG68" i="12"/>
  <c r="BC57" i="8" s="1"/>
  <c r="BR68" i="12"/>
  <c r="BN57" i="8" s="1"/>
  <c r="J66" i="12"/>
  <c r="F55" i="8" s="1"/>
  <c r="BC66" i="12"/>
  <c r="AY55" i="8" s="1"/>
  <c r="BL66" i="12"/>
  <c r="BH55" i="8" s="1"/>
  <c r="AG64" i="12"/>
  <c r="AC53" i="8" s="1"/>
  <c r="AT64" i="12"/>
  <c r="AP53" i="8" s="1"/>
  <c r="K64" i="12"/>
  <c r="G53" i="8" s="1"/>
  <c r="BO64" i="12"/>
  <c r="BK53" i="8" s="1"/>
  <c r="U62" i="12"/>
  <c r="Q51" i="8" s="1"/>
  <c r="L62" i="12"/>
  <c r="H51" i="8" s="1"/>
  <c r="AK47" i="12"/>
  <c r="AG36" i="8" s="1"/>
  <c r="AK49" i="12"/>
  <c r="AG38" i="8" s="1"/>
  <c r="AK51" i="12"/>
  <c r="AG40" i="8" s="1"/>
  <c r="AK60" i="12"/>
  <c r="AG49" i="8" s="1"/>
  <c r="AK48" i="12"/>
  <c r="AG37" i="8" s="1"/>
  <c r="AK57" i="12"/>
  <c r="AG46" i="8" s="1"/>
  <c r="AK59" i="12"/>
  <c r="AG48" i="8" s="1"/>
  <c r="AK61" i="12"/>
  <c r="AG50" i="8" s="1"/>
  <c r="AK67" i="12"/>
  <c r="AG56" i="8" s="1"/>
  <c r="AK54" i="12"/>
  <c r="AG43" i="8" s="1"/>
  <c r="AK53" i="12"/>
  <c r="AG42" i="8" s="1"/>
  <c r="AK55" i="12"/>
  <c r="AG44" i="8" s="1"/>
  <c r="AK63" i="12"/>
  <c r="AG52" i="8" s="1"/>
  <c r="AK69" i="12"/>
  <c r="AG58" i="8" s="1"/>
  <c r="AK56" i="12"/>
  <c r="AG45" i="8" s="1"/>
  <c r="AK58" i="12"/>
  <c r="AG47" i="8" s="1"/>
  <c r="AK71" i="12"/>
  <c r="AG60" i="8" s="1"/>
  <c r="AK46" i="12"/>
  <c r="AG35" i="8" s="1"/>
  <c r="AK52" i="12"/>
  <c r="AG41" i="8" s="1"/>
  <c r="AK62" i="12"/>
  <c r="AG51" i="8" s="1"/>
  <c r="AK70" i="12"/>
  <c r="AG59" i="8" s="1"/>
  <c r="AK50" i="12"/>
  <c r="AG39" i="8" s="1"/>
  <c r="AK65" i="12"/>
  <c r="AG54" i="8" s="1"/>
  <c r="AK73" i="12"/>
  <c r="AG62" i="8" s="1"/>
  <c r="AR57" i="12"/>
  <c r="AN46" i="8" s="1"/>
  <c r="AR54" i="12"/>
  <c r="AN43" i="8" s="1"/>
  <c r="AR48" i="12"/>
  <c r="AN37" i="8" s="1"/>
  <c r="AR49" i="12"/>
  <c r="AN38" i="8" s="1"/>
  <c r="AR59" i="12"/>
  <c r="AN48" i="8" s="1"/>
  <c r="AR65" i="12"/>
  <c r="AN54" i="8" s="1"/>
  <c r="AR67" i="12"/>
  <c r="AN56" i="8" s="1"/>
  <c r="AR69" i="12"/>
  <c r="AN58" i="8" s="1"/>
  <c r="AR55" i="12"/>
  <c r="AN44" i="8" s="1"/>
  <c r="AR60" i="12"/>
  <c r="AN49" i="8" s="1"/>
  <c r="AR53" i="12"/>
  <c r="AN42" i="8" s="1"/>
  <c r="AR47" i="12"/>
  <c r="AN36" i="8" s="1"/>
  <c r="AR51" i="12"/>
  <c r="AN40" i="8" s="1"/>
  <c r="AR61" i="12"/>
  <c r="AN50" i="8" s="1"/>
  <c r="AR50" i="12"/>
  <c r="AN39" i="8" s="1"/>
  <c r="AR63" i="12"/>
  <c r="AN52" i="8" s="1"/>
  <c r="AR71" i="12"/>
  <c r="AN60" i="8" s="1"/>
  <c r="AR46" i="12"/>
  <c r="AN35" i="8" s="1"/>
  <c r="AR58" i="12"/>
  <c r="AN47" i="8" s="1"/>
  <c r="AR73" i="12"/>
  <c r="AN62" i="8" s="1"/>
  <c r="AR56" i="12"/>
  <c r="AN45" i="8" s="1"/>
  <c r="AR52" i="12"/>
  <c r="AN41" i="8" s="1"/>
  <c r="AR68" i="12"/>
  <c r="AN57" i="8" s="1"/>
  <c r="AY51" i="12"/>
  <c r="AU40" i="8" s="1"/>
  <c r="AY55" i="12"/>
  <c r="AU44" i="8" s="1"/>
  <c r="AY59" i="12"/>
  <c r="AU48" i="8" s="1"/>
  <c r="AY61" i="12"/>
  <c r="AU50" i="8" s="1"/>
  <c r="AY48" i="12"/>
  <c r="AU37" i="8" s="1"/>
  <c r="AY49" i="12"/>
  <c r="AU38" i="8" s="1"/>
  <c r="AY53" i="12"/>
  <c r="AU42" i="8" s="1"/>
  <c r="AY65" i="12"/>
  <c r="AU54" i="8" s="1"/>
  <c r="AY47" i="12"/>
  <c r="AU36" i="8" s="1"/>
  <c r="AY60" i="12"/>
  <c r="AU49" i="8" s="1"/>
  <c r="AY54" i="12"/>
  <c r="AU43" i="8" s="1"/>
  <c r="AY57" i="12"/>
  <c r="AU46" i="8" s="1"/>
  <c r="AY63" i="12"/>
  <c r="AU52" i="8" s="1"/>
  <c r="AY56" i="12"/>
  <c r="AU45" i="8" s="1"/>
  <c r="AY73" i="12"/>
  <c r="AU62" i="8" s="1"/>
  <c r="AY46" i="12"/>
  <c r="AU35" i="8" s="1"/>
  <c r="AY50" i="12"/>
  <c r="AU39" i="8" s="1"/>
  <c r="AY58" i="12"/>
  <c r="AU47" i="8" s="1"/>
  <c r="AY62" i="12"/>
  <c r="AU51" i="8" s="1"/>
  <c r="AY71" i="12"/>
  <c r="AU60" i="8" s="1"/>
  <c r="AY67" i="12"/>
  <c r="AU56" i="8" s="1"/>
  <c r="AY69" i="12"/>
  <c r="AU58" i="8" s="1"/>
  <c r="AY52" i="12"/>
  <c r="AU41" i="8" s="1"/>
  <c r="BN54" i="12"/>
  <c r="BJ43" i="8" s="1"/>
  <c r="BN48" i="12"/>
  <c r="BJ37" i="8" s="1"/>
  <c r="BN47" i="12"/>
  <c r="BJ36" i="8" s="1"/>
  <c r="BN53" i="12"/>
  <c r="BJ42" i="8" s="1"/>
  <c r="BN61" i="12"/>
  <c r="BJ50" i="8" s="1"/>
  <c r="BN60" i="12"/>
  <c r="BJ49" i="8" s="1"/>
  <c r="BN59" i="12"/>
  <c r="BJ48" i="8" s="1"/>
  <c r="BN57" i="12"/>
  <c r="BJ46" i="8" s="1"/>
  <c r="BN51" i="12"/>
  <c r="BJ40" i="8" s="1"/>
  <c r="BN49" i="12"/>
  <c r="BJ38" i="8" s="1"/>
  <c r="BN55" i="12"/>
  <c r="BJ44" i="8" s="1"/>
  <c r="BN71" i="12"/>
  <c r="BJ60" i="8" s="1"/>
  <c r="BN63" i="12"/>
  <c r="BJ52" i="8" s="1"/>
  <c r="BN67" i="12"/>
  <c r="BJ56" i="8" s="1"/>
  <c r="BN52" i="12"/>
  <c r="BJ41" i="8" s="1"/>
  <c r="BN65" i="12"/>
  <c r="BJ54" i="8" s="1"/>
  <c r="BN73" i="12"/>
  <c r="BJ62" i="8" s="1"/>
  <c r="BN50" i="12"/>
  <c r="BJ39" i="8" s="1"/>
  <c r="BN69" i="12"/>
  <c r="BJ58" i="8" s="1"/>
  <c r="BN56" i="12"/>
  <c r="BJ45" i="8" s="1"/>
  <c r="BN68" i="12"/>
  <c r="BJ57" i="8" s="1"/>
  <c r="BN46" i="12"/>
  <c r="BJ35" i="8" s="1"/>
  <c r="BN58" i="12"/>
  <c r="BJ47" i="8" s="1"/>
  <c r="BN62" i="12"/>
  <c r="BJ51" i="8" s="1"/>
  <c r="BB48" i="12"/>
  <c r="AX37" i="8" s="1"/>
  <c r="BB51" i="12"/>
  <c r="AX40" i="8" s="1"/>
  <c r="BB47" i="12"/>
  <c r="AX36" i="8" s="1"/>
  <c r="BB54" i="12"/>
  <c r="AX43" i="8" s="1"/>
  <c r="BB55" i="12"/>
  <c r="AX44" i="8" s="1"/>
  <c r="BB53" i="12"/>
  <c r="AX42" i="8" s="1"/>
  <c r="BB57" i="12"/>
  <c r="AX46" i="8" s="1"/>
  <c r="BB61" i="12"/>
  <c r="AX50" i="8" s="1"/>
  <c r="BB60" i="12"/>
  <c r="AX49" i="8" s="1"/>
  <c r="BB49" i="12"/>
  <c r="AX38" i="8" s="1"/>
  <c r="BB59" i="12"/>
  <c r="AX48" i="8" s="1"/>
  <c r="BB71" i="12"/>
  <c r="AX60" i="8" s="1"/>
  <c r="BB52" i="12"/>
  <c r="AX41" i="8" s="1"/>
  <c r="BB65" i="12"/>
  <c r="AX54" i="8" s="1"/>
  <c r="BB69" i="12"/>
  <c r="AX58" i="8" s="1"/>
  <c r="BB67" i="12"/>
  <c r="AX56" i="8" s="1"/>
  <c r="BB46" i="12"/>
  <c r="AX35" i="8" s="1"/>
  <c r="BB63" i="12"/>
  <c r="AX52" i="8" s="1"/>
  <c r="BB73" i="12"/>
  <c r="AX62" i="8" s="1"/>
  <c r="BB58" i="12"/>
  <c r="AX47" i="8" s="1"/>
  <c r="BB56" i="12"/>
  <c r="AX45" i="8" s="1"/>
  <c r="BB50" i="12"/>
  <c r="AX39" i="8" s="1"/>
  <c r="BB70" i="12"/>
  <c r="AX59" i="8" s="1"/>
  <c r="I49" i="12"/>
  <c r="E38" i="8" s="1"/>
  <c r="I57" i="12"/>
  <c r="E46" i="8" s="1"/>
  <c r="I59" i="12"/>
  <c r="E48" i="8" s="1"/>
  <c r="I48" i="12"/>
  <c r="E37" i="8" s="1"/>
  <c r="I54" i="12"/>
  <c r="E43" i="8" s="1"/>
  <c r="I60" i="12"/>
  <c r="E49" i="8" s="1"/>
  <c r="I55" i="12"/>
  <c r="E44" i="8" s="1"/>
  <c r="I47" i="12"/>
  <c r="E36" i="8" s="1"/>
  <c r="I51" i="12"/>
  <c r="E40" i="8" s="1"/>
  <c r="I53" i="12"/>
  <c r="E42" i="8" s="1"/>
  <c r="I46" i="12"/>
  <c r="E35" i="8" s="1"/>
  <c r="I50" i="12"/>
  <c r="E39" i="8" s="1"/>
  <c r="I63" i="12"/>
  <c r="E52" i="8" s="1"/>
  <c r="I65" i="12"/>
  <c r="E54" i="8" s="1"/>
  <c r="I61" i="12"/>
  <c r="E50" i="8" s="1"/>
  <c r="I71" i="12"/>
  <c r="E60" i="8" s="1"/>
  <c r="I58" i="12"/>
  <c r="E47" i="8" s="1"/>
  <c r="I67" i="12"/>
  <c r="E56" i="8" s="1"/>
  <c r="I69" i="12"/>
  <c r="E58" i="8" s="1"/>
  <c r="I56" i="12"/>
  <c r="E45" i="8" s="1"/>
  <c r="I73" i="12"/>
  <c r="E62" i="8" s="1"/>
  <c r="I52" i="12"/>
  <c r="E41" i="8" s="1"/>
  <c r="I64" i="12"/>
  <c r="E53" i="8" s="1"/>
  <c r="X48" i="12"/>
  <c r="T37" i="8" s="1"/>
  <c r="X51" i="12"/>
  <c r="T40" i="8" s="1"/>
  <c r="X57" i="12"/>
  <c r="T46" i="8" s="1"/>
  <c r="X60" i="12"/>
  <c r="T49" i="8" s="1"/>
  <c r="X47" i="12"/>
  <c r="T36" i="8" s="1"/>
  <c r="X53" i="12"/>
  <c r="T42" i="8" s="1"/>
  <c r="X59" i="12"/>
  <c r="T48" i="8" s="1"/>
  <c r="X63" i="12"/>
  <c r="T52" i="8" s="1"/>
  <c r="X54" i="12"/>
  <c r="T43" i="8" s="1"/>
  <c r="X49" i="12"/>
  <c r="T38" i="8" s="1"/>
  <c r="X55" i="12"/>
  <c r="T44" i="8" s="1"/>
  <c r="X67" i="12"/>
  <c r="T56" i="8" s="1"/>
  <c r="X58" i="12"/>
  <c r="T47" i="8" s="1"/>
  <c r="X69" i="12"/>
  <c r="T58" i="8" s="1"/>
  <c r="X65" i="12"/>
  <c r="T54" i="8" s="1"/>
  <c r="X50" i="12"/>
  <c r="T39" i="8" s="1"/>
  <c r="X56" i="12"/>
  <c r="T45" i="8" s="1"/>
  <c r="X62" i="12"/>
  <c r="T51" i="8" s="1"/>
  <c r="X61" i="12"/>
  <c r="T50" i="8" s="1"/>
  <c r="X71" i="12"/>
  <c r="T60" i="8" s="1"/>
  <c r="X73" i="12"/>
  <c r="T62" i="8" s="1"/>
  <c r="X46" i="12"/>
  <c r="T35" i="8" s="1"/>
  <c r="X52" i="12"/>
  <c r="T41" i="8" s="1"/>
  <c r="AE51" i="12"/>
  <c r="AA40" i="8" s="1"/>
  <c r="AE49" i="12"/>
  <c r="AA38" i="8" s="1"/>
  <c r="AE57" i="12"/>
  <c r="AA46" i="8" s="1"/>
  <c r="AE59" i="12"/>
  <c r="AA48" i="8" s="1"/>
  <c r="AE48" i="12"/>
  <c r="AA37" i="8" s="1"/>
  <c r="AE47" i="12"/>
  <c r="AA36" i="8" s="1"/>
  <c r="AE54" i="12"/>
  <c r="AA43" i="8" s="1"/>
  <c r="AE55" i="12"/>
  <c r="AA44" i="8" s="1"/>
  <c r="AE60" i="12"/>
  <c r="AA49" i="8" s="1"/>
  <c r="AE53" i="12"/>
  <c r="AA42" i="8" s="1"/>
  <c r="AE63" i="12"/>
  <c r="AA52" i="8" s="1"/>
  <c r="AE46" i="12"/>
  <c r="AA35" i="8" s="1"/>
  <c r="AE50" i="12"/>
  <c r="AA39" i="8" s="1"/>
  <c r="AE67" i="12"/>
  <c r="AA56" i="8" s="1"/>
  <c r="AE52" i="12"/>
  <c r="AA41" i="8" s="1"/>
  <c r="AE56" i="12"/>
  <c r="AA45" i="8" s="1"/>
  <c r="AE61" i="12"/>
  <c r="AA50" i="8" s="1"/>
  <c r="AE64" i="12"/>
  <c r="AA53" i="8" s="1"/>
  <c r="AE65" i="12"/>
  <c r="AA54" i="8" s="1"/>
  <c r="AE69" i="12"/>
  <c r="AA58" i="8" s="1"/>
  <c r="AE71" i="12"/>
  <c r="AA60" i="8" s="1"/>
  <c r="AE73" i="12"/>
  <c r="AA62" i="8" s="1"/>
  <c r="AE58" i="12"/>
  <c r="AA47" i="8" s="1"/>
  <c r="AE70" i="12"/>
  <c r="AA59" i="8" s="1"/>
  <c r="AK74" i="12"/>
  <c r="AG63" i="8" s="1"/>
  <c r="X74" i="12"/>
  <c r="T63" i="8" s="1"/>
  <c r="AG74" i="12"/>
  <c r="AC63" i="8" s="1"/>
  <c r="AY74" i="12"/>
  <c r="AU63" i="8" s="1"/>
  <c r="BK74" i="12"/>
  <c r="BG63" i="8" s="1"/>
  <c r="BR74" i="12"/>
  <c r="BN63" i="8" s="1"/>
  <c r="BC74" i="12"/>
  <c r="AY63" i="8" s="1"/>
  <c r="AL72" i="12"/>
  <c r="AH61" i="8" s="1"/>
  <c r="AK72" i="12"/>
  <c r="AG61" i="8" s="1"/>
  <c r="AR72" i="12"/>
  <c r="AN61" i="8" s="1"/>
  <c r="AP72" i="12"/>
  <c r="AL61" i="8" s="1"/>
  <c r="AS72" i="12"/>
  <c r="AO61" i="8" s="1"/>
  <c r="BQ72" i="12"/>
  <c r="BM61" i="8" s="1"/>
  <c r="I70" i="12"/>
  <c r="E59" i="8" s="1"/>
  <c r="AC70" i="12"/>
  <c r="Y59" i="8" s="1"/>
  <c r="K70" i="12"/>
  <c r="G59" i="8" s="1"/>
  <c r="BG70" i="12"/>
  <c r="BC59" i="8" s="1"/>
  <c r="AS70" i="12"/>
  <c r="AO59" i="8" s="1"/>
  <c r="BH68" i="12"/>
  <c r="BD57" i="8" s="1"/>
  <c r="AU68" i="12"/>
  <c r="AQ57" i="8" s="1"/>
  <c r="BB68" i="12"/>
  <c r="AX57" i="8" s="1"/>
  <c r="AG66" i="12"/>
  <c r="AC55" i="8" s="1"/>
  <c r="AJ66" i="12"/>
  <c r="AF55" i="8" s="1"/>
  <c r="AZ66" i="12"/>
  <c r="AV55" i="8" s="1"/>
  <c r="AW66" i="12"/>
  <c r="AS55" i="8" s="1"/>
  <c r="AU66" i="12"/>
  <c r="AQ55" i="8" s="1"/>
  <c r="BI66" i="12"/>
  <c r="BE55" i="8" s="1"/>
  <c r="AD64" i="12"/>
  <c r="Z53" i="8" s="1"/>
  <c r="AH64" i="12"/>
  <c r="AD53" i="8" s="1"/>
  <c r="BB64" i="12"/>
  <c r="AX53" i="8" s="1"/>
  <c r="AO64" i="12"/>
  <c r="AK53" i="8" s="1"/>
  <c r="BL64" i="12"/>
  <c r="BH53" i="8" s="1"/>
  <c r="T62" i="12"/>
  <c r="P51" i="8" s="1"/>
  <c r="BO62" i="12"/>
  <c r="BK51" i="8" s="1"/>
  <c r="AC55" i="12"/>
  <c r="Y44" i="8" s="1"/>
  <c r="AC48" i="12"/>
  <c r="Y37" i="8" s="1"/>
  <c r="AC57" i="12"/>
  <c r="Y46" i="8" s="1"/>
  <c r="AC59" i="12"/>
  <c r="Y48" i="8" s="1"/>
  <c r="AC60" i="12"/>
  <c r="Y49" i="8" s="1"/>
  <c r="AC49" i="12"/>
  <c r="Y38" i="8" s="1"/>
  <c r="AC61" i="12"/>
  <c r="Y50" i="8" s="1"/>
  <c r="AC54" i="12"/>
  <c r="Y43" i="8" s="1"/>
  <c r="AC51" i="12"/>
  <c r="Y40" i="8" s="1"/>
  <c r="AC47" i="12"/>
  <c r="Y36" i="8" s="1"/>
  <c r="AC53" i="12"/>
  <c r="Y42" i="8" s="1"/>
  <c r="AC67" i="12"/>
  <c r="Y56" i="8" s="1"/>
  <c r="AC69" i="12"/>
  <c r="Y58" i="8" s="1"/>
  <c r="AC65" i="12"/>
  <c r="Y54" i="8" s="1"/>
  <c r="AC52" i="12"/>
  <c r="Y41" i="8" s="1"/>
  <c r="AC50" i="12"/>
  <c r="Y39" i="8" s="1"/>
  <c r="AC71" i="12"/>
  <c r="Y60" i="8" s="1"/>
  <c r="AC73" i="12"/>
  <c r="Y62" i="8" s="1"/>
  <c r="AC46" i="12"/>
  <c r="Y35" i="8" s="1"/>
  <c r="AC66" i="12"/>
  <c r="Y55" i="8" s="1"/>
  <c r="AC63" i="12"/>
  <c r="Y52" i="8" s="1"/>
  <c r="AC56" i="12"/>
  <c r="Y45" i="8" s="1"/>
  <c r="AC58" i="12"/>
  <c r="Y47" i="8" s="1"/>
  <c r="AJ49" i="12"/>
  <c r="AF38" i="8" s="1"/>
  <c r="AJ53" i="12"/>
  <c r="AF42" i="8" s="1"/>
  <c r="AJ48" i="12"/>
  <c r="AF37" i="8" s="1"/>
  <c r="AJ47" i="12"/>
  <c r="AF36" i="8" s="1"/>
  <c r="AJ51" i="12"/>
  <c r="AF40" i="8" s="1"/>
  <c r="AJ55" i="12"/>
  <c r="AF44" i="8" s="1"/>
  <c r="AJ54" i="12"/>
  <c r="AF43" i="8" s="1"/>
  <c r="AJ60" i="12"/>
  <c r="AF49" i="8" s="1"/>
  <c r="AJ57" i="12"/>
  <c r="AF46" i="8" s="1"/>
  <c r="AJ59" i="12"/>
  <c r="AF48" i="8" s="1"/>
  <c r="AJ56" i="12"/>
  <c r="AF45" i="8" s="1"/>
  <c r="AJ61" i="12"/>
  <c r="AF50" i="8" s="1"/>
  <c r="AJ73" i="12"/>
  <c r="AF62" i="8" s="1"/>
  <c r="AJ52" i="12"/>
  <c r="AF41" i="8" s="1"/>
  <c r="AJ68" i="12"/>
  <c r="AF57" i="8" s="1"/>
  <c r="AJ71" i="12"/>
  <c r="AF60" i="8" s="1"/>
  <c r="AJ67" i="12"/>
  <c r="AF56" i="8" s="1"/>
  <c r="AJ69" i="12"/>
  <c r="AF58" i="8" s="1"/>
  <c r="AJ50" i="12"/>
  <c r="AF39" i="8" s="1"/>
  <c r="AJ63" i="12"/>
  <c r="AF52" i="8" s="1"/>
  <c r="AJ65" i="12"/>
  <c r="AF54" i="8" s="1"/>
  <c r="AJ46" i="12"/>
  <c r="AF35" i="8" s="1"/>
  <c r="AJ58" i="12"/>
  <c r="AF47" i="8" s="1"/>
  <c r="AQ48" i="12"/>
  <c r="AM37" i="8" s="1"/>
  <c r="AQ57" i="12"/>
  <c r="AM46" i="8" s="1"/>
  <c r="AQ60" i="12"/>
  <c r="AM49" i="8" s="1"/>
  <c r="AQ63" i="12"/>
  <c r="AM52" i="8" s="1"/>
  <c r="AQ54" i="12"/>
  <c r="AM43" i="8" s="1"/>
  <c r="AQ47" i="12"/>
  <c r="AM36" i="8" s="1"/>
  <c r="AQ55" i="12"/>
  <c r="AM44" i="8" s="1"/>
  <c r="AQ49" i="12"/>
  <c r="AM38" i="8" s="1"/>
  <c r="AQ59" i="12"/>
  <c r="AM48" i="8" s="1"/>
  <c r="AQ61" i="12"/>
  <c r="AM50" i="8" s="1"/>
  <c r="AQ51" i="12"/>
  <c r="AM40" i="8" s="1"/>
  <c r="AQ53" i="12"/>
  <c r="AM42" i="8" s="1"/>
  <c r="AQ71" i="12"/>
  <c r="AM60" i="8" s="1"/>
  <c r="AQ46" i="12"/>
  <c r="AM35" i="8" s="1"/>
  <c r="AQ52" i="12"/>
  <c r="AM41" i="8" s="1"/>
  <c r="AQ67" i="12"/>
  <c r="AM56" i="8" s="1"/>
  <c r="AQ50" i="12"/>
  <c r="AM39" i="8" s="1"/>
  <c r="AQ62" i="12"/>
  <c r="AM51" i="8" s="1"/>
  <c r="AQ65" i="12"/>
  <c r="AM54" i="8" s="1"/>
  <c r="AQ66" i="12"/>
  <c r="AM55" i="8" s="1"/>
  <c r="AQ68" i="12"/>
  <c r="AM57" i="8" s="1"/>
  <c r="AQ56" i="12"/>
  <c r="AM45" i="8" s="1"/>
  <c r="AQ73" i="12"/>
  <c r="AM62" i="8" s="1"/>
  <c r="AQ69" i="12"/>
  <c r="AM58" i="8" s="1"/>
  <c r="AQ58" i="12"/>
  <c r="AM47" i="8" s="1"/>
  <c r="BF60" i="12"/>
  <c r="BB49" i="8" s="1"/>
  <c r="BF54" i="12"/>
  <c r="BB43" i="8" s="1"/>
  <c r="BF59" i="12"/>
  <c r="BB48" i="8" s="1"/>
  <c r="BF57" i="12"/>
  <c r="BB46" i="8" s="1"/>
  <c r="BF49" i="12"/>
  <c r="BB38" i="8" s="1"/>
  <c r="BF51" i="12"/>
  <c r="BB40" i="8" s="1"/>
  <c r="BF48" i="12"/>
  <c r="BB37" i="8" s="1"/>
  <c r="BF53" i="12"/>
  <c r="BB42" i="8" s="1"/>
  <c r="BF61" i="12"/>
  <c r="BB50" i="8" s="1"/>
  <c r="BF47" i="12"/>
  <c r="BB36" i="8" s="1"/>
  <c r="BF55" i="12"/>
  <c r="BB44" i="8" s="1"/>
  <c r="BF63" i="12"/>
  <c r="BB52" i="8" s="1"/>
  <c r="BF67" i="12"/>
  <c r="BB56" i="8" s="1"/>
  <c r="BF46" i="12"/>
  <c r="BB35" i="8" s="1"/>
  <c r="BF56" i="12"/>
  <c r="BB45" i="8" s="1"/>
  <c r="BF69" i="12"/>
  <c r="BB58" i="8" s="1"/>
  <c r="BF58" i="12"/>
  <c r="BB47" i="8" s="1"/>
  <c r="BF50" i="12"/>
  <c r="BB39" i="8" s="1"/>
  <c r="BF52" i="12"/>
  <c r="BB41" i="8" s="1"/>
  <c r="BF70" i="12"/>
  <c r="BB59" i="8" s="1"/>
  <c r="BF73" i="12"/>
  <c r="BB62" i="8" s="1"/>
  <c r="BF65" i="12"/>
  <c r="BB54" i="8" s="1"/>
  <c r="BF71" i="12"/>
  <c r="BB60" i="8" s="1"/>
  <c r="BF68" i="12"/>
  <c r="BB57" i="8" s="1"/>
  <c r="BM60" i="12"/>
  <c r="BI49" i="8" s="1"/>
  <c r="BM51" i="12"/>
  <c r="BI40" i="8" s="1"/>
  <c r="BM57" i="12"/>
  <c r="BI46" i="8" s="1"/>
  <c r="BM54" i="12"/>
  <c r="BI43" i="8" s="1"/>
  <c r="BM49" i="12"/>
  <c r="BI38" i="8" s="1"/>
  <c r="BM59" i="12"/>
  <c r="BI48" i="8" s="1"/>
  <c r="BM53" i="12"/>
  <c r="BI42" i="8" s="1"/>
  <c r="BM48" i="12"/>
  <c r="BI37" i="8" s="1"/>
  <c r="BM47" i="12"/>
  <c r="BI36" i="8" s="1"/>
  <c r="BM55" i="12"/>
  <c r="BI44" i="8" s="1"/>
  <c r="BM61" i="12"/>
  <c r="BI50" i="8" s="1"/>
  <c r="BM67" i="12"/>
  <c r="BI56" i="8" s="1"/>
  <c r="BM63" i="12"/>
  <c r="BI52" i="8" s="1"/>
  <c r="BM56" i="12"/>
  <c r="BI45" i="8" s="1"/>
  <c r="BM58" i="12"/>
  <c r="BI47" i="8" s="1"/>
  <c r="BM46" i="12"/>
  <c r="BI35" i="8" s="1"/>
  <c r="BM52" i="12"/>
  <c r="BI41" i="8" s="1"/>
  <c r="BM65" i="12"/>
  <c r="BI54" i="8" s="1"/>
  <c r="BM69" i="12"/>
  <c r="BI58" i="8" s="1"/>
  <c r="BM71" i="12"/>
  <c r="BI60" i="8" s="1"/>
  <c r="BM73" i="12"/>
  <c r="BI62" i="8" s="1"/>
  <c r="BM62" i="12"/>
  <c r="BI51" i="8" s="1"/>
  <c r="BM64" i="12"/>
  <c r="BI53" i="8" s="1"/>
  <c r="BM50" i="12"/>
  <c r="BI39" i="8" s="1"/>
  <c r="BR53" i="12"/>
  <c r="BN42" i="8" s="1"/>
  <c r="BR51" i="12"/>
  <c r="BN40" i="8" s="1"/>
  <c r="BR55" i="12"/>
  <c r="BN44" i="8" s="1"/>
  <c r="BR59" i="12"/>
  <c r="BN48" i="8" s="1"/>
  <c r="BR60" i="12"/>
  <c r="BN49" i="8" s="1"/>
  <c r="BR48" i="12"/>
  <c r="BN37" i="8" s="1"/>
  <c r="BR54" i="12"/>
  <c r="BN43" i="8" s="1"/>
  <c r="BR47" i="12"/>
  <c r="BN36" i="8" s="1"/>
  <c r="BR49" i="12"/>
  <c r="BN38" i="8" s="1"/>
  <c r="BR57" i="12"/>
  <c r="BN46" i="8" s="1"/>
  <c r="BR61" i="12"/>
  <c r="BN50" i="8" s="1"/>
  <c r="BR69" i="12"/>
  <c r="BN58" i="8" s="1"/>
  <c r="BR71" i="12"/>
  <c r="BN60" i="8" s="1"/>
  <c r="BR56" i="12"/>
  <c r="BN45" i="8" s="1"/>
  <c r="BR62" i="12"/>
  <c r="BN51" i="8" s="1"/>
  <c r="BR67" i="12"/>
  <c r="BN56" i="8" s="1"/>
  <c r="BR46" i="12"/>
  <c r="BN35" i="8" s="1"/>
  <c r="BR63" i="12"/>
  <c r="BN52" i="8" s="1"/>
  <c r="BR73" i="12"/>
  <c r="BN62" i="8" s="1"/>
  <c r="BR65" i="12"/>
  <c r="BN54" i="8" s="1"/>
  <c r="BR50" i="12"/>
  <c r="BN39" i="8" s="1"/>
  <c r="BR52" i="12"/>
  <c r="BN41" i="8" s="1"/>
  <c r="BR58" i="12"/>
  <c r="BN47" i="8" s="1"/>
  <c r="P60" i="12"/>
  <c r="L49" i="8" s="1"/>
  <c r="P51" i="12"/>
  <c r="L40" i="8" s="1"/>
  <c r="P54" i="12"/>
  <c r="L43" i="8" s="1"/>
  <c r="P47" i="12"/>
  <c r="L36" i="8" s="1"/>
  <c r="P55" i="12"/>
  <c r="L44" i="8" s="1"/>
  <c r="P53" i="12"/>
  <c r="L42" i="8" s="1"/>
  <c r="P59" i="12"/>
  <c r="L48" i="8" s="1"/>
  <c r="P48" i="12"/>
  <c r="L37" i="8" s="1"/>
  <c r="P49" i="12"/>
  <c r="L38" i="8" s="1"/>
  <c r="P57" i="12"/>
  <c r="L46" i="8" s="1"/>
  <c r="P61" i="12"/>
  <c r="L50" i="8" s="1"/>
  <c r="P63" i="12"/>
  <c r="L52" i="8" s="1"/>
  <c r="P67" i="12"/>
  <c r="L56" i="8" s="1"/>
  <c r="P52" i="12"/>
  <c r="L41" i="8" s="1"/>
  <c r="P50" i="12"/>
  <c r="L39" i="8" s="1"/>
  <c r="P58" i="12"/>
  <c r="L47" i="8" s="1"/>
  <c r="P65" i="12"/>
  <c r="L54" i="8" s="1"/>
  <c r="P73" i="12"/>
  <c r="L62" i="8" s="1"/>
  <c r="P56" i="12"/>
  <c r="L45" i="8" s="1"/>
  <c r="P69" i="12"/>
  <c r="L58" i="8" s="1"/>
  <c r="P46" i="12"/>
  <c r="L35" i="8" s="1"/>
  <c r="P71" i="12"/>
  <c r="L60" i="8" s="1"/>
  <c r="W53" i="12"/>
  <c r="S42" i="8" s="1"/>
  <c r="W49" i="12"/>
  <c r="S38" i="8" s="1"/>
  <c r="W55" i="12"/>
  <c r="S44" i="8" s="1"/>
  <c r="W59" i="12"/>
  <c r="S48" i="8" s="1"/>
  <c r="W60" i="12"/>
  <c r="S49" i="8" s="1"/>
  <c r="W51" i="12"/>
  <c r="S40" i="8" s="1"/>
  <c r="W63" i="12"/>
  <c r="S52" i="8" s="1"/>
  <c r="W48" i="12"/>
  <c r="S37" i="8" s="1"/>
  <c r="W57" i="12"/>
  <c r="S46" i="8" s="1"/>
  <c r="W47" i="12"/>
  <c r="S36" i="8" s="1"/>
  <c r="W54" i="12"/>
  <c r="S43" i="8" s="1"/>
  <c r="W73" i="12"/>
  <c r="S62" i="8" s="1"/>
  <c r="W61" i="12"/>
  <c r="S50" i="8" s="1"/>
  <c r="W58" i="12"/>
  <c r="S47" i="8" s="1"/>
  <c r="W52" i="12"/>
  <c r="S41" i="8" s="1"/>
  <c r="W69" i="12"/>
  <c r="S58" i="8" s="1"/>
  <c r="W64" i="12"/>
  <c r="S53" i="8" s="1"/>
  <c r="W66" i="12"/>
  <c r="S55" i="8" s="1"/>
  <c r="W70" i="12"/>
  <c r="S59" i="8" s="1"/>
  <c r="W71" i="12"/>
  <c r="S60" i="8" s="1"/>
  <c r="W56" i="12"/>
  <c r="S45" i="8" s="1"/>
  <c r="W65" i="12"/>
  <c r="S54" i="8" s="1"/>
  <c r="W67" i="12"/>
  <c r="S56" i="8" s="1"/>
  <c r="W46" i="12"/>
  <c r="S35" i="8" s="1"/>
  <c r="W50" i="12"/>
  <c r="S39" i="8" s="1"/>
  <c r="T74" i="12"/>
  <c r="P63" i="8" s="1"/>
  <c r="AJ74" i="12"/>
  <c r="AF63" i="8" s="1"/>
  <c r="BG74" i="12"/>
  <c r="BC63" i="8" s="1"/>
  <c r="BI74" i="12"/>
  <c r="BE63" i="8" s="1"/>
  <c r="Z72" i="12"/>
  <c r="V61" i="8" s="1"/>
  <c r="W72" i="12"/>
  <c r="S61" i="8" s="1"/>
  <c r="BK72" i="12"/>
  <c r="BG61" i="8" s="1"/>
  <c r="AY72" i="12"/>
  <c r="AU61" i="8" s="1"/>
  <c r="X70" i="12"/>
  <c r="T59" i="8" s="1"/>
  <c r="AR70" i="12"/>
  <c r="AN59" i="8" s="1"/>
  <c r="AO70" i="12"/>
  <c r="AK59" i="8" s="1"/>
  <c r="BR70" i="12"/>
  <c r="BN59" i="8" s="1"/>
  <c r="BI70" i="12"/>
  <c r="BE59" i="8" s="1"/>
  <c r="M68" i="12"/>
  <c r="I57" i="8" s="1"/>
  <c r="AM68" i="12"/>
  <c r="AI57" i="8" s="1"/>
  <c r="AV68" i="12"/>
  <c r="AR57" i="8" s="1"/>
  <c r="BA68" i="12"/>
  <c r="AW57" i="8" s="1"/>
  <c r="Z66" i="12"/>
  <c r="V55" i="8" s="1"/>
  <c r="BN66" i="12"/>
  <c r="BJ55" i="8" s="1"/>
  <c r="BK66" i="12"/>
  <c r="BG55" i="8" s="1"/>
  <c r="BD66" i="12"/>
  <c r="AZ55" i="8" s="1"/>
  <c r="J64" i="12"/>
  <c r="F53" i="8" s="1"/>
  <c r="X64" i="12"/>
  <c r="T53" i="8" s="1"/>
  <c r="AZ64" i="12"/>
  <c r="AV53" i="8" s="1"/>
  <c r="AQ64" i="12"/>
  <c r="AM53" i="8" s="1"/>
  <c r="AV64" i="12"/>
  <c r="AR53" i="8" s="1"/>
  <c r="J62" i="12"/>
  <c r="F51" i="8" s="1"/>
  <c r="AD62" i="12"/>
  <c r="Z51" i="8" s="1"/>
  <c r="AR62" i="12"/>
  <c r="AN51" i="8" s="1"/>
  <c r="U48" i="12"/>
  <c r="Q37" i="8" s="1"/>
  <c r="U51" i="12"/>
  <c r="Q40" i="8" s="1"/>
  <c r="U59" i="12"/>
  <c r="Q48" i="8" s="1"/>
  <c r="U53" i="12"/>
  <c r="Q42" i="8" s="1"/>
  <c r="U47" i="12"/>
  <c r="Q36" i="8" s="1"/>
  <c r="U63" i="12"/>
  <c r="Q52" i="8" s="1"/>
  <c r="U69" i="12"/>
  <c r="Q58" i="8" s="1"/>
  <c r="U55" i="12"/>
  <c r="Q44" i="8" s="1"/>
  <c r="U54" i="12"/>
  <c r="Q43" i="8" s="1"/>
  <c r="U49" i="12"/>
  <c r="Q38" i="8" s="1"/>
  <c r="U60" i="12"/>
  <c r="Q49" i="8" s="1"/>
  <c r="U57" i="12"/>
  <c r="Q46" i="8" s="1"/>
  <c r="U61" i="12"/>
  <c r="Q50" i="8" s="1"/>
  <c r="U67" i="12"/>
  <c r="Q56" i="8" s="1"/>
  <c r="U71" i="12"/>
  <c r="Q60" i="8" s="1"/>
  <c r="U46" i="12"/>
  <c r="Q35" i="8" s="1"/>
  <c r="U56" i="12"/>
  <c r="Q45" i="8" s="1"/>
  <c r="U50" i="12"/>
  <c r="Q39" i="8" s="1"/>
  <c r="U52" i="12"/>
  <c r="Q41" i="8" s="1"/>
  <c r="U73" i="12"/>
  <c r="Q62" i="8" s="1"/>
  <c r="U70" i="12"/>
  <c r="Q59" i="8" s="1"/>
  <c r="U65" i="12"/>
  <c r="Q54" i="8" s="1"/>
  <c r="U58" i="12"/>
  <c r="Q47" i="8" s="1"/>
  <c r="U68" i="12"/>
  <c r="Q57" i="8" s="1"/>
  <c r="AB47" i="12"/>
  <c r="X36" i="8" s="1"/>
  <c r="AB49" i="12"/>
  <c r="X38" i="8" s="1"/>
  <c r="AB61" i="12"/>
  <c r="X50" i="8" s="1"/>
  <c r="AB48" i="12"/>
  <c r="X37" i="8" s="1"/>
  <c r="AB55" i="12"/>
  <c r="X44" i="8" s="1"/>
  <c r="AB54" i="12"/>
  <c r="X43" i="8" s="1"/>
  <c r="AB53" i="12"/>
  <c r="X42" i="8" s="1"/>
  <c r="AB57" i="12"/>
  <c r="X46" i="8" s="1"/>
  <c r="AB60" i="12"/>
  <c r="X49" i="8" s="1"/>
  <c r="AB51" i="12"/>
  <c r="X40" i="8" s="1"/>
  <c r="AB59" i="12"/>
  <c r="X48" i="8" s="1"/>
  <c r="AB65" i="12"/>
  <c r="X54" i="8" s="1"/>
  <c r="AB69" i="12"/>
  <c r="X58" i="8" s="1"/>
  <c r="AB50" i="12"/>
  <c r="X39" i="8" s="1"/>
  <c r="AB56" i="12"/>
  <c r="X45" i="8" s="1"/>
  <c r="AB64" i="12"/>
  <c r="X53" i="8" s="1"/>
  <c r="AB46" i="12"/>
  <c r="X35" i="8" s="1"/>
  <c r="AB52" i="12"/>
  <c r="X41" i="8" s="1"/>
  <c r="AB67" i="12"/>
  <c r="X56" i="8" s="1"/>
  <c r="AB58" i="12"/>
  <c r="X47" i="8" s="1"/>
  <c r="AB63" i="12"/>
  <c r="X52" i="8" s="1"/>
  <c r="AB71" i="12"/>
  <c r="X60" i="8" s="1"/>
  <c r="AB73" i="12"/>
  <c r="X62" i="8" s="1"/>
  <c r="AB66" i="12"/>
  <c r="X55" i="8" s="1"/>
  <c r="AB70" i="12"/>
  <c r="X59" i="8" s="1"/>
  <c r="AI51" i="12"/>
  <c r="AE40" i="8" s="1"/>
  <c r="AI54" i="12"/>
  <c r="AE43" i="8" s="1"/>
  <c r="AI53" i="12"/>
  <c r="AE42" i="8" s="1"/>
  <c r="AI57" i="12"/>
  <c r="AE46" i="8" s="1"/>
  <c r="AI55" i="12"/>
  <c r="AE44" i="8" s="1"/>
  <c r="AI59" i="12"/>
  <c r="AE48" i="8" s="1"/>
  <c r="AI60" i="12"/>
  <c r="AE49" i="8" s="1"/>
  <c r="AI49" i="12"/>
  <c r="AE38" i="8" s="1"/>
  <c r="AI48" i="12"/>
  <c r="AE37" i="8" s="1"/>
  <c r="AI47" i="12"/>
  <c r="AE36" i="8" s="1"/>
  <c r="AI65" i="12"/>
  <c r="AE54" i="8" s="1"/>
  <c r="AI73" i="12"/>
  <c r="AE62" i="8" s="1"/>
  <c r="AI46" i="12"/>
  <c r="AE35" i="8" s="1"/>
  <c r="AI52" i="12"/>
  <c r="AE41" i="8" s="1"/>
  <c r="AI50" i="12"/>
  <c r="AE39" i="8" s="1"/>
  <c r="AI56" i="12"/>
  <c r="AE45" i="8" s="1"/>
  <c r="AI58" i="12"/>
  <c r="AE47" i="8" s="1"/>
  <c r="AI67" i="12"/>
  <c r="AE56" i="8" s="1"/>
  <c r="AI69" i="12"/>
  <c r="AE58" i="8" s="1"/>
  <c r="AI63" i="12"/>
  <c r="AE52" i="8" s="1"/>
  <c r="AI71" i="12"/>
  <c r="AE60" i="8" s="1"/>
  <c r="AI61" i="12"/>
  <c r="AE50" i="8" s="1"/>
  <c r="AI62" i="12"/>
  <c r="AE51" i="8" s="1"/>
  <c r="AX49" i="12"/>
  <c r="AT38" i="8" s="1"/>
  <c r="AX53" i="12"/>
  <c r="AT42" i="8" s="1"/>
  <c r="AX47" i="12"/>
  <c r="AT36" i="8" s="1"/>
  <c r="AX55" i="12"/>
  <c r="AT44" i="8" s="1"/>
  <c r="AX48" i="12"/>
  <c r="AT37" i="8" s="1"/>
  <c r="AX54" i="12"/>
  <c r="AT43" i="8" s="1"/>
  <c r="AX51" i="12"/>
  <c r="AT40" i="8" s="1"/>
  <c r="AX59" i="12"/>
  <c r="AT48" i="8" s="1"/>
  <c r="AX60" i="12"/>
  <c r="AT49" i="8" s="1"/>
  <c r="AX61" i="12"/>
  <c r="AT50" i="8" s="1"/>
  <c r="AX57" i="12"/>
  <c r="AT46" i="8" s="1"/>
  <c r="AX65" i="12"/>
  <c r="AT54" i="8" s="1"/>
  <c r="AX69" i="12"/>
  <c r="AT58" i="8" s="1"/>
  <c r="AX46" i="12"/>
  <c r="AT35" i="8" s="1"/>
  <c r="AX52" i="12"/>
  <c r="AT41" i="8" s="1"/>
  <c r="AX71" i="12"/>
  <c r="AT60" i="8" s="1"/>
  <c r="AX73" i="12"/>
  <c r="AT62" i="8" s="1"/>
  <c r="AX56" i="12"/>
  <c r="AT45" i="8" s="1"/>
  <c r="AX58" i="12"/>
  <c r="AT47" i="8" s="1"/>
  <c r="AX66" i="12"/>
  <c r="AT55" i="8" s="1"/>
  <c r="AX67" i="12"/>
  <c r="AT56" i="8" s="1"/>
  <c r="AX50" i="12"/>
  <c r="AT39" i="8" s="1"/>
  <c r="AX62" i="12"/>
  <c r="AT51" i="8" s="1"/>
  <c r="AX63" i="12"/>
  <c r="AT52" i="8" s="1"/>
  <c r="BE59" i="12"/>
  <c r="BA48" i="8" s="1"/>
  <c r="BE55" i="12"/>
  <c r="BA44" i="8" s="1"/>
  <c r="BE54" i="12"/>
  <c r="BA43" i="8" s="1"/>
  <c r="BE53" i="12"/>
  <c r="BA42" i="8" s="1"/>
  <c r="BE48" i="12"/>
  <c r="BA37" i="8" s="1"/>
  <c r="BE60" i="12"/>
  <c r="BA49" i="8" s="1"/>
  <c r="BE47" i="12"/>
  <c r="BA36" i="8" s="1"/>
  <c r="BE61" i="12"/>
  <c r="BA50" i="8" s="1"/>
  <c r="BE51" i="12"/>
  <c r="BA40" i="8" s="1"/>
  <c r="BE57" i="12"/>
  <c r="BA46" i="8" s="1"/>
  <c r="BE49" i="12"/>
  <c r="BA38" i="8" s="1"/>
  <c r="BE65" i="12"/>
  <c r="BA54" i="8" s="1"/>
  <c r="BE67" i="12"/>
  <c r="BA56" i="8" s="1"/>
  <c r="BE71" i="12"/>
  <c r="BA60" i="8" s="1"/>
  <c r="BE63" i="12"/>
  <c r="BA52" i="8" s="1"/>
  <c r="BE52" i="12"/>
  <c r="BA41" i="8" s="1"/>
  <c r="BE69" i="12"/>
  <c r="BA58" i="8" s="1"/>
  <c r="BE73" i="12"/>
  <c r="BA62" i="8" s="1"/>
  <c r="BE46" i="12"/>
  <c r="BA35" i="8" s="1"/>
  <c r="BE50" i="12"/>
  <c r="BA39" i="8" s="1"/>
  <c r="BE56" i="12"/>
  <c r="BA45" i="8" s="1"/>
  <c r="BE58" i="12"/>
  <c r="BA47" i="8" s="1"/>
  <c r="BE70" i="12"/>
  <c r="BA59" i="8" s="1"/>
  <c r="V48" i="12"/>
  <c r="R37" i="8" s="1"/>
  <c r="V54" i="12"/>
  <c r="R43" i="8" s="1"/>
  <c r="V60" i="12"/>
  <c r="R49" i="8" s="1"/>
  <c r="V59" i="12"/>
  <c r="R48" i="8" s="1"/>
  <c r="V51" i="12"/>
  <c r="R40" i="8" s="1"/>
  <c r="V47" i="12"/>
  <c r="R36" i="8" s="1"/>
  <c r="V53" i="12"/>
  <c r="R42" i="8" s="1"/>
  <c r="V67" i="12"/>
  <c r="R56" i="8" s="1"/>
  <c r="V55" i="12"/>
  <c r="R44" i="8" s="1"/>
  <c r="V49" i="12"/>
  <c r="R38" i="8" s="1"/>
  <c r="V57" i="12"/>
  <c r="R46" i="8" s="1"/>
  <c r="V69" i="12"/>
  <c r="R58" i="8" s="1"/>
  <c r="V73" i="12"/>
  <c r="R62" i="8" s="1"/>
  <c r="V58" i="12"/>
  <c r="R47" i="8" s="1"/>
  <c r="V52" i="12"/>
  <c r="R41" i="8" s="1"/>
  <c r="V46" i="12"/>
  <c r="R35" i="8" s="1"/>
  <c r="V56" i="12"/>
  <c r="R45" i="8" s="1"/>
  <c r="V61" i="12"/>
  <c r="R50" i="8" s="1"/>
  <c r="V63" i="12"/>
  <c r="R52" i="8" s="1"/>
  <c r="V65" i="12"/>
  <c r="R54" i="8" s="1"/>
  <c r="V71" i="12"/>
  <c r="R60" i="8" s="1"/>
  <c r="V50" i="12"/>
  <c r="R39" i="8" s="1"/>
  <c r="H47" i="12"/>
  <c r="D36" i="8" s="1"/>
  <c r="H51" i="12"/>
  <c r="D40" i="8" s="1"/>
  <c r="H59" i="12"/>
  <c r="D48" i="8" s="1"/>
  <c r="H69" i="12"/>
  <c r="D58" i="8" s="1"/>
  <c r="H53" i="12"/>
  <c r="D42" i="8" s="1"/>
  <c r="H57" i="12"/>
  <c r="D46" i="8" s="1"/>
  <c r="H60" i="12"/>
  <c r="D49" i="8" s="1"/>
  <c r="H49" i="12"/>
  <c r="D38" i="8" s="1"/>
  <c r="H55" i="12"/>
  <c r="D44" i="8" s="1"/>
  <c r="H48" i="12"/>
  <c r="D37" i="8" s="1"/>
  <c r="H54" i="12"/>
  <c r="D43" i="8" s="1"/>
  <c r="H65" i="12"/>
  <c r="D54" i="8" s="1"/>
  <c r="H56" i="12"/>
  <c r="D45" i="8" s="1"/>
  <c r="H67" i="12"/>
  <c r="D56" i="8" s="1"/>
  <c r="H63" i="12"/>
  <c r="D52" i="8" s="1"/>
  <c r="H46" i="12"/>
  <c r="D35" i="8" s="1"/>
  <c r="H62" i="12"/>
  <c r="D51" i="8" s="1"/>
  <c r="H70" i="12"/>
  <c r="D59" i="8" s="1"/>
  <c r="H73" i="12"/>
  <c r="D62" i="8" s="1"/>
  <c r="H50" i="12"/>
  <c r="D39" i="8" s="1"/>
  <c r="H58" i="12"/>
  <c r="D47" i="8" s="1"/>
  <c r="H71" i="12"/>
  <c r="D60" i="8" s="1"/>
  <c r="H61" i="12"/>
  <c r="D50" i="8" s="1"/>
  <c r="H52" i="12"/>
  <c r="D41" i="8" s="1"/>
  <c r="O49" i="12"/>
  <c r="K38" i="8" s="1"/>
  <c r="O48" i="12"/>
  <c r="K37" i="8" s="1"/>
  <c r="O54" i="12"/>
  <c r="K43" i="8" s="1"/>
  <c r="O60" i="12"/>
  <c r="K49" i="8" s="1"/>
  <c r="O55" i="12"/>
  <c r="K44" i="8" s="1"/>
  <c r="O57" i="12"/>
  <c r="K46" i="8" s="1"/>
  <c r="O59" i="12"/>
  <c r="K48" i="8" s="1"/>
  <c r="O51" i="12"/>
  <c r="K40" i="8" s="1"/>
  <c r="O47" i="12"/>
  <c r="K36" i="8" s="1"/>
  <c r="O53" i="12"/>
  <c r="K42" i="8" s="1"/>
  <c r="O61" i="12"/>
  <c r="K50" i="8" s="1"/>
  <c r="O65" i="12"/>
  <c r="K54" i="8" s="1"/>
  <c r="O67" i="12"/>
  <c r="K56" i="8" s="1"/>
  <c r="O63" i="12"/>
  <c r="K52" i="8" s="1"/>
  <c r="O69" i="12"/>
  <c r="K58" i="8" s="1"/>
  <c r="O71" i="12"/>
  <c r="K60" i="8" s="1"/>
  <c r="O52" i="12"/>
  <c r="K41" i="8" s="1"/>
  <c r="O50" i="12"/>
  <c r="K39" i="8" s="1"/>
  <c r="O58" i="12"/>
  <c r="K47" i="8" s="1"/>
  <c r="O73" i="12"/>
  <c r="K62" i="8" s="1"/>
  <c r="O46" i="12"/>
  <c r="K35" i="8" s="1"/>
  <c r="O56" i="12"/>
  <c r="K45" i="8" s="1"/>
  <c r="O62" i="12"/>
  <c r="K51" i="8" s="1"/>
  <c r="Z74" i="12"/>
  <c r="V63" i="8" s="1"/>
  <c r="O74" i="12"/>
  <c r="K63" i="8" s="1"/>
  <c r="AC74" i="12"/>
  <c r="Y63" i="8" s="1"/>
  <c r="AI74" i="12"/>
  <c r="AE63" i="8" s="1"/>
  <c r="AM74" i="12"/>
  <c r="AI63" i="8" s="1"/>
  <c r="AZ74" i="12"/>
  <c r="AV63" i="8" s="1"/>
  <c r="AN74" i="12"/>
  <c r="AJ63" i="8" s="1"/>
  <c r="AE72" i="12"/>
  <c r="AA61" i="8" s="1"/>
  <c r="R72" i="12"/>
  <c r="N61" i="8" s="1"/>
  <c r="O72" i="12"/>
  <c r="K61" i="8" s="1"/>
  <c r="Y72" i="12"/>
  <c r="U61" i="8" s="1"/>
  <c r="BC72" i="12"/>
  <c r="AY61" i="8" s="1"/>
  <c r="BG72" i="12"/>
  <c r="BC61" i="8" s="1"/>
  <c r="BO72" i="12"/>
  <c r="BK61" i="8" s="1"/>
  <c r="M70" i="12"/>
  <c r="I59" i="8" s="1"/>
  <c r="BH70" i="12"/>
  <c r="BD59" i="8" s="1"/>
  <c r="AU70" i="12"/>
  <c r="AQ59" i="8" s="1"/>
  <c r="BA70" i="12"/>
  <c r="AW59" i="8" s="1"/>
  <c r="AN70" i="12"/>
  <c r="AJ59" i="8" s="1"/>
  <c r="J68" i="12"/>
  <c r="F57" i="8" s="1"/>
  <c r="Q68" i="12"/>
  <c r="M57" i="8" s="1"/>
  <c r="K68" i="12"/>
  <c r="G57" i="8" s="1"/>
  <c r="BK68" i="12"/>
  <c r="BG57" i="8" s="1"/>
  <c r="BO68" i="12"/>
  <c r="BK57" i="8" s="1"/>
  <c r="O66" i="12"/>
  <c r="K55" i="8" s="1"/>
  <c r="P66" i="12"/>
  <c r="L55" i="8" s="1"/>
  <c r="L66" i="12"/>
  <c r="H55" i="8" s="1"/>
  <c r="BB66" i="12"/>
  <c r="AX55" i="8" s="1"/>
  <c r="BA66" i="12"/>
  <c r="AW55" i="8" s="1"/>
  <c r="O64" i="12"/>
  <c r="K53" i="8" s="1"/>
  <c r="BH64" i="12"/>
  <c r="BD53" i="8" s="1"/>
  <c r="BP64" i="12"/>
  <c r="BL53" i="8" s="1"/>
  <c r="AX64" i="12"/>
  <c r="AT53" i="8" s="1"/>
  <c r="AU64" i="12"/>
  <c r="AQ53" i="8" s="1"/>
  <c r="Y62" i="12"/>
  <c r="U51" i="8" s="1"/>
  <c r="Q62" i="12"/>
  <c r="M51" i="8" s="1"/>
  <c r="BB62" i="12"/>
  <c r="AX51" i="8" s="1"/>
  <c r="AT60" i="12"/>
  <c r="AP49" i="8" s="1"/>
  <c r="AT49" i="12"/>
  <c r="AP38" i="8" s="1"/>
  <c r="AT59" i="12"/>
  <c r="AP48" i="8" s="1"/>
  <c r="AT48" i="12"/>
  <c r="AP37" i="8" s="1"/>
  <c r="AT54" i="12"/>
  <c r="AP43" i="8" s="1"/>
  <c r="AT47" i="12"/>
  <c r="AP36" i="8" s="1"/>
  <c r="AT51" i="12"/>
  <c r="AP40" i="8" s="1"/>
  <c r="AT55" i="12"/>
  <c r="AP44" i="8" s="1"/>
  <c r="AT61" i="12"/>
  <c r="AP50" i="8" s="1"/>
  <c r="AT53" i="12"/>
  <c r="AP42" i="8" s="1"/>
  <c r="AT57" i="12"/>
  <c r="AP46" i="8" s="1"/>
  <c r="AT71" i="12"/>
  <c r="AP60" i="8" s="1"/>
  <c r="AT50" i="12"/>
  <c r="AP39" i="8" s="1"/>
  <c r="AT52" i="12"/>
  <c r="AP41" i="8" s="1"/>
  <c r="AT63" i="12"/>
  <c r="AP52" i="8" s="1"/>
  <c r="AT65" i="12"/>
  <c r="AP54" i="8" s="1"/>
  <c r="AT73" i="12"/>
  <c r="AP62" i="8" s="1"/>
  <c r="AT67" i="12"/>
  <c r="AP56" i="8" s="1"/>
  <c r="AT58" i="12"/>
  <c r="AP47" i="8" s="1"/>
  <c r="AT46" i="12"/>
  <c r="AP35" i="8" s="1"/>
  <c r="AT69" i="12"/>
  <c r="AP58" i="8" s="1"/>
  <c r="AT56" i="12"/>
  <c r="AP45" i="8" s="1"/>
  <c r="M47" i="12"/>
  <c r="I36" i="8" s="1"/>
  <c r="M53" i="12"/>
  <c r="I42" i="8" s="1"/>
  <c r="M57" i="12"/>
  <c r="I46" i="8" s="1"/>
  <c r="M61" i="12"/>
  <c r="I50" i="8" s="1"/>
  <c r="M49" i="12"/>
  <c r="I38" i="8" s="1"/>
  <c r="M51" i="12"/>
  <c r="I40" i="8" s="1"/>
  <c r="M65" i="12"/>
  <c r="I54" i="8" s="1"/>
  <c r="M67" i="12"/>
  <c r="I56" i="8" s="1"/>
  <c r="M55" i="12"/>
  <c r="I44" i="8" s="1"/>
  <c r="M59" i="12"/>
  <c r="I48" i="8" s="1"/>
  <c r="M48" i="12"/>
  <c r="I37" i="8" s="1"/>
  <c r="M60" i="12"/>
  <c r="I49" i="8" s="1"/>
  <c r="M54" i="12"/>
  <c r="I43" i="8" s="1"/>
  <c r="M52" i="12"/>
  <c r="I41" i="8" s="1"/>
  <c r="M73" i="12"/>
  <c r="I62" i="8" s="1"/>
  <c r="M50" i="12"/>
  <c r="I39" i="8" s="1"/>
  <c r="M58" i="12"/>
  <c r="I47" i="8" s="1"/>
  <c r="M63" i="12"/>
  <c r="I52" i="8" s="1"/>
  <c r="M69" i="12"/>
  <c r="I58" i="8" s="1"/>
  <c r="M71" i="12"/>
  <c r="I60" i="8" s="1"/>
  <c r="M46" i="12"/>
  <c r="I35" i="8" s="1"/>
  <c r="M56" i="12"/>
  <c r="I45" i="8" s="1"/>
  <c r="T48" i="12"/>
  <c r="P37" i="8" s="1"/>
  <c r="T60" i="12"/>
  <c r="P49" i="8" s="1"/>
  <c r="T55" i="12"/>
  <c r="P44" i="8" s="1"/>
  <c r="T53" i="12"/>
  <c r="P42" i="8" s="1"/>
  <c r="T65" i="12"/>
  <c r="P54" i="8" s="1"/>
  <c r="T54" i="12"/>
  <c r="P43" i="8" s="1"/>
  <c r="T49" i="12"/>
  <c r="P38" i="8" s="1"/>
  <c r="T59" i="12"/>
  <c r="P48" i="8" s="1"/>
  <c r="T47" i="12"/>
  <c r="P36" i="8" s="1"/>
  <c r="T51" i="12"/>
  <c r="P40" i="8" s="1"/>
  <c r="T57" i="12"/>
  <c r="P46" i="8" s="1"/>
  <c r="T63" i="12"/>
  <c r="P52" i="8" s="1"/>
  <c r="T58" i="12"/>
  <c r="P47" i="8" s="1"/>
  <c r="T56" i="12"/>
  <c r="P45" i="8" s="1"/>
  <c r="T50" i="12"/>
  <c r="P39" i="8" s="1"/>
  <c r="T73" i="12"/>
  <c r="P62" i="8" s="1"/>
  <c r="T52" i="12"/>
  <c r="P41" i="8" s="1"/>
  <c r="T61" i="12"/>
  <c r="P50" i="8" s="1"/>
  <c r="T71" i="12"/>
  <c r="P60" i="8" s="1"/>
  <c r="T67" i="12"/>
  <c r="P56" i="8" s="1"/>
  <c r="T69" i="12"/>
  <c r="P58" i="8" s="1"/>
  <c r="T46" i="12"/>
  <c r="P35" i="8" s="1"/>
  <c r="T66" i="12"/>
  <c r="P55" i="8" s="1"/>
  <c r="T68" i="12"/>
  <c r="P57" i="8" s="1"/>
  <c r="AA60" i="12"/>
  <c r="W49" i="8" s="1"/>
  <c r="AA54" i="12"/>
  <c r="W43" i="8" s="1"/>
  <c r="AA53" i="12"/>
  <c r="W42" i="8" s="1"/>
  <c r="AA51" i="12"/>
  <c r="W40" i="8" s="1"/>
  <c r="AA61" i="12"/>
  <c r="W50" i="8" s="1"/>
  <c r="AA47" i="12"/>
  <c r="W36" i="8" s="1"/>
  <c r="AA48" i="12"/>
  <c r="W37" i="8" s="1"/>
  <c r="AA49" i="12"/>
  <c r="W38" i="8" s="1"/>
  <c r="AA57" i="12"/>
  <c r="W46" i="8" s="1"/>
  <c r="AA55" i="12"/>
  <c r="W44" i="8" s="1"/>
  <c r="AA59" i="12"/>
  <c r="W48" i="8" s="1"/>
  <c r="AA63" i="12"/>
  <c r="W52" i="8" s="1"/>
  <c r="AA71" i="12"/>
  <c r="W60" i="8" s="1"/>
  <c r="AA56" i="12"/>
  <c r="W45" i="8" s="1"/>
  <c r="AA73" i="12"/>
  <c r="W62" i="8" s="1"/>
  <c r="AA68" i="12"/>
  <c r="W57" i="8" s="1"/>
  <c r="AA58" i="12"/>
  <c r="W47" i="8" s="1"/>
  <c r="AA50" i="12"/>
  <c r="W39" i="8" s="1"/>
  <c r="AA52" i="12"/>
  <c r="W41" i="8" s="1"/>
  <c r="AA65" i="12"/>
  <c r="W54" i="8" s="1"/>
  <c r="AA67" i="12"/>
  <c r="W56" i="8" s="1"/>
  <c r="AA69" i="12"/>
  <c r="W58" i="8" s="1"/>
  <c r="AA46" i="12"/>
  <c r="W35" i="8" s="1"/>
  <c r="AA62" i="12"/>
  <c r="W51" i="8" s="1"/>
  <c r="AA64" i="12"/>
  <c r="W53" i="8" s="1"/>
  <c r="AA66" i="12"/>
  <c r="W55" i="8" s="1"/>
  <c r="AP51" i="12"/>
  <c r="AL40" i="8" s="1"/>
  <c r="AP55" i="12"/>
  <c r="AL44" i="8" s="1"/>
  <c r="AP60" i="12"/>
  <c r="AL49" i="8" s="1"/>
  <c r="AP65" i="12"/>
  <c r="AL54" i="8" s="1"/>
  <c r="AP61" i="12"/>
  <c r="AL50" i="8" s="1"/>
  <c r="AP54" i="12"/>
  <c r="AL43" i="8" s="1"/>
  <c r="AP47" i="12"/>
  <c r="AL36" i="8" s="1"/>
  <c r="AP49" i="12"/>
  <c r="AL38" i="8" s="1"/>
  <c r="AP53" i="12"/>
  <c r="AL42" i="8" s="1"/>
  <c r="AP48" i="12"/>
  <c r="AL37" i="8" s="1"/>
  <c r="AP57" i="12"/>
  <c r="AL46" i="8" s="1"/>
  <c r="AP59" i="12"/>
  <c r="AL48" i="8" s="1"/>
  <c r="AP73" i="12"/>
  <c r="AL62" i="8" s="1"/>
  <c r="AP52" i="12"/>
  <c r="AL41" i="8" s="1"/>
  <c r="AP67" i="12"/>
  <c r="AL56" i="8" s="1"/>
  <c r="AP69" i="12"/>
  <c r="AL58" i="8" s="1"/>
  <c r="AP62" i="12"/>
  <c r="AL51" i="8" s="1"/>
  <c r="AP71" i="12"/>
  <c r="AL60" i="8" s="1"/>
  <c r="AP46" i="12"/>
  <c r="AL35" i="8" s="1"/>
  <c r="AP63" i="12"/>
  <c r="AL52" i="8" s="1"/>
  <c r="AP50" i="12"/>
  <c r="AL39" i="8" s="1"/>
  <c r="AP58" i="12"/>
  <c r="AL47" i="8" s="1"/>
  <c r="AP56" i="12"/>
  <c r="AL45" i="8" s="1"/>
  <c r="AP64" i="12"/>
  <c r="AL53" i="8" s="1"/>
  <c r="AP66" i="12"/>
  <c r="AL55" i="8" s="1"/>
  <c r="AW49" i="12"/>
  <c r="AS38" i="8" s="1"/>
  <c r="AW61" i="12"/>
  <c r="AS50" i="8" s="1"/>
  <c r="AW54" i="12"/>
  <c r="AS43" i="8" s="1"/>
  <c r="AW59" i="12"/>
  <c r="AS48" i="8" s="1"/>
  <c r="AW60" i="12"/>
  <c r="AS49" i="8" s="1"/>
  <c r="AW47" i="12"/>
  <c r="AS36" i="8" s="1"/>
  <c r="AW55" i="12"/>
  <c r="AS44" i="8" s="1"/>
  <c r="AW53" i="12"/>
  <c r="AS42" i="8" s="1"/>
  <c r="AW57" i="12"/>
  <c r="AS46" i="8" s="1"/>
  <c r="AW51" i="12"/>
  <c r="AS40" i="8" s="1"/>
  <c r="AW48" i="12"/>
  <c r="AS37" i="8" s="1"/>
  <c r="AW67" i="12"/>
  <c r="AS56" i="8" s="1"/>
  <c r="AW63" i="12"/>
  <c r="AS52" i="8" s="1"/>
  <c r="AW58" i="12"/>
  <c r="AS47" i="8" s="1"/>
  <c r="AW65" i="12"/>
  <c r="AS54" i="8" s="1"/>
  <c r="AW71" i="12"/>
  <c r="AS60" i="8" s="1"/>
  <c r="AW64" i="12"/>
  <c r="AS53" i="8" s="1"/>
  <c r="AW70" i="12"/>
  <c r="AS59" i="8" s="1"/>
  <c r="AW73" i="12"/>
  <c r="AS62" i="8" s="1"/>
  <c r="AW52" i="12"/>
  <c r="AS41" i="8" s="1"/>
  <c r="AW56" i="12"/>
  <c r="AS45" i="8" s="1"/>
  <c r="AW69" i="12"/>
  <c r="AS58" i="8" s="1"/>
  <c r="AW46" i="12"/>
  <c r="AS35" i="8" s="1"/>
  <c r="AW50" i="12"/>
  <c r="AS39" i="8" s="1"/>
  <c r="AW62" i="12"/>
  <c r="AS51" i="8" s="1"/>
  <c r="AW68" i="12"/>
  <c r="AS57" i="8" s="1"/>
  <c r="BL54" i="12"/>
  <c r="BH43" i="8" s="1"/>
  <c r="BL53" i="12"/>
  <c r="BH42" i="8" s="1"/>
  <c r="BL48" i="12"/>
  <c r="BH37" i="8" s="1"/>
  <c r="BL51" i="12"/>
  <c r="BH40" i="8" s="1"/>
  <c r="BL60" i="12"/>
  <c r="BH49" i="8" s="1"/>
  <c r="BL49" i="12"/>
  <c r="BH38" i="8" s="1"/>
  <c r="BL57" i="12"/>
  <c r="BH46" i="8" s="1"/>
  <c r="BL61" i="12"/>
  <c r="BH50" i="8" s="1"/>
  <c r="BL47" i="12"/>
  <c r="BH36" i="8" s="1"/>
  <c r="BL59" i="12"/>
  <c r="BH48" i="8" s="1"/>
  <c r="BL55" i="12"/>
  <c r="BH44" i="8" s="1"/>
  <c r="BL65" i="12"/>
  <c r="BH54" i="8" s="1"/>
  <c r="BL69" i="12"/>
  <c r="BH58" i="8" s="1"/>
  <c r="BL50" i="12"/>
  <c r="BH39" i="8" s="1"/>
  <c r="BL52" i="12"/>
  <c r="BH41" i="8" s="1"/>
  <c r="BL58" i="12"/>
  <c r="BH47" i="8" s="1"/>
  <c r="BL62" i="12"/>
  <c r="BH51" i="8" s="1"/>
  <c r="BL46" i="12"/>
  <c r="BH35" i="8" s="1"/>
  <c r="BL71" i="12"/>
  <c r="BH60" i="8" s="1"/>
  <c r="BL67" i="12"/>
  <c r="BH56" i="8" s="1"/>
  <c r="BL70" i="12"/>
  <c r="BH59" i="8" s="1"/>
  <c r="BL63" i="12"/>
  <c r="BH52" i="8" s="1"/>
  <c r="BL73" i="12"/>
  <c r="BH62" i="8" s="1"/>
  <c r="BL56" i="12"/>
  <c r="BH45" i="8" s="1"/>
  <c r="AL57" i="12"/>
  <c r="AH46" i="8" s="1"/>
  <c r="AL51" i="12"/>
  <c r="AH40" i="8" s="1"/>
  <c r="AL59" i="12"/>
  <c r="AH48" i="8" s="1"/>
  <c r="AL47" i="12"/>
  <c r="AH36" i="8" s="1"/>
  <c r="AL49" i="12"/>
  <c r="AH38" i="8" s="1"/>
  <c r="AL54" i="12"/>
  <c r="AH43" i="8" s="1"/>
  <c r="AL55" i="12"/>
  <c r="AH44" i="8" s="1"/>
  <c r="AL53" i="12"/>
  <c r="AH42" i="8" s="1"/>
  <c r="AL48" i="12"/>
  <c r="AH37" i="8" s="1"/>
  <c r="AL60" i="12"/>
  <c r="AH49" i="8" s="1"/>
  <c r="AL73" i="12"/>
  <c r="AH62" i="8" s="1"/>
  <c r="AL46" i="12"/>
  <c r="AH35" i="8" s="1"/>
  <c r="AL56" i="12"/>
  <c r="AH45" i="8" s="1"/>
  <c r="AL63" i="12"/>
  <c r="AH52" i="8" s="1"/>
  <c r="AL65" i="12"/>
  <c r="AH54" i="8" s="1"/>
  <c r="AL69" i="12"/>
  <c r="AH58" i="8" s="1"/>
  <c r="AL58" i="12"/>
  <c r="AH47" i="8" s="1"/>
  <c r="AL70" i="12"/>
  <c r="AH59" i="8" s="1"/>
  <c r="AL71" i="12"/>
  <c r="AH60" i="8" s="1"/>
  <c r="AL52" i="12"/>
  <c r="AH41" i="8" s="1"/>
  <c r="AL50" i="12"/>
  <c r="AH39" i="8" s="1"/>
  <c r="AL61" i="12"/>
  <c r="AH50" i="8" s="1"/>
  <c r="AL67" i="12"/>
  <c r="AH56" i="8" s="1"/>
  <c r="AL64" i="12"/>
  <c r="AH53" i="8" s="1"/>
  <c r="AL66" i="12"/>
  <c r="AH55" i="8" s="1"/>
  <c r="G51" i="12"/>
  <c r="C40" i="8" s="1"/>
  <c r="G49" i="12"/>
  <c r="C38" i="8" s="1"/>
  <c r="G48" i="12"/>
  <c r="C37" i="8" s="1"/>
  <c r="G54" i="12"/>
  <c r="C43" i="8" s="1"/>
  <c r="G61" i="12"/>
  <c r="C50" i="8" s="1"/>
  <c r="G55" i="12"/>
  <c r="C44" i="8" s="1"/>
  <c r="G57" i="12"/>
  <c r="C46" i="8" s="1"/>
  <c r="G59" i="12"/>
  <c r="C48" i="8" s="1"/>
  <c r="G60" i="12"/>
  <c r="C49" i="8" s="1"/>
  <c r="G47" i="12"/>
  <c r="C36" i="8" s="1"/>
  <c r="G53" i="12"/>
  <c r="C42" i="8" s="1"/>
  <c r="G65" i="12"/>
  <c r="C54" i="8" s="1"/>
  <c r="G71" i="12"/>
  <c r="C60" i="8" s="1"/>
  <c r="G46" i="12"/>
  <c r="C35" i="8" s="1"/>
  <c r="G52" i="12"/>
  <c r="C41" i="8" s="1"/>
  <c r="G67" i="12"/>
  <c r="C56" i="8" s="1"/>
  <c r="G50" i="12"/>
  <c r="C39" i="8" s="1"/>
  <c r="G66" i="12"/>
  <c r="C55" i="8" s="1"/>
  <c r="G69" i="12"/>
  <c r="C58" i="8" s="1"/>
  <c r="G73" i="12"/>
  <c r="C62" i="8" s="1"/>
  <c r="G56" i="12"/>
  <c r="C45" i="8" s="1"/>
  <c r="G58" i="12"/>
  <c r="C47" i="8" s="1"/>
  <c r="G63" i="12"/>
  <c r="C52" i="8" s="1"/>
  <c r="G62" i="12"/>
  <c r="C51" i="8" s="1"/>
  <c r="G68" i="12"/>
  <c r="C57" i="8" s="1"/>
  <c r="AQ74" i="12"/>
  <c r="AM63" i="8" s="1"/>
  <c r="AW74" i="12"/>
  <c r="AS63" i="8" s="1"/>
  <c r="AV74" i="12"/>
  <c r="AR63" i="8" s="1"/>
  <c r="G72" i="12"/>
  <c r="C61" i="8" s="1"/>
  <c r="AF72" i="12"/>
  <c r="AB61" i="8" s="1"/>
  <c r="BM72" i="12"/>
  <c r="BI61" i="8" s="1"/>
  <c r="AZ72" i="12"/>
  <c r="AV61" i="8" s="1"/>
  <c r="AD70" i="12"/>
  <c r="Z59" i="8" s="1"/>
  <c r="AM70" i="12"/>
  <c r="AI59" i="8" s="1"/>
  <c r="AY70" i="12"/>
  <c r="AU59" i="8" s="1"/>
  <c r="Z68" i="12"/>
  <c r="V57" i="8" s="1"/>
  <c r="I68" i="12"/>
  <c r="E57" i="8" s="1"/>
  <c r="BC68" i="12"/>
  <c r="AY57" i="8" s="1"/>
  <c r="BL68" i="12"/>
  <c r="BH57" i="8" s="1"/>
  <c r="AY68" i="12"/>
  <c r="AU57" i="8" s="1"/>
  <c r="K66" i="12"/>
  <c r="G55" i="8" s="1"/>
  <c r="BG66" i="12"/>
  <c r="BC55" i="8" s="1"/>
  <c r="AY66" i="12"/>
  <c r="AU55" i="8" s="1"/>
  <c r="Q64" i="12"/>
  <c r="M53" i="8" s="1"/>
  <c r="AK64" i="12"/>
  <c r="AG53" i="8" s="1"/>
  <c r="AR64" i="12"/>
  <c r="AN53" i="8" s="1"/>
  <c r="BC64" i="12"/>
  <c r="AY53" i="8" s="1"/>
  <c r="AN64" i="12"/>
  <c r="AJ53" i="8" s="1"/>
  <c r="V62" i="12"/>
  <c r="R51" i="8" s="1"/>
  <c r="AC62" i="12"/>
  <c r="Y51" i="8" s="1"/>
  <c r="K62" i="12"/>
  <c r="G51" i="8" s="1"/>
  <c r="BQ55" i="12"/>
  <c r="BM44" i="8" s="1"/>
  <c r="BQ47" i="12"/>
  <c r="BM36" i="8" s="1"/>
  <c r="BQ49" i="12"/>
  <c r="BM38" i="8" s="1"/>
  <c r="BQ59" i="12"/>
  <c r="BM48" i="8" s="1"/>
  <c r="BQ51" i="12"/>
  <c r="BM40" i="8" s="1"/>
  <c r="BQ67" i="12"/>
  <c r="BM56" i="8" s="1"/>
  <c r="BQ71" i="12"/>
  <c r="BM60" i="8" s="1"/>
  <c r="BQ53" i="12"/>
  <c r="BM42" i="8" s="1"/>
  <c r="BQ57" i="12"/>
  <c r="BM46" i="8" s="1"/>
  <c r="BQ61" i="12"/>
  <c r="BM50" i="8" s="1"/>
  <c r="BQ48" i="12"/>
  <c r="BM37" i="8" s="1"/>
  <c r="BQ54" i="12"/>
  <c r="BM43" i="8" s="1"/>
  <c r="BQ60" i="12"/>
  <c r="BM49" i="8" s="1"/>
  <c r="BQ56" i="12"/>
  <c r="BM45" i="8" s="1"/>
  <c r="BQ69" i="12"/>
  <c r="BM58" i="8" s="1"/>
  <c r="BQ63" i="12"/>
  <c r="BM52" i="8" s="1"/>
  <c r="BQ65" i="12"/>
  <c r="BM54" i="8" s="1"/>
  <c r="BQ62" i="12"/>
  <c r="BM51" i="8" s="1"/>
  <c r="BQ66" i="12"/>
  <c r="BM55" i="8" s="1"/>
  <c r="BQ73" i="12"/>
  <c r="BM62" i="8" s="1"/>
  <c r="BQ50" i="12"/>
  <c r="BM39" i="8" s="1"/>
  <c r="BQ52" i="12"/>
  <c r="BM41" i="8" s="1"/>
  <c r="BQ46" i="12"/>
  <c r="BM35" i="8" s="1"/>
  <c r="BQ58" i="12"/>
  <c r="BM47" i="8" s="1"/>
  <c r="BQ68" i="12"/>
  <c r="BM57" i="8" s="1"/>
  <c r="BQ70" i="12"/>
  <c r="BM59" i="8" s="1"/>
  <c r="N53" i="12"/>
  <c r="J42" i="8" s="1"/>
  <c r="N60" i="12"/>
  <c r="J49" i="8" s="1"/>
  <c r="N55" i="12"/>
  <c r="J44" i="8" s="1"/>
  <c r="N49" i="12"/>
  <c r="J38" i="8" s="1"/>
  <c r="N57" i="12"/>
  <c r="J46" i="8" s="1"/>
  <c r="N47" i="12"/>
  <c r="J36" i="8" s="1"/>
  <c r="N59" i="12"/>
  <c r="J48" i="8" s="1"/>
  <c r="N48" i="12"/>
  <c r="J37" i="8" s="1"/>
  <c r="N54" i="12"/>
  <c r="J43" i="8" s="1"/>
  <c r="N51" i="12"/>
  <c r="J40" i="8" s="1"/>
  <c r="N67" i="12"/>
  <c r="J56" i="8" s="1"/>
  <c r="N46" i="12"/>
  <c r="J35" i="8" s="1"/>
  <c r="N61" i="12"/>
  <c r="J50" i="8" s="1"/>
  <c r="N71" i="12"/>
  <c r="J60" i="8" s="1"/>
  <c r="N58" i="12"/>
  <c r="J47" i="8" s="1"/>
  <c r="N65" i="12"/>
  <c r="J54" i="8" s="1"/>
  <c r="N73" i="12"/>
  <c r="J62" i="8" s="1"/>
  <c r="N52" i="12"/>
  <c r="J41" i="8" s="1"/>
  <c r="N56" i="12"/>
  <c r="J45" i="8" s="1"/>
  <c r="N66" i="12"/>
  <c r="J55" i="8" s="1"/>
  <c r="N63" i="12"/>
  <c r="J52" i="8" s="1"/>
  <c r="N69" i="12"/>
  <c r="J58" i="8" s="1"/>
  <c r="N50" i="12"/>
  <c r="J39" i="8" s="1"/>
  <c r="L54" i="12"/>
  <c r="H43" i="8" s="1"/>
  <c r="L49" i="12"/>
  <c r="H38" i="8" s="1"/>
  <c r="L57" i="12"/>
  <c r="H46" i="8" s="1"/>
  <c r="L48" i="12"/>
  <c r="H37" i="8" s="1"/>
  <c r="L60" i="12"/>
  <c r="H49" i="8" s="1"/>
  <c r="L53" i="12"/>
  <c r="H42" i="8" s="1"/>
  <c r="L47" i="12"/>
  <c r="H36" i="8" s="1"/>
  <c r="L61" i="12"/>
  <c r="H50" i="8" s="1"/>
  <c r="L55" i="12"/>
  <c r="H44" i="8" s="1"/>
  <c r="L59" i="12"/>
  <c r="H48" i="8" s="1"/>
  <c r="L51" i="12"/>
  <c r="H40" i="8" s="1"/>
  <c r="L46" i="12"/>
  <c r="H35" i="8" s="1"/>
  <c r="L58" i="12"/>
  <c r="H47" i="8" s="1"/>
  <c r="L71" i="12"/>
  <c r="H60" i="8" s="1"/>
  <c r="L64" i="12"/>
  <c r="H53" i="8" s="1"/>
  <c r="L63" i="12"/>
  <c r="H52" i="8" s="1"/>
  <c r="L56" i="12"/>
  <c r="H45" i="8" s="1"/>
  <c r="L67" i="12"/>
  <c r="H56" i="8" s="1"/>
  <c r="L73" i="12"/>
  <c r="H62" i="8" s="1"/>
  <c r="L50" i="12"/>
  <c r="H39" i="8" s="1"/>
  <c r="L65" i="12"/>
  <c r="H54" i="8" s="1"/>
  <c r="L69" i="12"/>
  <c r="H58" i="8" s="1"/>
  <c r="L52" i="12"/>
  <c r="H41" i="8" s="1"/>
  <c r="S53" i="12"/>
  <c r="O42" i="8" s="1"/>
  <c r="S49" i="12"/>
  <c r="O38" i="8" s="1"/>
  <c r="S55" i="12"/>
  <c r="O44" i="8" s="1"/>
  <c r="S59" i="12"/>
  <c r="O48" i="8" s="1"/>
  <c r="S54" i="12"/>
  <c r="O43" i="8" s="1"/>
  <c r="S57" i="12"/>
  <c r="O46" i="8" s="1"/>
  <c r="S63" i="12"/>
  <c r="O52" i="8" s="1"/>
  <c r="S48" i="12"/>
  <c r="O37" i="8" s="1"/>
  <c r="S61" i="12"/>
  <c r="O50" i="8" s="1"/>
  <c r="S60" i="12"/>
  <c r="O49" i="8" s="1"/>
  <c r="S47" i="12"/>
  <c r="O36" i="8" s="1"/>
  <c r="S51" i="12"/>
  <c r="O40" i="8" s="1"/>
  <c r="S69" i="12"/>
  <c r="O58" i="8" s="1"/>
  <c r="S46" i="12"/>
  <c r="O35" i="8" s="1"/>
  <c r="S52" i="12"/>
  <c r="O41" i="8" s="1"/>
  <c r="S62" i="12"/>
  <c r="O51" i="8" s="1"/>
  <c r="S66" i="12"/>
  <c r="O55" i="8" s="1"/>
  <c r="S65" i="12"/>
  <c r="O54" i="8" s="1"/>
  <c r="S73" i="12"/>
  <c r="O62" i="8" s="1"/>
  <c r="S56" i="12"/>
  <c r="O45" i="8" s="1"/>
  <c r="S71" i="12"/>
  <c r="O60" i="8" s="1"/>
  <c r="S58" i="12"/>
  <c r="O47" i="8" s="1"/>
  <c r="S67" i="12"/>
  <c r="O56" i="8" s="1"/>
  <c r="S50" i="12"/>
  <c r="O39" i="8" s="1"/>
  <c r="S64" i="12"/>
  <c r="O53" i="8" s="1"/>
  <c r="AH48" i="12"/>
  <c r="AD37" i="8" s="1"/>
  <c r="AH54" i="12"/>
  <c r="AD43" i="8" s="1"/>
  <c r="AH57" i="12"/>
  <c r="AD46" i="8" s="1"/>
  <c r="AH59" i="12"/>
  <c r="AD48" i="8" s="1"/>
  <c r="AH60" i="12"/>
  <c r="AD49" i="8" s="1"/>
  <c r="AH69" i="12"/>
  <c r="AD58" i="8" s="1"/>
  <c r="AH47" i="12"/>
  <c r="AD36" i="8" s="1"/>
  <c r="AH49" i="12"/>
  <c r="AD38" i="8" s="1"/>
  <c r="AH51" i="12"/>
  <c r="AD40" i="8" s="1"/>
  <c r="AH53" i="12"/>
  <c r="AD42" i="8" s="1"/>
  <c r="AH55" i="12"/>
  <c r="AD44" i="8" s="1"/>
  <c r="AH63" i="12"/>
  <c r="AD52" i="8" s="1"/>
  <c r="AH61" i="12"/>
  <c r="AD50" i="8" s="1"/>
  <c r="AH67" i="12"/>
  <c r="AD56" i="8" s="1"/>
  <c r="AH50" i="12"/>
  <c r="AD39" i="8" s="1"/>
  <c r="AH71" i="12"/>
  <c r="AD60" i="8" s="1"/>
  <c r="AH46" i="12"/>
  <c r="AD35" i="8" s="1"/>
  <c r="AH56" i="12"/>
  <c r="AD45" i="8" s="1"/>
  <c r="AH62" i="12"/>
  <c r="AD51" i="8" s="1"/>
  <c r="AH68" i="12"/>
  <c r="AD57" i="8" s="1"/>
  <c r="AH58" i="12"/>
  <c r="AD47" i="8" s="1"/>
  <c r="AH73" i="12"/>
  <c r="AD62" i="8" s="1"/>
  <c r="AH65" i="12"/>
  <c r="AD54" i="8" s="1"/>
  <c r="AH52" i="12"/>
  <c r="AD41" i="8" s="1"/>
  <c r="AO60" i="12"/>
  <c r="AK49" i="8" s="1"/>
  <c r="AO55" i="12"/>
  <c r="AK44" i="8" s="1"/>
  <c r="AO59" i="12"/>
  <c r="AK48" i="8" s="1"/>
  <c r="AO48" i="12"/>
  <c r="AK37" i="8" s="1"/>
  <c r="AO57" i="12"/>
  <c r="AK46" i="8" s="1"/>
  <c r="AO54" i="12"/>
  <c r="AK43" i="8" s="1"/>
  <c r="AO49" i="12"/>
  <c r="AK38" i="8" s="1"/>
  <c r="AO51" i="12"/>
  <c r="AK40" i="8" s="1"/>
  <c r="AO53" i="12"/>
  <c r="AK42" i="8" s="1"/>
  <c r="AO47" i="12"/>
  <c r="AK36" i="8" s="1"/>
  <c r="AO58" i="12"/>
  <c r="AK47" i="8" s="1"/>
  <c r="AO63" i="12"/>
  <c r="AK52" i="8" s="1"/>
  <c r="AO71" i="12"/>
  <c r="AK60" i="8" s="1"/>
  <c r="AO67" i="12"/>
  <c r="AK56" i="8" s="1"/>
  <c r="AO56" i="12"/>
  <c r="AK45" i="8" s="1"/>
  <c r="AO61" i="12"/>
  <c r="AK50" i="8" s="1"/>
  <c r="AO52" i="12"/>
  <c r="AK41" i="8" s="1"/>
  <c r="AO65" i="12"/>
  <c r="AK54" i="8" s="1"/>
  <c r="AO69" i="12"/>
  <c r="AK58" i="8" s="1"/>
  <c r="AO73" i="12"/>
  <c r="AK62" i="8" s="1"/>
  <c r="AO46" i="12"/>
  <c r="AK35" i="8" s="1"/>
  <c r="AO50" i="12"/>
  <c r="AK39" i="8" s="1"/>
  <c r="AO62" i="12"/>
  <c r="AK51" i="8" s="1"/>
  <c r="BD54" i="12"/>
  <c r="AZ43" i="8" s="1"/>
  <c r="BD60" i="12"/>
  <c r="AZ49" i="8" s="1"/>
  <c r="BD47" i="12"/>
  <c r="AZ36" i="8" s="1"/>
  <c r="BD48" i="12"/>
  <c r="AZ37" i="8" s="1"/>
  <c r="BD57" i="12"/>
  <c r="AZ46" i="8" s="1"/>
  <c r="BD49" i="12"/>
  <c r="AZ38" i="8" s="1"/>
  <c r="BD61" i="12"/>
  <c r="AZ50" i="8" s="1"/>
  <c r="BD53" i="12"/>
  <c r="AZ42" i="8" s="1"/>
  <c r="BD59" i="12"/>
  <c r="AZ48" i="8" s="1"/>
  <c r="BD51" i="12"/>
  <c r="AZ40" i="8" s="1"/>
  <c r="BD55" i="12"/>
  <c r="AZ44" i="8" s="1"/>
  <c r="BD69" i="12"/>
  <c r="AZ58" i="8" s="1"/>
  <c r="BD65" i="12"/>
  <c r="AZ54" i="8" s="1"/>
  <c r="BD71" i="12"/>
  <c r="AZ60" i="8" s="1"/>
  <c r="BD50" i="12"/>
  <c r="AZ39" i="8" s="1"/>
  <c r="BD63" i="12"/>
  <c r="AZ52" i="8" s="1"/>
  <c r="BD67" i="12"/>
  <c r="AZ56" i="8" s="1"/>
  <c r="BD62" i="12"/>
  <c r="AZ51" i="8" s="1"/>
  <c r="BD73" i="12"/>
  <c r="AZ62" i="8" s="1"/>
  <c r="BD46" i="12"/>
  <c r="AZ35" i="8" s="1"/>
  <c r="BD56" i="12"/>
  <c r="AZ45" i="8" s="1"/>
  <c r="BD52" i="12"/>
  <c r="AZ41" i="8" s="1"/>
  <c r="BD58" i="12"/>
  <c r="AZ47" i="8" s="1"/>
  <c r="BD64" i="12"/>
  <c r="AZ53" i="8" s="1"/>
  <c r="BK48" i="12"/>
  <c r="BG37" i="8" s="1"/>
  <c r="BK54" i="12"/>
  <c r="BG43" i="8" s="1"/>
  <c r="BK47" i="12"/>
  <c r="BG36" i="8" s="1"/>
  <c r="BK51" i="12"/>
  <c r="BG40" i="8" s="1"/>
  <c r="BK53" i="12"/>
  <c r="BG42" i="8" s="1"/>
  <c r="BK57" i="12"/>
  <c r="BG46" i="8" s="1"/>
  <c r="BK61" i="12"/>
  <c r="BG50" i="8" s="1"/>
  <c r="BK55" i="12"/>
  <c r="BG44" i="8" s="1"/>
  <c r="BK60" i="12"/>
  <c r="BG49" i="8" s="1"/>
  <c r="BK59" i="12"/>
  <c r="BG48" i="8" s="1"/>
  <c r="BK49" i="12"/>
  <c r="BG38" i="8" s="1"/>
  <c r="BK69" i="12"/>
  <c r="BG58" i="8" s="1"/>
  <c r="BK58" i="12"/>
  <c r="BG47" i="8" s="1"/>
  <c r="BK50" i="12"/>
  <c r="BG39" i="8" s="1"/>
  <c r="BK71" i="12"/>
  <c r="BG60" i="8" s="1"/>
  <c r="BK63" i="12"/>
  <c r="BG52" i="8" s="1"/>
  <c r="BK73" i="12"/>
  <c r="BG62" i="8" s="1"/>
  <c r="BK65" i="12"/>
  <c r="BG54" i="8" s="1"/>
  <c r="BK67" i="12"/>
  <c r="BG56" i="8" s="1"/>
  <c r="BK56" i="12"/>
  <c r="BG45" i="8" s="1"/>
  <c r="BK62" i="12"/>
  <c r="BG51" i="8" s="1"/>
  <c r="BK46" i="12"/>
  <c r="BG35" i="8" s="1"/>
  <c r="BK52" i="12"/>
  <c r="BG41" i="8" s="1"/>
  <c r="Q74" i="12"/>
  <c r="M63" i="8" s="1"/>
  <c r="G74" i="12"/>
  <c r="C63" i="8" s="1"/>
  <c r="S74" i="12"/>
  <c r="O63" i="8" s="1"/>
  <c r="BM74" i="12"/>
  <c r="BI63" i="8" s="1"/>
  <c r="BL74" i="12"/>
  <c r="BH63" i="8" s="1"/>
  <c r="Q72" i="12"/>
  <c r="M61" i="8" s="1"/>
  <c r="I72" i="12"/>
  <c r="E61" i="8" s="1"/>
  <c r="AC72" i="12"/>
  <c r="Y61" i="8" s="1"/>
  <c r="M72" i="12"/>
  <c r="I61" i="8" s="1"/>
  <c r="BN72" i="12"/>
  <c r="BJ61" i="8" s="1"/>
  <c r="BD72" i="12"/>
  <c r="AZ61" i="8" s="1"/>
  <c r="G70" i="12"/>
  <c r="C59" i="8" s="1"/>
  <c r="AF70" i="12"/>
  <c r="AB59" i="8" s="1"/>
  <c r="AI70" i="12"/>
  <c r="AE59" i="8" s="1"/>
  <c r="BO70" i="12"/>
  <c r="BK59" i="8" s="1"/>
  <c r="AE68" i="12"/>
  <c r="AA57" i="8" s="1"/>
  <c r="Y68" i="12"/>
  <c r="U57" i="8" s="1"/>
  <c r="X68" i="12"/>
  <c r="T57" i="8" s="1"/>
  <c r="AB68" i="12"/>
  <c r="X57" i="8" s="1"/>
  <c r="AZ68" i="12"/>
  <c r="AV57" i="8" s="1"/>
  <c r="BJ68" i="12"/>
  <c r="BF57" i="8" s="1"/>
  <c r="Q66" i="12"/>
  <c r="M55" i="8" s="1"/>
  <c r="I66" i="12"/>
  <c r="E55" i="8" s="1"/>
  <c r="AF66" i="12"/>
  <c r="AB55" i="8" s="1"/>
  <c r="BH66" i="12"/>
  <c r="BD55" i="8" s="1"/>
  <c r="BE66" i="12"/>
  <c r="BA55" i="8" s="1"/>
  <c r="BO66" i="12"/>
  <c r="BK55" i="8" s="1"/>
  <c r="N64" i="12"/>
  <c r="J53" i="8" s="1"/>
  <c r="V64" i="12"/>
  <c r="R53" i="8" s="1"/>
  <c r="AC64" i="12"/>
  <c r="Y53" i="8" s="1"/>
  <c r="U64" i="12"/>
  <c r="Q53" i="8" s="1"/>
  <c r="BN64" i="12"/>
  <c r="BJ53" i="8" s="1"/>
  <c r="BJ64" i="12"/>
  <c r="BF53" i="8" s="1"/>
  <c r="N62" i="12"/>
  <c r="J51" i="8" s="1"/>
  <c r="AB62" i="12"/>
  <c r="X51" i="8" s="1"/>
  <c r="AT62" i="12"/>
  <c r="AP51" i="8" s="1"/>
  <c r="BI54" i="12"/>
  <c r="BE43" i="8" s="1"/>
  <c r="BI49" i="12"/>
  <c r="BE38" i="8" s="1"/>
  <c r="BI51" i="12"/>
  <c r="BE40" i="8" s="1"/>
  <c r="BI61" i="12"/>
  <c r="BE50" i="8" s="1"/>
  <c r="BI60" i="12"/>
  <c r="BE49" i="8" s="1"/>
  <c r="BI59" i="12"/>
  <c r="BE48" i="8" s="1"/>
  <c r="BI48" i="12"/>
  <c r="BE37" i="8" s="1"/>
  <c r="BI47" i="12"/>
  <c r="BE36" i="8" s="1"/>
  <c r="BI53" i="12"/>
  <c r="BE42" i="8" s="1"/>
  <c r="BI55" i="12"/>
  <c r="BE44" i="8" s="1"/>
  <c r="BI57" i="12"/>
  <c r="BE46" i="8" s="1"/>
  <c r="BI63" i="12"/>
  <c r="BE52" i="8" s="1"/>
  <c r="BI73" i="12"/>
  <c r="BE62" i="8" s="1"/>
  <c r="BI46" i="12"/>
  <c r="BE35" i="8" s="1"/>
  <c r="BI68" i="12"/>
  <c r="BE57" i="8" s="1"/>
  <c r="BI69" i="12"/>
  <c r="BE58" i="8" s="1"/>
  <c r="BI65" i="12"/>
  <c r="BE54" i="8" s="1"/>
  <c r="BI58" i="12"/>
  <c r="BE47" i="8" s="1"/>
  <c r="BI62" i="12"/>
  <c r="BE51" i="8" s="1"/>
  <c r="BI71" i="12"/>
  <c r="BE60" i="8" s="1"/>
  <c r="BI50" i="12"/>
  <c r="BE39" i="8" s="1"/>
  <c r="BI52" i="12"/>
  <c r="BE41" i="8" s="1"/>
  <c r="BI67" i="12"/>
  <c r="BE56" i="8" s="1"/>
  <c r="BI56" i="12"/>
  <c r="BE45" i="8" s="1"/>
  <c r="BI64" i="12"/>
  <c r="BE53" i="8" s="1"/>
  <c r="BP54" i="12"/>
  <c r="BL43" i="8" s="1"/>
  <c r="BP47" i="12"/>
  <c r="BL36" i="8" s="1"/>
  <c r="BP60" i="12"/>
  <c r="BL49" i="8" s="1"/>
  <c r="BP59" i="12"/>
  <c r="BL48" i="8" s="1"/>
  <c r="BP51" i="12"/>
  <c r="BL40" i="8" s="1"/>
  <c r="BP53" i="12"/>
  <c r="BL42" i="8" s="1"/>
  <c r="BP57" i="12"/>
  <c r="BL46" i="8" s="1"/>
  <c r="BP49" i="12"/>
  <c r="BL38" i="8" s="1"/>
  <c r="BP55" i="12"/>
  <c r="BL44" i="8" s="1"/>
  <c r="BP48" i="12"/>
  <c r="BL37" i="8" s="1"/>
  <c r="BP61" i="12"/>
  <c r="BL50" i="8" s="1"/>
  <c r="BP73" i="12"/>
  <c r="BL62" i="8" s="1"/>
  <c r="BP56" i="12"/>
  <c r="BL45" i="8" s="1"/>
  <c r="BP50" i="12"/>
  <c r="BL39" i="8" s="1"/>
  <c r="BP69" i="12"/>
  <c r="BL58" i="8" s="1"/>
  <c r="BP46" i="12"/>
  <c r="BL35" i="8" s="1"/>
  <c r="BP52" i="12"/>
  <c r="BL41" i="8" s="1"/>
  <c r="BP63" i="12"/>
  <c r="BL52" i="8" s="1"/>
  <c r="BP71" i="12"/>
  <c r="BL60" i="8" s="1"/>
  <c r="BP58" i="12"/>
  <c r="BL47" i="8" s="1"/>
  <c r="BP65" i="12"/>
  <c r="BL54" i="8" s="1"/>
  <c r="BP67" i="12"/>
  <c r="BL56" i="8" s="1"/>
  <c r="BP62" i="12"/>
  <c r="BL51" i="8" s="1"/>
  <c r="AD49" i="12"/>
  <c r="Z38" i="8" s="1"/>
  <c r="AD54" i="12"/>
  <c r="Z43" i="8" s="1"/>
  <c r="AD53" i="12"/>
  <c r="Z42" i="8" s="1"/>
  <c r="AD47" i="12"/>
  <c r="Z36" i="8" s="1"/>
  <c r="AD51" i="12"/>
  <c r="Z40" i="8" s="1"/>
  <c r="AD48" i="12"/>
  <c r="Z37" i="8" s="1"/>
  <c r="AD60" i="12"/>
  <c r="Z49" i="8" s="1"/>
  <c r="AD55" i="12"/>
  <c r="Z44" i="8" s="1"/>
  <c r="AD57" i="12"/>
  <c r="Z46" i="8" s="1"/>
  <c r="AD59" i="12"/>
  <c r="Z48" i="8" s="1"/>
  <c r="AD73" i="12"/>
  <c r="Z62" i="8" s="1"/>
  <c r="AD58" i="12"/>
  <c r="Z47" i="8" s="1"/>
  <c r="AD65" i="12"/>
  <c r="Z54" i="8" s="1"/>
  <c r="AD67" i="12"/>
  <c r="Z56" i="8" s="1"/>
  <c r="AD69" i="12"/>
  <c r="Z58" i="8" s="1"/>
  <c r="AD71" i="12"/>
  <c r="Z60" i="8" s="1"/>
  <c r="AD46" i="12"/>
  <c r="Z35" i="8" s="1"/>
  <c r="AD50" i="12"/>
  <c r="Z39" i="8" s="1"/>
  <c r="AD52" i="12"/>
  <c r="Z41" i="8" s="1"/>
  <c r="AD61" i="12"/>
  <c r="Z50" i="8" s="1"/>
  <c r="AD63" i="12"/>
  <c r="Z52" i="8" s="1"/>
  <c r="AD56" i="12"/>
  <c r="Z45" i="8" s="1"/>
  <c r="K57" i="12"/>
  <c r="G46" i="8" s="1"/>
  <c r="K48" i="12"/>
  <c r="G37" i="8" s="1"/>
  <c r="K60" i="12"/>
  <c r="G49" i="8" s="1"/>
  <c r="K47" i="12"/>
  <c r="G36" i="8" s="1"/>
  <c r="K59" i="12"/>
  <c r="G48" i="8" s="1"/>
  <c r="K51" i="12"/>
  <c r="G40" i="8" s="1"/>
  <c r="K53" i="12"/>
  <c r="G42" i="8" s="1"/>
  <c r="K54" i="12"/>
  <c r="G43" i="8" s="1"/>
  <c r="K49" i="12"/>
  <c r="G38" i="8" s="1"/>
  <c r="K55" i="12"/>
  <c r="G44" i="8" s="1"/>
  <c r="K63" i="12"/>
  <c r="G52" i="8" s="1"/>
  <c r="K65" i="12"/>
  <c r="G54" i="8" s="1"/>
  <c r="K73" i="12"/>
  <c r="G62" i="8" s="1"/>
  <c r="K67" i="12"/>
  <c r="G56" i="8" s="1"/>
  <c r="K50" i="12"/>
  <c r="G39" i="8" s="1"/>
  <c r="K61" i="12"/>
  <c r="G50" i="8" s="1"/>
  <c r="K46" i="12"/>
  <c r="G35" i="8" s="1"/>
  <c r="K69" i="12"/>
  <c r="G58" i="8" s="1"/>
  <c r="K56" i="12"/>
  <c r="G45" i="8" s="1"/>
  <c r="K71" i="12"/>
  <c r="G60" i="8" s="1"/>
  <c r="K52" i="12"/>
  <c r="G41" i="8" s="1"/>
  <c r="K58" i="12"/>
  <c r="G47" i="8" s="1"/>
  <c r="Z54" i="12"/>
  <c r="V43" i="8" s="1"/>
  <c r="Z55" i="12"/>
  <c r="V44" i="8" s="1"/>
  <c r="Z59" i="12"/>
  <c r="V48" i="8" s="1"/>
  <c r="Z53" i="12"/>
  <c r="V42" i="8" s="1"/>
  <c r="Z57" i="12"/>
  <c r="V46" i="8" s="1"/>
  <c r="Z47" i="12"/>
  <c r="V36" i="8" s="1"/>
  <c r="Z49" i="12"/>
  <c r="V38" i="8" s="1"/>
  <c r="Z51" i="12"/>
  <c r="V40" i="8" s="1"/>
  <c r="Z69" i="12"/>
  <c r="V58" i="8" s="1"/>
  <c r="Z60" i="12"/>
  <c r="V49" i="8" s="1"/>
  <c r="Z48" i="12"/>
  <c r="V37" i="8" s="1"/>
  <c r="Z56" i="12"/>
  <c r="V45" i="8" s="1"/>
  <c r="Z58" i="12"/>
  <c r="V47" i="8" s="1"/>
  <c r="Z61" i="12"/>
  <c r="V50" i="8" s="1"/>
  <c r="Z65" i="12"/>
  <c r="V54" i="8" s="1"/>
  <c r="Z73" i="12"/>
  <c r="V62" i="8" s="1"/>
  <c r="Z46" i="12"/>
  <c r="V35" i="8" s="1"/>
  <c r="Z67" i="12"/>
  <c r="V56" i="8" s="1"/>
  <c r="Z63" i="12"/>
  <c r="V52" i="8" s="1"/>
  <c r="Z71" i="12"/>
  <c r="V60" i="8" s="1"/>
  <c r="Z50" i="12"/>
  <c r="V39" i="8" s="1"/>
  <c r="Z52" i="12"/>
  <c r="V41" i="8" s="1"/>
  <c r="Z70" i="12"/>
  <c r="V59" i="8" s="1"/>
  <c r="AG47" i="12"/>
  <c r="AC36" i="8" s="1"/>
  <c r="AG53" i="12"/>
  <c r="AC42" i="8" s="1"/>
  <c r="AG55" i="12"/>
  <c r="AC44" i="8" s="1"/>
  <c r="AG48" i="12"/>
  <c r="AC37" i="8" s="1"/>
  <c r="AG60" i="12"/>
  <c r="AC49" i="8" s="1"/>
  <c r="AG51" i="12"/>
  <c r="AC40" i="8" s="1"/>
  <c r="AG59" i="12"/>
  <c r="AC48" i="8" s="1"/>
  <c r="AG57" i="12"/>
  <c r="AC46" i="8" s="1"/>
  <c r="AG54" i="12"/>
  <c r="AC43" i="8" s="1"/>
  <c r="AG49" i="12"/>
  <c r="AC38" i="8" s="1"/>
  <c r="AG61" i="12"/>
  <c r="AC50" i="8" s="1"/>
  <c r="AG71" i="12"/>
  <c r="AC60" i="8" s="1"/>
  <c r="AG56" i="12"/>
  <c r="AC45" i="8" s="1"/>
  <c r="AG46" i="12"/>
  <c r="AC35" i="8" s="1"/>
  <c r="AG58" i="12"/>
  <c r="AC47" i="8" s="1"/>
  <c r="AG68" i="12"/>
  <c r="AC57" i="8" s="1"/>
  <c r="AG52" i="12"/>
  <c r="AC41" i="8" s="1"/>
  <c r="AG63" i="12"/>
  <c r="AC52" i="8" s="1"/>
  <c r="AG65" i="12"/>
  <c r="AC54" i="8" s="1"/>
  <c r="AG67" i="12"/>
  <c r="AC56" i="8" s="1"/>
  <c r="AG69" i="12"/>
  <c r="AC58" i="8" s="1"/>
  <c r="AG73" i="12"/>
  <c r="AC62" i="8" s="1"/>
  <c r="AG50" i="12"/>
  <c r="AC39" i="8" s="1"/>
  <c r="AV47" i="12"/>
  <c r="AR36" i="8" s="1"/>
  <c r="AV48" i="12"/>
  <c r="AR37" i="8" s="1"/>
  <c r="AV57" i="12"/>
  <c r="AR46" i="8" s="1"/>
  <c r="AV60" i="12"/>
  <c r="AR49" i="8" s="1"/>
  <c r="AV49" i="12"/>
  <c r="AR38" i="8" s="1"/>
  <c r="AV54" i="12"/>
  <c r="AR43" i="8" s="1"/>
  <c r="AV63" i="12"/>
  <c r="AR52" i="8" s="1"/>
  <c r="AV65" i="12"/>
  <c r="AR54" i="8" s="1"/>
  <c r="AV67" i="12"/>
  <c r="AR56" i="8" s="1"/>
  <c r="AV59" i="12"/>
  <c r="AR48" i="8" s="1"/>
  <c r="AV51" i="12"/>
  <c r="AR40" i="8" s="1"/>
  <c r="AV55" i="12"/>
  <c r="AR44" i="8" s="1"/>
  <c r="AV53" i="12"/>
  <c r="AR42" i="8" s="1"/>
  <c r="AV61" i="12"/>
  <c r="AR50" i="8" s="1"/>
  <c r="AV69" i="12"/>
  <c r="AR58" i="8" s="1"/>
  <c r="AV71" i="12"/>
  <c r="AR60" i="8" s="1"/>
  <c r="AV46" i="12"/>
  <c r="AR35" i="8" s="1"/>
  <c r="AV52" i="12"/>
  <c r="AR41" i="8" s="1"/>
  <c r="AV56" i="12"/>
  <c r="AR45" i="8" s="1"/>
  <c r="AV62" i="12"/>
  <c r="AR51" i="8" s="1"/>
  <c r="AV73" i="12"/>
  <c r="AR62" i="8" s="1"/>
  <c r="AV50" i="12"/>
  <c r="AR39" i="8" s="1"/>
  <c r="AV58" i="12"/>
  <c r="AR47" i="8" s="1"/>
  <c r="AV66" i="12"/>
  <c r="AR55" i="8" s="1"/>
  <c r="BC51" i="12"/>
  <c r="AY40" i="8" s="1"/>
  <c r="BC55" i="12"/>
  <c r="AY44" i="8" s="1"/>
  <c r="BC59" i="12"/>
  <c r="AY48" i="8" s="1"/>
  <c r="BC49" i="12"/>
  <c r="AY38" i="8" s="1"/>
  <c r="BC57" i="12"/>
  <c r="AY46" i="8" s="1"/>
  <c r="BC61" i="12"/>
  <c r="AY50" i="8" s="1"/>
  <c r="BC48" i="12"/>
  <c r="AY37" i="8" s="1"/>
  <c r="BC60" i="12"/>
  <c r="AY49" i="8" s="1"/>
  <c r="BC53" i="12"/>
  <c r="AY42" i="8" s="1"/>
  <c r="BC54" i="12"/>
  <c r="AY43" i="8" s="1"/>
  <c r="BC47" i="12"/>
  <c r="AY36" i="8" s="1"/>
  <c r="BC46" i="12"/>
  <c r="AY35" i="8" s="1"/>
  <c r="BC65" i="12"/>
  <c r="AY54" i="8" s="1"/>
  <c r="BC67" i="12"/>
  <c r="AY56" i="8" s="1"/>
  <c r="BC69" i="12"/>
  <c r="AY58" i="8" s="1"/>
  <c r="BC71" i="12"/>
  <c r="AY60" i="8" s="1"/>
  <c r="BC73" i="12"/>
  <c r="AY62" i="8" s="1"/>
  <c r="BC50" i="12"/>
  <c r="AY39" i="8" s="1"/>
  <c r="BC63" i="12"/>
  <c r="AY52" i="8" s="1"/>
  <c r="BC56" i="12"/>
  <c r="AY45" i="8" s="1"/>
  <c r="BC58" i="12"/>
  <c r="AY47" i="8" s="1"/>
  <c r="BC52" i="12"/>
  <c r="AY41" i="8" s="1"/>
  <c r="BC62" i="12"/>
  <c r="AY51" i="8" s="1"/>
  <c r="N74" i="12"/>
  <c r="J63" i="8" s="1"/>
  <c r="M74" i="12"/>
  <c r="I63" i="8" s="1"/>
  <c r="AO74" i="12"/>
  <c r="AK63" i="8" s="1"/>
  <c r="AA74" i="12"/>
  <c r="W63" i="8" s="1"/>
  <c r="AT74" i="12"/>
  <c r="AP63" i="8" s="1"/>
  <c r="N72" i="12"/>
  <c r="J61" i="8" s="1"/>
  <c r="AG72" i="12"/>
  <c r="AC61" i="8" s="1"/>
  <c r="X72" i="12"/>
  <c r="T61" i="8" s="1"/>
  <c r="AJ72" i="12"/>
  <c r="AF61" i="8" s="1"/>
  <c r="S72" i="12"/>
  <c r="O61" i="8" s="1"/>
  <c r="AO72" i="12"/>
  <c r="AK61" i="8" s="1"/>
  <c r="AM72" i="12"/>
  <c r="AI61" i="8" s="1"/>
  <c r="BB72" i="12"/>
  <c r="AX61" i="8" s="1"/>
  <c r="AJ70" i="12"/>
  <c r="AF59" i="8" s="1"/>
  <c r="P70" i="12"/>
  <c r="L59" i="8" s="1"/>
  <c r="BP70" i="12"/>
  <c r="BL59" i="8" s="1"/>
  <c r="BK70" i="12"/>
  <c r="BG59" i="8" s="1"/>
  <c r="AV70" i="12"/>
  <c r="AR59" i="8" s="1"/>
  <c r="P68" i="12"/>
  <c r="L57" i="8" s="1"/>
  <c r="AK68" i="12"/>
  <c r="AG57" i="8" s="1"/>
  <c r="AT68" i="12"/>
  <c r="AP57" i="8" s="1"/>
  <c r="AO68" i="12"/>
  <c r="AK57" i="8" s="1"/>
  <c r="AN68" i="12"/>
  <c r="AJ57" i="8" s="1"/>
  <c r="AH66" i="12"/>
  <c r="AD55" i="8" s="1"/>
  <c r="M66" i="12"/>
  <c r="I55" i="8" s="1"/>
  <c r="AK66" i="12"/>
  <c r="AG55" i="8" s="1"/>
  <c r="AR66" i="12"/>
  <c r="AN55" i="8" s="1"/>
  <c r="BR66" i="12"/>
  <c r="BN55" i="8" s="1"/>
  <c r="AS66" i="12"/>
  <c r="AO55" i="8" s="1"/>
  <c r="Z64" i="12"/>
  <c r="V53" i="8" s="1"/>
  <c r="P64" i="12"/>
  <c r="L53" i="8" s="1"/>
  <c r="Y64" i="12"/>
  <c r="U53" i="8" s="1"/>
  <c r="AJ64" i="12"/>
  <c r="AF53" i="8" s="1"/>
  <c r="BE64" i="12"/>
  <c r="BA53" i="8" s="1"/>
  <c r="BA64" i="12"/>
  <c r="AW53" i="8" s="1"/>
  <c r="I62" i="12"/>
  <c r="E51" i="8" s="1"/>
  <c r="AG62" i="12"/>
  <c r="AC51" i="8" s="1"/>
  <c r="P62" i="12"/>
  <c r="L51" i="8" s="1"/>
  <c r="AZ62" i="12"/>
  <c r="AV51" i="8" s="1"/>
  <c r="BI41" i="11"/>
  <c r="P41" i="11"/>
  <c r="BP41" i="11"/>
  <c r="K41" i="11"/>
  <c r="BB41" i="11"/>
  <c r="X41" i="11"/>
  <c r="AE41" i="11"/>
  <c r="Z41" i="11"/>
  <c r="BL41" i="11"/>
  <c r="AL41" i="11"/>
  <c r="I41" i="11"/>
  <c r="AO41" i="11"/>
  <c r="X63" i="11"/>
  <c r="T20" i="8" s="1"/>
  <c r="S67" i="11"/>
  <c r="O24" i="8" s="1"/>
  <c r="AN41" i="11"/>
  <c r="I59" i="11"/>
  <c r="E16" i="8" s="1"/>
  <c r="L41" i="11"/>
  <c r="Y41" i="11"/>
  <c r="AI41" i="11"/>
  <c r="H41" i="11"/>
  <c r="BH41" i="11"/>
  <c r="AS41" i="11"/>
  <c r="BG41" i="11"/>
  <c r="BB55" i="11"/>
  <c r="AX12" i="8" s="1"/>
  <c r="BL63" i="11"/>
  <c r="BH20" i="8" s="1"/>
  <c r="BG59" i="11"/>
  <c r="BC16" i="8" s="1"/>
  <c r="BE41" i="11"/>
  <c r="S41" i="11"/>
  <c r="O41" i="11"/>
  <c r="BO41" i="11"/>
  <c r="Q41" i="11"/>
  <c r="J41" i="11"/>
  <c r="W41" i="11"/>
  <c r="AZ41" i="11"/>
  <c r="R41" i="11"/>
  <c r="BR41" i="11"/>
  <c r="AW41" i="11"/>
  <c r="BD41" i="11"/>
  <c r="AD41" i="11"/>
  <c r="AK41" i="11"/>
  <c r="G41" i="11"/>
  <c r="BN41" i="11"/>
  <c r="W57" i="11"/>
  <c r="S14" i="8" s="1"/>
  <c r="Q65" i="11"/>
  <c r="M22" i="8" s="1"/>
  <c r="H57" i="11"/>
  <c r="D14" i="8" s="1"/>
  <c r="O58" i="11"/>
  <c r="K15" i="8" s="1"/>
  <c r="BH62" i="11"/>
  <c r="BD19" i="8" s="1"/>
  <c r="BO62" i="11"/>
  <c r="BK19" i="8" s="1"/>
  <c r="R68" i="11"/>
  <c r="N25" i="8" s="1"/>
  <c r="AT41" i="11"/>
  <c r="BA41" i="11"/>
  <c r="AS67" i="11"/>
  <c r="AO24" i="8" s="1"/>
  <c r="AZ57" i="11"/>
  <c r="AV14" i="8" s="1"/>
  <c r="J69" i="11"/>
  <c r="F26" i="8" s="1"/>
  <c r="AL65" i="11"/>
  <c r="AH22" i="8" s="1"/>
  <c r="AM41" i="11"/>
  <c r="AV41" i="11"/>
  <c r="AG41" i="11"/>
  <c r="AQ41" i="11"/>
  <c r="N41" i="11"/>
  <c r="P69" i="11"/>
  <c r="L26" i="8" s="1"/>
  <c r="AH41" i="11"/>
  <c r="AW61" i="11"/>
  <c r="AS18" i="8" s="1"/>
  <c r="G55" i="11"/>
  <c r="C12" i="8" s="1"/>
  <c r="AC63" i="11"/>
  <c r="Y20" i="8" s="1"/>
  <c r="BC63" i="11"/>
  <c r="AY20" i="8" s="1"/>
  <c r="AR41" i="11"/>
  <c r="AY41" i="11"/>
  <c r="AV69" i="11"/>
  <c r="AR26" i="8" s="1"/>
  <c r="M41" i="11"/>
  <c r="AU41" i="11"/>
  <c r="BQ41" i="11"/>
  <c r="AP41" i="11"/>
  <c r="AV63" i="11"/>
  <c r="AR20" i="8" s="1"/>
  <c r="AG69" i="11"/>
  <c r="AC26" i="8" s="1"/>
  <c r="AQ61" i="11"/>
  <c r="AM18" i="8" s="1"/>
  <c r="AU57" i="11"/>
  <c r="AQ14" i="8" s="1"/>
  <c r="N69" i="11"/>
  <c r="J26" i="8" s="1"/>
  <c r="U57" i="11"/>
  <c r="Q14" i="8" s="1"/>
  <c r="AX59" i="11"/>
  <c r="AT16" i="8" s="1"/>
  <c r="AD61" i="11"/>
  <c r="Z18" i="8" s="1"/>
  <c r="AK67" i="11"/>
  <c r="AG24" i="8" s="1"/>
  <c r="AR61" i="11"/>
  <c r="AN18" i="8" s="1"/>
  <c r="AY61" i="11"/>
  <c r="AU18" i="8" s="1"/>
  <c r="BN63" i="11"/>
  <c r="BJ20" i="8" s="1"/>
  <c r="AD69" i="11"/>
  <c r="Z26" i="8" s="1"/>
  <c r="AF41" i="11"/>
  <c r="BJ41" i="11"/>
  <c r="BM41" i="11"/>
  <c r="T41" i="11"/>
  <c r="AA41" i="11"/>
  <c r="BC41" i="11"/>
  <c r="V41" i="11"/>
  <c r="AC41" i="11"/>
  <c r="AJ41" i="11"/>
  <c r="AX41" i="11"/>
  <c r="BK41" i="11"/>
  <c r="U41" i="11"/>
  <c r="AB41" i="11"/>
  <c r="BF41" i="11"/>
  <c r="BC65" i="11"/>
  <c r="AY22" i="8" s="1"/>
  <c r="V65" i="11"/>
  <c r="R22" i="8" s="1"/>
  <c r="AC69" i="11"/>
  <c r="Y26" i="8" s="1"/>
  <c r="AJ67" i="11"/>
  <c r="AF24" i="8" s="1"/>
  <c r="AJ61" i="11"/>
  <c r="AF18" i="8" s="1"/>
  <c r="AI63" i="11"/>
  <c r="AE20" i="8" s="1"/>
  <c r="AM61" i="11"/>
  <c r="AI18" i="8" s="1"/>
  <c r="BR63" i="11"/>
  <c r="BN20" i="8" s="1"/>
  <c r="M59" i="11"/>
  <c r="I16" i="8" s="1"/>
  <c r="N67" i="11"/>
  <c r="J24" i="8" s="1"/>
  <c r="AI55" i="11"/>
  <c r="AE12" i="8" s="1"/>
  <c r="AB65" i="11"/>
  <c r="X22" i="8" s="1"/>
  <c r="AE69" i="11"/>
  <c r="AA26" i="8" s="1"/>
  <c r="Y61" i="11"/>
  <c r="U18" i="8" s="1"/>
  <c r="L63" i="11"/>
  <c r="H20" i="8" s="1"/>
  <c r="AH69" i="11"/>
  <c r="AD26" i="8" s="1"/>
  <c r="BB67" i="11"/>
  <c r="AX24" i="8" s="1"/>
  <c r="AN57" i="11"/>
  <c r="AJ14" i="8" s="1"/>
  <c r="P63" i="11"/>
  <c r="L20" i="8" s="1"/>
  <c r="BP67" i="11"/>
  <c r="BL24" i="8" s="1"/>
  <c r="K61" i="11"/>
  <c r="G18" i="8" s="1"/>
  <c r="Z63" i="11"/>
  <c r="V20" i="8" s="1"/>
  <c r="AU67" i="11"/>
  <c r="AQ24" i="8" s="1"/>
  <c r="AX69" i="11"/>
  <c r="AT26" i="8" s="1"/>
  <c r="AT62" i="11"/>
  <c r="AP19" i="8" s="1"/>
  <c r="BA47" i="11"/>
  <c r="AW4" i="8" s="1"/>
  <c r="AO68" i="11"/>
  <c r="AK25" i="8" s="1"/>
  <c r="P65" i="11"/>
  <c r="L22" i="8" s="1"/>
  <c r="AB69" i="11"/>
  <c r="X26" i="8" s="1"/>
  <c r="Z69" i="11"/>
  <c r="V26" i="8" s="1"/>
  <c r="BP69" i="11"/>
  <c r="BL26" i="8" s="1"/>
  <c r="V67" i="11"/>
  <c r="R24" i="8" s="1"/>
  <c r="P67" i="11"/>
  <c r="L24" i="8" s="1"/>
  <c r="AV67" i="11"/>
  <c r="AR24" i="8" s="1"/>
  <c r="O65" i="11"/>
  <c r="K22" i="8" s="1"/>
  <c r="AX65" i="11"/>
  <c r="AT22" i="8" s="1"/>
  <c r="N63" i="11"/>
  <c r="J20" i="8" s="1"/>
  <c r="BB63" i="11"/>
  <c r="AX20" i="8" s="1"/>
  <c r="AU63" i="11"/>
  <c r="AQ20" i="8" s="1"/>
  <c r="R61" i="11"/>
  <c r="N18" i="8" s="1"/>
  <c r="BO59" i="11"/>
  <c r="BK16" i="8" s="1"/>
  <c r="BA59" i="11"/>
  <c r="AW16" i="8" s="1"/>
  <c r="AI57" i="11"/>
  <c r="AE14" i="8" s="1"/>
  <c r="O55" i="11"/>
  <c r="K12" i="8" s="1"/>
  <c r="O59" i="11"/>
  <c r="K16" i="8" s="1"/>
  <c r="L69" i="11"/>
  <c r="H26" i="8" s="1"/>
  <c r="BB69" i="11"/>
  <c r="AX26" i="8" s="1"/>
  <c r="AU69" i="11"/>
  <c r="AQ26" i="8" s="1"/>
  <c r="O67" i="11"/>
  <c r="K24" i="8" s="1"/>
  <c r="BC67" i="11"/>
  <c r="AY24" i="8" s="1"/>
  <c r="AG65" i="11"/>
  <c r="AC22" i="8" s="1"/>
  <c r="BP65" i="11"/>
  <c r="BL22" i="8" s="1"/>
  <c r="O63" i="11"/>
  <c r="K20" i="8" s="1"/>
  <c r="AT63" i="11"/>
  <c r="AP20" i="8" s="1"/>
  <c r="AC61" i="11"/>
  <c r="Y18" i="8" s="1"/>
  <c r="BB61" i="11"/>
  <c r="AX18" i="8" s="1"/>
  <c r="W59" i="11"/>
  <c r="S16" i="8" s="1"/>
  <c r="AO59" i="11"/>
  <c r="AK16" i="8" s="1"/>
  <c r="AG57" i="11"/>
  <c r="AC14" i="8" s="1"/>
  <c r="BA55" i="11"/>
  <c r="AW12" i="8" s="1"/>
  <c r="AO65" i="11"/>
  <c r="AK22" i="8" s="1"/>
  <c r="BO61" i="11"/>
  <c r="BK18" i="8" s="1"/>
  <c r="BK57" i="11"/>
  <c r="BG14" i="8" s="1"/>
  <c r="BM63" i="11"/>
  <c r="BI20" i="8" s="1"/>
  <c r="O69" i="11"/>
  <c r="K26" i="8" s="1"/>
  <c r="K69" i="11"/>
  <c r="G26" i="8" s="1"/>
  <c r="BC69" i="11"/>
  <c r="AY26" i="8" s="1"/>
  <c r="W67" i="11"/>
  <c r="S24" i="8" s="1"/>
  <c r="BO67" i="11"/>
  <c r="BK24" i="8" s="1"/>
  <c r="AT67" i="11"/>
  <c r="AP24" i="8" s="1"/>
  <c r="N65" i="11"/>
  <c r="J22" i="8" s="1"/>
  <c r="R65" i="11"/>
  <c r="N22" i="8" s="1"/>
  <c r="AV65" i="11"/>
  <c r="AR22" i="8" s="1"/>
  <c r="U63" i="11"/>
  <c r="Q20" i="8" s="1"/>
  <c r="BA63" i="11"/>
  <c r="AW20" i="8" s="1"/>
  <c r="AB61" i="11"/>
  <c r="X18" i="8" s="1"/>
  <c r="BA61" i="11"/>
  <c r="AW18" i="8" s="1"/>
  <c r="Z59" i="11"/>
  <c r="V16" i="8" s="1"/>
  <c r="AV59" i="11"/>
  <c r="AR16" i="8" s="1"/>
  <c r="BA57" i="11"/>
  <c r="AW14" i="8" s="1"/>
  <c r="AX55" i="11"/>
  <c r="AT12" i="8" s="1"/>
  <c r="W69" i="11"/>
  <c r="S26" i="8" s="1"/>
  <c r="R69" i="11"/>
  <c r="N26" i="8" s="1"/>
  <c r="AT69" i="11"/>
  <c r="AP26" i="8" s="1"/>
  <c r="R67" i="11"/>
  <c r="N24" i="8" s="1"/>
  <c r="AC67" i="11"/>
  <c r="Y24" i="8" s="1"/>
  <c r="BA67" i="11"/>
  <c r="AW24" i="8" s="1"/>
  <c r="AC65" i="11"/>
  <c r="Y22" i="8" s="1"/>
  <c r="AQ65" i="11"/>
  <c r="AM22" i="8" s="1"/>
  <c r="AU65" i="11"/>
  <c r="AQ22" i="8" s="1"/>
  <c r="R63" i="11"/>
  <c r="N20" i="8" s="1"/>
  <c r="AX63" i="11"/>
  <c r="AT20" i="8" s="1"/>
  <c r="N61" i="11"/>
  <c r="J18" i="8" s="1"/>
  <c r="AX61" i="11"/>
  <c r="AT18" i="8" s="1"/>
  <c r="AB59" i="11"/>
  <c r="X16" i="8" s="1"/>
  <c r="AU59" i="11"/>
  <c r="AQ16" i="8" s="1"/>
  <c r="AX57" i="11"/>
  <c r="AT14" i="8" s="1"/>
  <c r="AO55" i="11"/>
  <c r="AK12" i="8" s="1"/>
  <c r="BO57" i="11"/>
  <c r="BK14" i="8" s="1"/>
  <c r="AQ69" i="11"/>
  <c r="AM26" i="8" s="1"/>
  <c r="BA69" i="11"/>
  <c r="AW26" i="8" s="1"/>
  <c r="AB67" i="11"/>
  <c r="X24" i="8" s="1"/>
  <c r="Z67" i="11"/>
  <c r="V24" i="8" s="1"/>
  <c r="AX67" i="11"/>
  <c r="AT24" i="8" s="1"/>
  <c r="AI65" i="11"/>
  <c r="AE22" i="8" s="1"/>
  <c r="AJ63" i="11"/>
  <c r="AF20" i="8" s="1"/>
  <c r="BO63" i="11"/>
  <c r="BK20" i="8" s="1"/>
  <c r="AO63" i="11"/>
  <c r="AK20" i="8" s="1"/>
  <c r="W61" i="11"/>
  <c r="S18" i="8" s="1"/>
  <c r="AO61" i="11"/>
  <c r="AK18" i="8" s="1"/>
  <c r="K59" i="11"/>
  <c r="G16" i="8" s="1"/>
  <c r="AJ57" i="11"/>
  <c r="AF14" i="8" s="1"/>
  <c r="AO57" i="11"/>
  <c r="AK14" i="8" s="1"/>
  <c r="AF67" i="11"/>
  <c r="AB24" i="8" s="1"/>
  <c r="T61" i="11"/>
  <c r="P18" i="8" s="1"/>
  <c r="AA55" i="11"/>
  <c r="W12" i="8" s="1"/>
  <c r="AP61" i="11"/>
  <c r="AL18" i="8" s="1"/>
  <c r="AI67" i="11"/>
  <c r="AE24" i="8" s="1"/>
  <c r="U67" i="11"/>
  <c r="Q24" i="8" s="1"/>
  <c r="AO67" i="11"/>
  <c r="AK24" i="8" s="1"/>
  <c r="AT65" i="11"/>
  <c r="AP22" i="8" s="1"/>
  <c r="BP63" i="11"/>
  <c r="BL20" i="8" s="1"/>
  <c r="Z61" i="11"/>
  <c r="V18" i="8" s="1"/>
  <c r="AU61" i="11"/>
  <c r="AQ18" i="8" s="1"/>
  <c r="AJ59" i="11"/>
  <c r="AF16" i="8" s="1"/>
  <c r="AV57" i="11"/>
  <c r="AR14" i="8" s="1"/>
  <c r="AJ69" i="11"/>
  <c r="AF26" i="8" s="1"/>
  <c r="AK69" i="11"/>
  <c r="AG26" i="8" s="1"/>
  <c r="AO69" i="11"/>
  <c r="AK26" i="8" s="1"/>
  <c r="Q67" i="11"/>
  <c r="M24" i="8" s="1"/>
  <c r="U65" i="11"/>
  <c r="Q22" i="8" s="1"/>
  <c r="BA65" i="11"/>
  <c r="AW22" i="8" s="1"/>
  <c r="AQ63" i="11"/>
  <c r="AM20" i="8" s="1"/>
  <c r="U59" i="11"/>
  <c r="Q16" i="8" s="1"/>
  <c r="AV71" i="11"/>
  <c r="AR28" i="8" s="1"/>
  <c r="AV70" i="11"/>
  <c r="AR27" i="8" s="1"/>
  <c r="AV73" i="11"/>
  <c r="AR30" i="8" s="1"/>
  <c r="AV72" i="11"/>
  <c r="AR29" i="8" s="1"/>
  <c r="AV74" i="11"/>
  <c r="AR31" i="8" s="1"/>
  <c r="AV54" i="11"/>
  <c r="AR11" i="8" s="1"/>
  <c r="AV56" i="11"/>
  <c r="AR13" i="8" s="1"/>
  <c r="AV58" i="11"/>
  <c r="AR15" i="8" s="1"/>
  <c r="AV60" i="11"/>
  <c r="AR17" i="8" s="1"/>
  <c r="AV62" i="11"/>
  <c r="AR19" i="8" s="1"/>
  <c r="AV66" i="11"/>
  <c r="AR23" i="8" s="1"/>
  <c r="AV46" i="11"/>
  <c r="AR3" i="8" s="1"/>
  <c r="AV50" i="11"/>
  <c r="AR7" i="8" s="1"/>
  <c r="AV48" i="11"/>
  <c r="AR5" i="8" s="1"/>
  <c r="AV52" i="11"/>
  <c r="AR9" i="8" s="1"/>
  <c r="AV64" i="11"/>
  <c r="AR21" i="8" s="1"/>
  <c r="AV47" i="11"/>
  <c r="AR4" i="8" s="1"/>
  <c r="AV68" i="11"/>
  <c r="AR25" i="8" s="1"/>
  <c r="AV51" i="11"/>
  <c r="AR8" i="8" s="1"/>
  <c r="AV53" i="11"/>
  <c r="AR10" i="8" s="1"/>
  <c r="AV49" i="11"/>
  <c r="AR6" i="8" s="1"/>
  <c r="AV55" i="11"/>
  <c r="AR12" i="8" s="1"/>
  <c r="BC70" i="11"/>
  <c r="AY27" i="8" s="1"/>
  <c r="BC71" i="11"/>
  <c r="AY28" i="8" s="1"/>
  <c r="BC72" i="11"/>
  <c r="AY29" i="8" s="1"/>
  <c r="BC74" i="11"/>
  <c r="AY31" i="8" s="1"/>
  <c r="BC73" i="11"/>
  <c r="AY30" i="8" s="1"/>
  <c r="BC46" i="11"/>
  <c r="AY3" i="8" s="1"/>
  <c r="BC50" i="11"/>
  <c r="AY7" i="8" s="1"/>
  <c r="BC52" i="11"/>
  <c r="AY9" i="8" s="1"/>
  <c r="BC54" i="11"/>
  <c r="AY11" i="8" s="1"/>
  <c r="BC56" i="11"/>
  <c r="AY13" i="8" s="1"/>
  <c r="BC58" i="11"/>
  <c r="AY15" i="8" s="1"/>
  <c r="BC60" i="11"/>
  <c r="AY17" i="8" s="1"/>
  <c r="BC62" i="11"/>
  <c r="AY19" i="8" s="1"/>
  <c r="BC64" i="11"/>
  <c r="AY21" i="8" s="1"/>
  <c r="BC66" i="11"/>
  <c r="AY23" i="8" s="1"/>
  <c r="BC68" i="11"/>
  <c r="AY25" i="8" s="1"/>
  <c r="BC48" i="11"/>
  <c r="AY5" i="8" s="1"/>
  <c r="BC53" i="11"/>
  <c r="AY10" i="8" s="1"/>
  <c r="BC49" i="11"/>
  <c r="AY6" i="8" s="1"/>
  <c r="BC55" i="11"/>
  <c r="AY12" i="8" s="1"/>
  <c r="BC47" i="11"/>
  <c r="AY4" i="8" s="1"/>
  <c r="BC51" i="11"/>
  <c r="AY8" i="8" s="1"/>
  <c r="AG73" i="11"/>
  <c r="AC30" i="8" s="1"/>
  <c r="AG71" i="11"/>
  <c r="AC28" i="8" s="1"/>
  <c r="AG72" i="11"/>
  <c r="AC29" i="8" s="1"/>
  <c r="AG74" i="11"/>
  <c r="AC31" i="8" s="1"/>
  <c r="AG70" i="11"/>
  <c r="AC27" i="8" s="1"/>
  <c r="AG46" i="11"/>
  <c r="AC3" i="8" s="1"/>
  <c r="AG52" i="11"/>
  <c r="AC9" i="8" s="1"/>
  <c r="AG60" i="11"/>
  <c r="AC17" i="8" s="1"/>
  <c r="AG50" i="11"/>
  <c r="AC7" i="8" s="1"/>
  <c r="AG54" i="11"/>
  <c r="AC11" i="8" s="1"/>
  <c r="AG56" i="11"/>
  <c r="AC13" i="8" s="1"/>
  <c r="AG66" i="11"/>
  <c r="AC23" i="8" s="1"/>
  <c r="AG48" i="11"/>
  <c r="AC5" i="8" s="1"/>
  <c r="AG62" i="11"/>
  <c r="AC19" i="8" s="1"/>
  <c r="AG64" i="11"/>
  <c r="AC21" i="8" s="1"/>
  <c r="AG51" i="11"/>
  <c r="AC8" i="8" s="1"/>
  <c r="AG47" i="11"/>
  <c r="AC4" i="8" s="1"/>
  <c r="AG58" i="11"/>
  <c r="AC15" i="8" s="1"/>
  <c r="AG68" i="11"/>
  <c r="AC25" i="8" s="1"/>
  <c r="AG49" i="11"/>
  <c r="AC6" i="8" s="1"/>
  <c r="AG53" i="11"/>
  <c r="AC10" i="8" s="1"/>
  <c r="AG55" i="11"/>
  <c r="AC12" i="8" s="1"/>
  <c r="AG59" i="11"/>
  <c r="AC16" i="8" s="1"/>
  <c r="AG61" i="11"/>
  <c r="AC18" i="8" s="1"/>
  <c r="AG63" i="11"/>
  <c r="AC20" i="8" s="1"/>
  <c r="AG67" i="11"/>
  <c r="AC24" i="8" s="1"/>
  <c r="V74" i="11"/>
  <c r="R31" i="8" s="1"/>
  <c r="V70" i="11"/>
  <c r="R27" i="8" s="1"/>
  <c r="V71" i="11"/>
  <c r="R28" i="8" s="1"/>
  <c r="V73" i="11"/>
  <c r="R30" i="8" s="1"/>
  <c r="V72" i="11"/>
  <c r="R29" i="8" s="1"/>
  <c r="V58" i="11"/>
  <c r="R15" i="8" s="1"/>
  <c r="V62" i="11"/>
  <c r="R19" i="8" s="1"/>
  <c r="V48" i="11"/>
  <c r="R5" i="8" s="1"/>
  <c r="V54" i="11"/>
  <c r="R11" i="8" s="1"/>
  <c r="V46" i="11"/>
  <c r="R3" i="8" s="1"/>
  <c r="V52" i="11"/>
  <c r="R9" i="8" s="1"/>
  <c r="V50" i="11"/>
  <c r="R7" i="8" s="1"/>
  <c r="V56" i="11"/>
  <c r="R13" i="8" s="1"/>
  <c r="V68" i="11"/>
  <c r="R25" i="8" s="1"/>
  <c r="V53" i="11"/>
  <c r="R10" i="8" s="1"/>
  <c r="V55" i="11"/>
  <c r="R12" i="8" s="1"/>
  <c r="V66" i="11"/>
  <c r="R23" i="8" s="1"/>
  <c r="V49" i="11"/>
  <c r="R6" i="8" s="1"/>
  <c r="V47" i="11"/>
  <c r="R4" i="8" s="1"/>
  <c r="V60" i="11"/>
  <c r="R17" i="8" s="1"/>
  <c r="V63" i="11"/>
  <c r="R20" i="8" s="1"/>
  <c r="V59" i="11"/>
  <c r="R16" i="8" s="1"/>
  <c r="V51" i="11"/>
  <c r="R8" i="8" s="1"/>
  <c r="V64" i="11"/>
  <c r="R21" i="8" s="1"/>
  <c r="V69" i="11"/>
  <c r="R26" i="8" s="1"/>
  <c r="AC74" i="11"/>
  <c r="Y31" i="8" s="1"/>
  <c r="AC71" i="11"/>
  <c r="Y28" i="8" s="1"/>
  <c r="AC70" i="11"/>
  <c r="Y27" i="8" s="1"/>
  <c r="AC72" i="11"/>
  <c r="Y29" i="8" s="1"/>
  <c r="AC73" i="11"/>
  <c r="Y30" i="8" s="1"/>
  <c r="AC48" i="11"/>
  <c r="Y5" i="8" s="1"/>
  <c r="AC50" i="11"/>
  <c r="Y7" i="8" s="1"/>
  <c r="AC56" i="11"/>
  <c r="Y13" i="8" s="1"/>
  <c r="AC46" i="11"/>
  <c r="Y3" i="8" s="1"/>
  <c r="AC54" i="11"/>
  <c r="Y11" i="8" s="1"/>
  <c r="AC58" i="11"/>
  <c r="Y15" i="8" s="1"/>
  <c r="AC64" i="11"/>
  <c r="Y21" i="8" s="1"/>
  <c r="AC52" i="11"/>
  <c r="Y9" i="8" s="1"/>
  <c r="AC68" i="11"/>
  <c r="Y25" i="8" s="1"/>
  <c r="AC47" i="11"/>
  <c r="Y4" i="8" s="1"/>
  <c r="AC51" i="11"/>
  <c r="Y8" i="8" s="1"/>
  <c r="AC62" i="11"/>
  <c r="Y19" i="8" s="1"/>
  <c r="AC66" i="11"/>
  <c r="Y23" i="8" s="1"/>
  <c r="AC60" i="11"/>
  <c r="Y17" i="8" s="1"/>
  <c r="AC53" i="11"/>
  <c r="Y10" i="8" s="1"/>
  <c r="AC49" i="11"/>
  <c r="Y6" i="8" s="1"/>
  <c r="AC57" i="11"/>
  <c r="Y14" i="8" s="1"/>
  <c r="AJ72" i="11"/>
  <c r="AF29" i="8" s="1"/>
  <c r="AJ74" i="11"/>
  <c r="AF31" i="8" s="1"/>
  <c r="AJ71" i="11"/>
  <c r="AF28" i="8" s="1"/>
  <c r="AJ70" i="11"/>
  <c r="AF27" i="8" s="1"/>
  <c r="AJ73" i="11"/>
  <c r="AF30" i="8" s="1"/>
  <c r="AJ46" i="11"/>
  <c r="AF3" i="8" s="1"/>
  <c r="AJ54" i="11"/>
  <c r="AF11" i="8" s="1"/>
  <c r="AJ62" i="11"/>
  <c r="AF19" i="8" s="1"/>
  <c r="AJ64" i="11"/>
  <c r="AF21" i="8" s="1"/>
  <c r="AJ50" i="11"/>
  <c r="AF7" i="8" s="1"/>
  <c r="AJ52" i="11"/>
  <c r="AF9" i="8" s="1"/>
  <c r="AJ48" i="11"/>
  <c r="AF5" i="8" s="1"/>
  <c r="AJ66" i="11"/>
  <c r="AF23" i="8" s="1"/>
  <c r="AJ58" i="11"/>
  <c r="AF15" i="8" s="1"/>
  <c r="AJ60" i="11"/>
  <c r="AF17" i="8" s="1"/>
  <c r="AJ51" i="11"/>
  <c r="AF8" i="8" s="1"/>
  <c r="AJ68" i="11"/>
  <c r="AF25" i="8" s="1"/>
  <c r="AJ53" i="11"/>
  <c r="AF10" i="8" s="1"/>
  <c r="AJ49" i="11"/>
  <c r="AF6" i="8" s="1"/>
  <c r="AJ56" i="11"/>
  <c r="AF13" i="8" s="1"/>
  <c r="AJ47" i="11"/>
  <c r="AF4" i="8" s="1"/>
  <c r="AJ55" i="11"/>
  <c r="AF12" i="8" s="1"/>
  <c r="AJ65" i="11"/>
  <c r="AF22" i="8" s="1"/>
  <c r="AQ70" i="11"/>
  <c r="AM27" i="8" s="1"/>
  <c r="AQ71" i="11"/>
  <c r="AM28" i="8" s="1"/>
  <c r="AQ72" i="11"/>
  <c r="AM29" i="8" s="1"/>
  <c r="AQ73" i="11"/>
  <c r="AM30" i="8" s="1"/>
  <c r="AQ74" i="11"/>
  <c r="AM31" i="8" s="1"/>
  <c r="AQ48" i="11"/>
  <c r="AM5" i="8" s="1"/>
  <c r="AQ50" i="11"/>
  <c r="AM7" i="8" s="1"/>
  <c r="AQ54" i="11"/>
  <c r="AM11" i="8" s="1"/>
  <c r="AQ56" i="11"/>
  <c r="AM13" i="8" s="1"/>
  <c r="AQ58" i="11"/>
  <c r="AM15" i="8" s="1"/>
  <c r="AQ60" i="11"/>
  <c r="AM17" i="8" s="1"/>
  <c r="AQ46" i="11"/>
  <c r="AM3" i="8" s="1"/>
  <c r="AQ62" i="11"/>
  <c r="AM19" i="8" s="1"/>
  <c r="AQ52" i="11"/>
  <c r="AM9" i="8" s="1"/>
  <c r="AQ66" i="11"/>
  <c r="AM23" i="8" s="1"/>
  <c r="AQ57" i="11"/>
  <c r="AM14" i="8" s="1"/>
  <c r="AQ68" i="11"/>
  <c r="AM25" i="8" s="1"/>
  <c r="AQ53" i="11"/>
  <c r="AM10" i="8" s="1"/>
  <c r="AQ49" i="11"/>
  <c r="AM6" i="8" s="1"/>
  <c r="AQ64" i="11"/>
  <c r="AM21" i="8" s="1"/>
  <c r="AQ47" i="11"/>
  <c r="AM4" i="8" s="1"/>
  <c r="AQ51" i="11"/>
  <c r="AM8" i="8" s="1"/>
  <c r="BF71" i="11"/>
  <c r="BB28" i="8" s="1"/>
  <c r="BF73" i="11"/>
  <c r="BB30" i="8" s="1"/>
  <c r="BF70" i="11"/>
  <c r="BB27" i="8" s="1"/>
  <c r="BF72" i="11"/>
  <c r="BB29" i="8" s="1"/>
  <c r="BF74" i="11"/>
  <c r="BB31" i="8" s="1"/>
  <c r="BF58" i="11"/>
  <c r="BB15" i="8" s="1"/>
  <c r="BF46" i="11"/>
  <c r="BB3" i="8" s="1"/>
  <c r="BF56" i="11"/>
  <c r="BB13" i="8" s="1"/>
  <c r="BF50" i="11"/>
  <c r="BB7" i="8" s="1"/>
  <c r="BF54" i="11"/>
  <c r="BB11" i="8" s="1"/>
  <c r="BF48" i="11"/>
  <c r="BB5" i="8" s="1"/>
  <c r="BF60" i="11"/>
  <c r="BB17" i="8" s="1"/>
  <c r="BF64" i="11"/>
  <c r="BB21" i="8" s="1"/>
  <c r="BF52" i="11"/>
  <c r="BB9" i="8" s="1"/>
  <c r="BF49" i="11"/>
  <c r="BB6" i="8" s="1"/>
  <c r="BF53" i="11"/>
  <c r="BB10" i="8" s="1"/>
  <c r="BF68" i="11"/>
  <c r="BB25" i="8" s="1"/>
  <c r="BF55" i="11"/>
  <c r="BB12" i="8" s="1"/>
  <c r="BF57" i="11"/>
  <c r="BB14" i="8" s="1"/>
  <c r="BF59" i="11"/>
  <c r="BB16" i="8" s="1"/>
  <c r="BF61" i="11"/>
  <c r="BB18" i="8" s="1"/>
  <c r="BF63" i="11"/>
  <c r="BB20" i="8" s="1"/>
  <c r="BF65" i="11"/>
  <c r="BB22" i="8" s="1"/>
  <c r="BF67" i="11"/>
  <c r="BB24" i="8" s="1"/>
  <c r="BF69" i="11"/>
  <c r="BB26" i="8" s="1"/>
  <c r="BF47" i="11"/>
  <c r="BB4" i="8" s="1"/>
  <c r="BF51" i="11"/>
  <c r="BB8" i="8" s="1"/>
  <c r="BF62" i="11"/>
  <c r="BB19" i="8" s="1"/>
  <c r="BF66" i="11"/>
  <c r="BB23" i="8" s="1"/>
  <c r="T69" i="11"/>
  <c r="P26" i="8" s="1"/>
  <c r="AA69" i="11"/>
  <c r="W26" i="8" s="1"/>
  <c r="Y69" i="11"/>
  <c r="U26" i="8" s="1"/>
  <c r="AR69" i="11"/>
  <c r="AN26" i="8" s="1"/>
  <c r="AW69" i="11"/>
  <c r="AS26" i="8" s="1"/>
  <c r="J67" i="11"/>
  <c r="F24" i="8" s="1"/>
  <c r="AE67" i="11"/>
  <c r="AA24" i="8" s="1"/>
  <c r="H67" i="11"/>
  <c r="D24" i="8" s="1"/>
  <c r="AR67" i="11"/>
  <c r="AN24" i="8" s="1"/>
  <c r="AW67" i="11"/>
  <c r="AS24" i="8" s="1"/>
  <c r="G65" i="11"/>
  <c r="C22" i="8" s="1"/>
  <c r="H65" i="11"/>
  <c r="D22" i="8" s="1"/>
  <c r="AR65" i="11"/>
  <c r="AN22" i="8" s="1"/>
  <c r="AW65" i="11"/>
  <c r="AS22" i="8" s="1"/>
  <c r="T63" i="11"/>
  <c r="P20" i="8" s="1"/>
  <c r="AL63" i="11"/>
  <c r="AH20" i="8" s="1"/>
  <c r="AK63" i="11"/>
  <c r="AG20" i="8" s="1"/>
  <c r="AF63" i="11"/>
  <c r="AB20" i="8" s="1"/>
  <c r="AR63" i="11"/>
  <c r="AN20" i="8" s="1"/>
  <c r="AW63" i="11"/>
  <c r="AS20" i="8" s="1"/>
  <c r="AE61" i="11"/>
  <c r="AA18" i="8" s="1"/>
  <c r="V61" i="11"/>
  <c r="R18" i="8" s="1"/>
  <c r="AZ61" i="11"/>
  <c r="AV18" i="8" s="1"/>
  <c r="BC59" i="11"/>
  <c r="AY16" i="8" s="1"/>
  <c r="AN59" i="11"/>
  <c r="AJ16" i="8" s="1"/>
  <c r="S57" i="11"/>
  <c r="O14" i="8" s="1"/>
  <c r="BC57" i="11"/>
  <c r="AY14" i="8" s="1"/>
  <c r="AN71" i="11"/>
  <c r="AJ28" i="8" s="1"/>
  <c r="AN70" i="11"/>
  <c r="AJ27" i="8" s="1"/>
  <c r="AN73" i="11"/>
  <c r="AJ30" i="8" s="1"/>
  <c r="AN72" i="11"/>
  <c r="AJ29" i="8" s="1"/>
  <c r="AN74" i="11"/>
  <c r="AJ31" i="8" s="1"/>
  <c r="AN46" i="11"/>
  <c r="AJ3" i="8" s="1"/>
  <c r="AN54" i="11"/>
  <c r="AJ11" i="8" s="1"/>
  <c r="AN50" i="11"/>
  <c r="AJ7" i="8" s="1"/>
  <c r="AN60" i="11"/>
  <c r="AJ17" i="8" s="1"/>
  <c r="AN62" i="11"/>
  <c r="AJ19" i="8" s="1"/>
  <c r="AN64" i="11"/>
  <c r="AJ21" i="8" s="1"/>
  <c r="AN56" i="11"/>
  <c r="AJ13" i="8" s="1"/>
  <c r="AN52" i="11"/>
  <c r="AJ9" i="8" s="1"/>
  <c r="AN48" i="11"/>
  <c r="AJ5" i="8" s="1"/>
  <c r="AN68" i="11"/>
  <c r="AJ25" i="8" s="1"/>
  <c r="AN47" i="11"/>
  <c r="AJ4" i="8" s="1"/>
  <c r="AN51" i="11"/>
  <c r="AJ8" i="8" s="1"/>
  <c r="AN55" i="11"/>
  <c r="AJ12" i="8" s="1"/>
  <c r="AN58" i="11"/>
  <c r="AJ15" i="8" s="1"/>
  <c r="AN53" i="11"/>
  <c r="AJ10" i="8" s="1"/>
  <c r="AN66" i="11"/>
  <c r="AJ23" i="8" s="1"/>
  <c r="AN49" i="11"/>
  <c r="AJ6" i="8" s="1"/>
  <c r="AY69" i="11"/>
  <c r="AU26" i="8" s="1"/>
  <c r="AF69" i="11"/>
  <c r="AB26" i="8" s="1"/>
  <c r="BR69" i="11"/>
  <c r="BN26" i="8" s="1"/>
  <c r="AN69" i="11"/>
  <c r="AJ26" i="8" s="1"/>
  <c r="G67" i="11"/>
  <c r="C24" i="8" s="1"/>
  <c r="BG67" i="11"/>
  <c r="BC24" i="8" s="1"/>
  <c r="BR67" i="11"/>
  <c r="BN24" i="8" s="1"/>
  <c r="AN67" i="11"/>
  <c r="AJ24" i="8" s="1"/>
  <c r="BR65" i="11"/>
  <c r="BN22" i="8" s="1"/>
  <c r="AN65" i="11"/>
  <c r="AJ22" i="8" s="1"/>
  <c r="J63" i="11"/>
  <c r="F20" i="8" s="1"/>
  <c r="AN63" i="11"/>
  <c r="AJ20" i="8" s="1"/>
  <c r="J61" i="11"/>
  <c r="F18" i="8" s="1"/>
  <c r="BK61" i="11"/>
  <c r="BG18" i="8" s="1"/>
  <c r="BM61" i="11"/>
  <c r="BI18" i="8" s="1"/>
  <c r="AY59" i="11"/>
  <c r="AU16" i="8" s="1"/>
  <c r="J55" i="11"/>
  <c r="F12" i="8" s="1"/>
  <c r="AF70" i="11"/>
  <c r="AB27" i="8" s="1"/>
  <c r="AF71" i="11"/>
  <c r="AB28" i="8" s="1"/>
  <c r="AF72" i="11"/>
  <c r="AB29" i="8" s="1"/>
  <c r="AF73" i="11"/>
  <c r="AB30" i="8" s="1"/>
  <c r="AF74" i="11"/>
  <c r="AB31" i="8" s="1"/>
  <c r="AF48" i="11"/>
  <c r="AB5" i="8" s="1"/>
  <c r="AF50" i="11"/>
  <c r="AB7" i="8" s="1"/>
  <c r="AF64" i="11"/>
  <c r="AB21" i="8" s="1"/>
  <c r="AF46" i="11"/>
  <c r="AB3" i="8" s="1"/>
  <c r="AF56" i="11"/>
  <c r="AB13" i="8" s="1"/>
  <c r="AF52" i="11"/>
  <c r="AB9" i="8" s="1"/>
  <c r="AF54" i="11"/>
  <c r="AB11" i="8" s="1"/>
  <c r="AF58" i="11"/>
  <c r="AB15" i="8" s="1"/>
  <c r="AF60" i="11"/>
  <c r="AB17" i="8" s="1"/>
  <c r="AF57" i="11"/>
  <c r="AB14" i="8" s="1"/>
  <c r="AF47" i="11"/>
  <c r="AB4" i="8" s="1"/>
  <c r="AF53" i="11"/>
  <c r="AB10" i="8" s="1"/>
  <c r="AF55" i="11"/>
  <c r="AB12" i="8" s="1"/>
  <c r="AF65" i="11"/>
  <c r="AB22" i="8" s="1"/>
  <c r="AF62" i="11"/>
  <c r="AB19" i="8" s="1"/>
  <c r="AF66" i="11"/>
  <c r="AB23" i="8" s="1"/>
  <c r="AF49" i="11"/>
  <c r="AB6" i="8" s="1"/>
  <c r="AF51" i="11"/>
  <c r="AB8" i="8" s="1"/>
  <c r="AF68" i="11"/>
  <c r="AB25" i="8" s="1"/>
  <c r="AF59" i="11"/>
  <c r="AB16" i="8" s="1"/>
  <c r="AM71" i="11"/>
  <c r="AI28" i="8" s="1"/>
  <c r="AM70" i="11"/>
  <c r="AI27" i="8" s="1"/>
  <c r="AM73" i="11"/>
  <c r="AI30" i="8" s="1"/>
  <c r="AM72" i="11"/>
  <c r="AI29" i="8" s="1"/>
  <c r="AM74" i="11"/>
  <c r="AI31" i="8" s="1"/>
  <c r="AM52" i="11"/>
  <c r="AI9" i="8" s="1"/>
  <c r="AM54" i="11"/>
  <c r="AI11" i="8" s="1"/>
  <c r="AM56" i="11"/>
  <c r="AI13" i="8" s="1"/>
  <c r="AM58" i="11"/>
  <c r="AI15" i="8" s="1"/>
  <c r="AM60" i="11"/>
  <c r="AI17" i="8" s="1"/>
  <c r="AM64" i="11"/>
  <c r="AI21" i="8" s="1"/>
  <c r="AM48" i="11"/>
  <c r="AI5" i="8" s="1"/>
  <c r="AM50" i="11"/>
  <c r="AI7" i="8" s="1"/>
  <c r="AM46" i="11"/>
  <c r="AI3" i="8" s="1"/>
  <c r="AM53" i="11"/>
  <c r="AI10" i="8" s="1"/>
  <c r="AM62" i="11"/>
  <c r="AI19" i="8" s="1"/>
  <c r="AM66" i="11"/>
  <c r="AI23" i="8" s="1"/>
  <c r="AM49" i="11"/>
  <c r="AI6" i="8" s="1"/>
  <c r="AM68" i="11"/>
  <c r="AI25" i="8" s="1"/>
  <c r="AM47" i="11"/>
  <c r="AI4" i="8" s="1"/>
  <c r="AM55" i="11"/>
  <c r="AI12" i="8" s="1"/>
  <c r="AM51" i="11"/>
  <c r="AI8" i="8" s="1"/>
  <c r="BR70" i="11"/>
  <c r="BN27" i="8" s="1"/>
  <c r="BR71" i="11"/>
  <c r="BN28" i="8" s="1"/>
  <c r="BR73" i="11"/>
  <c r="BN30" i="8" s="1"/>
  <c r="BR72" i="11"/>
  <c r="BN29" i="8" s="1"/>
  <c r="BR74" i="11"/>
  <c r="BN31" i="8" s="1"/>
  <c r="BR46" i="11"/>
  <c r="BN3" i="8" s="1"/>
  <c r="BR48" i="11"/>
  <c r="BN5" i="8" s="1"/>
  <c r="BR50" i="11"/>
  <c r="BN7" i="8" s="1"/>
  <c r="BR54" i="11"/>
  <c r="BN11" i="8" s="1"/>
  <c r="BR56" i="11"/>
  <c r="BN13" i="8" s="1"/>
  <c r="BR58" i="11"/>
  <c r="BN15" i="8" s="1"/>
  <c r="BR60" i="11"/>
  <c r="BN17" i="8" s="1"/>
  <c r="BR62" i="11"/>
  <c r="BN19" i="8" s="1"/>
  <c r="BR64" i="11"/>
  <c r="BN21" i="8" s="1"/>
  <c r="BR66" i="11"/>
  <c r="BN23" i="8" s="1"/>
  <c r="BR68" i="11"/>
  <c r="BN25" i="8" s="1"/>
  <c r="BR52" i="11"/>
  <c r="BN9" i="8" s="1"/>
  <c r="BR47" i="11"/>
  <c r="BN4" i="8" s="1"/>
  <c r="BR51" i="11"/>
  <c r="BN8" i="8" s="1"/>
  <c r="BR49" i="11"/>
  <c r="BN6" i="8" s="1"/>
  <c r="BR53" i="11"/>
  <c r="BN10" i="8" s="1"/>
  <c r="BR55" i="11"/>
  <c r="BN12" i="8" s="1"/>
  <c r="BR57" i="11"/>
  <c r="BN14" i="8" s="1"/>
  <c r="BR59" i="11"/>
  <c r="BN16" i="8" s="1"/>
  <c r="BE71" i="11"/>
  <c r="BA28" i="8" s="1"/>
  <c r="BE70" i="11"/>
  <c r="BA27" i="8" s="1"/>
  <c r="BE73" i="11"/>
  <c r="BA30" i="8" s="1"/>
  <c r="BE72" i="11"/>
  <c r="BA29" i="8" s="1"/>
  <c r="BE74" i="11"/>
  <c r="BA31" i="8" s="1"/>
  <c r="BE48" i="11"/>
  <c r="BA5" i="8" s="1"/>
  <c r="BE54" i="11"/>
  <c r="BA11" i="8" s="1"/>
  <c r="BE56" i="11"/>
  <c r="BA13" i="8" s="1"/>
  <c r="BE64" i="11"/>
  <c r="BA21" i="8" s="1"/>
  <c r="BE52" i="11"/>
  <c r="BA9" i="8" s="1"/>
  <c r="BE46" i="11"/>
  <c r="BA3" i="8" s="1"/>
  <c r="BE50" i="11"/>
  <c r="BA7" i="8" s="1"/>
  <c r="BE58" i="11"/>
  <c r="BA15" i="8" s="1"/>
  <c r="BE60" i="11"/>
  <c r="BA17" i="8" s="1"/>
  <c r="BE62" i="11"/>
  <c r="BA19" i="8" s="1"/>
  <c r="BE66" i="11"/>
  <c r="BA23" i="8" s="1"/>
  <c r="BE51" i="11"/>
  <c r="BA8" i="8" s="1"/>
  <c r="BE47" i="11"/>
  <c r="BA4" i="8" s="1"/>
  <c r="BE68" i="11"/>
  <c r="BA25" i="8" s="1"/>
  <c r="BE53" i="11"/>
  <c r="BA10" i="8" s="1"/>
  <c r="BE49" i="11"/>
  <c r="BA6" i="8" s="1"/>
  <c r="BE55" i="11"/>
  <c r="BA12" i="8" s="1"/>
  <c r="BE57" i="11"/>
  <c r="BA14" i="8" s="1"/>
  <c r="BE59" i="11"/>
  <c r="BA16" i="8" s="1"/>
  <c r="BE61" i="11"/>
  <c r="BA18" i="8" s="1"/>
  <c r="BE63" i="11"/>
  <c r="BA20" i="8" s="1"/>
  <c r="BE65" i="11"/>
  <c r="BA22" i="8" s="1"/>
  <c r="BE67" i="11"/>
  <c r="BA24" i="8" s="1"/>
  <c r="BE69" i="11"/>
  <c r="BA26" i="8" s="1"/>
  <c r="M71" i="11"/>
  <c r="I28" i="8" s="1"/>
  <c r="M74" i="11"/>
  <c r="I31" i="8" s="1"/>
  <c r="M70" i="11"/>
  <c r="I27" i="8" s="1"/>
  <c r="M73" i="11"/>
  <c r="I30" i="8" s="1"/>
  <c r="M72" i="11"/>
  <c r="I29" i="8" s="1"/>
  <c r="M46" i="11"/>
  <c r="I3" i="8" s="1"/>
  <c r="M50" i="11"/>
  <c r="I7" i="8" s="1"/>
  <c r="M58" i="11"/>
  <c r="I15" i="8" s="1"/>
  <c r="M62" i="11"/>
  <c r="I19" i="8" s="1"/>
  <c r="M66" i="11"/>
  <c r="I23" i="8" s="1"/>
  <c r="M48" i="11"/>
  <c r="I5" i="8" s="1"/>
  <c r="M54" i="11"/>
  <c r="I11" i="8" s="1"/>
  <c r="M56" i="11"/>
  <c r="I13" i="8" s="1"/>
  <c r="M64" i="11"/>
  <c r="I21" i="8" s="1"/>
  <c r="M52" i="11"/>
  <c r="I9" i="8" s="1"/>
  <c r="M47" i="11"/>
  <c r="I4" i="8" s="1"/>
  <c r="M53" i="11"/>
  <c r="I10" i="8" s="1"/>
  <c r="M49" i="11"/>
  <c r="I6" i="8" s="1"/>
  <c r="M67" i="11"/>
  <c r="I24" i="8" s="1"/>
  <c r="M60" i="11"/>
  <c r="I17" i="8" s="1"/>
  <c r="M68" i="11"/>
  <c r="I25" i="8" s="1"/>
  <c r="M51" i="11"/>
  <c r="I8" i="8" s="1"/>
  <c r="M57" i="11"/>
  <c r="I14" i="8" s="1"/>
  <c r="M63" i="11"/>
  <c r="I20" i="8" s="1"/>
  <c r="T71" i="11"/>
  <c r="P28" i="8" s="1"/>
  <c r="T70" i="11"/>
  <c r="P27" i="8" s="1"/>
  <c r="T74" i="11"/>
  <c r="P31" i="8" s="1"/>
  <c r="T73" i="11"/>
  <c r="P30" i="8" s="1"/>
  <c r="T72" i="11"/>
  <c r="P29" i="8" s="1"/>
  <c r="T46" i="11"/>
  <c r="P3" i="8" s="1"/>
  <c r="T48" i="11"/>
  <c r="P5" i="8" s="1"/>
  <c r="T54" i="11"/>
  <c r="P11" i="8" s="1"/>
  <c r="T64" i="11"/>
  <c r="P21" i="8" s="1"/>
  <c r="T52" i="11"/>
  <c r="P9" i="8" s="1"/>
  <c r="T58" i="11"/>
  <c r="P15" i="8" s="1"/>
  <c r="T50" i="11"/>
  <c r="P7" i="8" s="1"/>
  <c r="T56" i="11"/>
  <c r="P13" i="8" s="1"/>
  <c r="T60" i="11"/>
  <c r="P17" i="8" s="1"/>
  <c r="T66" i="11"/>
  <c r="P23" i="8" s="1"/>
  <c r="T55" i="11"/>
  <c r="P12" i="8" s="1"/>
  <c r="T59" i="11"/>
  <c r="P16" i="8" s="1"/>
  <c r="T62" i="11"/>
  <c r="P19" i="8" s="1"/>
  <c r="T51" i="11"/>
  <c r="P8" i="8" s="1"/>
  <c r="T68" i="11"/>
  <c r="P25" i="8" s="1"/>
  <c r="T49" i="11"/>
  <c r="P6" i="8" s="1"/>
  <c r="T47" i="11"/>
  <c r="P4" i="8" s="1"/>
  <c r="T53" i="11"/>
  <c r="P10" i="8" s="1"/>
  <c r="T67" i="11"/>
  <c r="P24" i="8" s="1"/>
  <c r="AA72" i="11"/>
  <c r="W29" i="8" s="1"/>
  <c r="AA70" i="11"/>
  <c r="W27" i="8" s="1"/>
  <c r="AA74" i="11"/>
  <c r="W31" i="8" s="1"/>
  <c r="AA71" i="11"/>
  <c r="W28" i="8" s="1"/>
  <c r="AA73" i="11"/>
  <c r="W30" i="8" s="1"/>
  <c r="AA50" i="11"/>
  <c r="W7" i="8" s="1"/>
  <c r="AA52" i="11"/>
  <c r="W9" i="8" s="1"/>
  <c r="AA46" i="11"/>
  <c r="W3" i="8" s="1"/>
  <c r="AA54" i="11"/>
  <c r="W11" i="8" s="1"/>
  <c r="AA56" i="11"/>
  <c r="W13" i="8" s="1"/>
  <c r="AA48" i="11"/>
  <c r="W5" i="8" s="1"/>
  <c r="AA58" i="11"/>
  <c r="W15" i="8" s="1"/>
  <c r="AA59" i="11"/>
  <c r="W16" i="8" s="1"/>
  <c r="AA51" i="11"/>
  <c r="W8" i="8" s="1"/>
  <c r="AA64" i="11"/>
  <c r="W21" i="8" s="1"/>
  <c r="AA66" i="11"/>
  <c r="W23" i="8" s="1"/>
  <c r="AA49" i="11"/>
  <c r="W6" i="8" s="1"/>
  <c r="AA62" i="11"/>
  <c r="W19" i="8" s="1"/>
  <c r="AA53" i="11"/>
  <c r="W10" i="8" s="1"/>
  <c r="AA68" i="11"/>
  <c r="W25" i="8" s="1"/>
  <c r="AA47" i="11"/>
  <c r="W4" i="8" s="1"/>
  <c r="AA60" i="11"/>
  <c r="W17" i="8" s="1"/>
  <c r="AP70" i="11"/>
  <c r="AL27" i="8" s="1"/>
  <c r="AP71" i="11"/>
  <c r="AL28" i="8" s="1"/>
  <c r="AP73" i="11"/>
  <c r="AL30" i="8" s="1"/>
  <c r="AP72" i="11"/>
  <c r="AL29" i="8" s="1"/>
  <c r="AP74" i="11"/>
  <c r="AL31" i="8" s="1"/>
  <c r="AP54" i="11"/>
  <c r="AL11" i="8" s="1"/>
  <c r="AP56" i="11"/>
  <c r="AL13" i="8" s="1"/>
  <c r="AP58" i="11"/>
  <c r="AL15" i="8" s="1"/>
  <c r="AP60" i="11"/>
  <c r="AL17" i="8" s="1"/>
  <c r="AP48" i="11"/>
  <c r="AL5" i="8" s="1"/>
  <c r="AP46" i="11"/>
  <c r="AL3" i="8" s="1"/>
  <c r="AP50" i="11"/>
  <c r="AL7" i="8" s="1"/>
  <c r="AP52" i="11"/>
  <c r="AL9" i="8" s="1"/>
  <c r="AP62" i="11"/>
  <c r="AL19" i="8" s="1"/>
  <c r="AP64" i="11"/>
  <c r="AL21" i="8" s="1"/>
  <c r="AP66" i="11"/>
  <c r="AL23" i="8" s="1"/>
  <c r="AP47" i="11"/>
  <c r="AL4" i="8" s="1"/>
  <c r="AP55" i="11"/>
  <c r="AL12" i="8" s="1"/>
  <c r="AP49" i="11"/>
  <c r="AL6" i="8" s="1"/>
  <c r="AP51" i="11"/>
  <c r="AL8" i="8" s="1"/>
  <c r="AP53" i="11"/>
  <c r="AL10" i="8" s="1"/>
  <c r="AP68" i="11"/>
  <c r="AL25" i="8" s="1"/>
  <c r="BK69" i="11"/>
  <c r="BG26" i="8" s="1"/>
  <c r="AZ69" i="11"/>
  <c r="AV26" i="8" s="1"/>
  <c r="BN69" i="11"/>
  <c r="BJ26" i="8" s="1"/>
  <c r="AZ67" i="11"/>
  <c r="AV24" i="8" s="1"/>
  <c r="BN67" i="11"/>
  <c r="BJ24" i="8" s="1"/>
  <c r="AA65" i="11"/>
  <c r="W22" i="8" s="1"/>
  <c r="T65" i="11"/>
  <c r="P22" i="8" s="1"/>
  <c r="AS65" i="11"/>
  <c r="AO22" i="8" s="1"/>
  <c r="AZ65" i="11"/>
  <c r="AV22" i="8" s="1"/>
  <c r="BN65" i="11"/>
  <c r="BJ22" i="8" s="1"/>
  <c r="BK63" i="11"/>
  <c r="BG20" i="8" s="1"/>
  <c r="AZ63" i="11"/>
  <c r="AV20" i="8" s="1"/>
  <c r="M61" i="11"/>
  <c r="I18" i="8" s="1"/>
  <c r="AL61" i="11"/>
  <c r="AH18" i="8" s="1"/>
  <c r="AF61" i="11"/>
  <c r="AB18" i="8" s="1"/>
  <c r="J59" i="11"/>
  <c r="F16" i="8" s="1"/>
  <c r="AR59" i="11"/>
  <c r="AN16" i="8" s="1"/>
  <c r="AM59" i="11"/>
  <c r="AI16" i="8" s="1"/>
  <c r="BG57" i="11"/>
  <c r="BC14" i="8" s="1"/>
  <c r="AR57" i="11"/>
  <c r="AN14" i="8" s="1"/>
  <c r="AM57" i="11"/>
  <c r="AI14" i="8" s="1"/>
  <c r="AR55" i="11"/>
  <c r="AN12" i="8" s="1"/>
  <c r="X72" i="11"/>
  <c r="T29" i="8" s="1"/>
  <c r="X74" i="11"/>
  <c r="T31" i="8" s="1"/>
  <c r="X70" i="11"/>
  <c r="T27" i="8" s="1"/>
  <c r="X71" i="11"/>
  <c r="T28" i="8" s="1"/>
  <c r="X73" i="11"/>
  <c r="T30" i="8" s="1"/>
  <c r="X54" i="11"/>
  <c r="T11" i="8" s="1"/>
  <c r="X50" i="11"/>
  <c r="T7" i="8" s="1"/>
  <c r="X46" i="11"/>
  <c r="T3" i="8" s="1"/>
  <c r="X48" i="11"/>
  <c r="T5" i="8" s="1"/>
  <c r="X52" i="11"/>
  <c r="T9" i="8" s="1"/>
  <c r="X60" i="11"/>
  <c r="T17" i="8" s="1"/>
  <c r="X62" i="11"/>
  <c r="T19" i="8" s="1"/>
  <c r="X66" i="11"/>
  <c r="T23" i="8" s="1"/>
  <c r="X53" i="11"/>
  <c r="T10" i="8" s="1"/>
  <c r="X55" i="11"/>
  <c r="T12" i="8" s="1"/>
  <c r="X64" i="11"/>
  <c r="T21" i="8" s="1"/>
  <c r="X47" i="11"/>
  <c r="T4" i="8" s="1"/>
  <c r="X68" i="11"/>
  <c r="T25" i="8" s="1"/>
  <c r="X49" i="11"/>
  <c r="T6" i="8" s="1"/>
  <c r="X56" i="11"/>
  <c r="T13" i="8" s="1"/>
  <c r="X51" i="11"/>
  <c r="T8" i="8" s="1"/>
  <c r="X59" i="11"/>
  <c r="T16" i="8" s="1"/>
  <c r="X65" i="11"/>
  <c r="T22" i="8" s="1"/>
  <c r="X58" i="11"/>
  <c r="T15" i="8" s="1"/>
  <c r="X61" i="11"/>
  <c r="T18" i="8" s="1"/>
  <c r="AE73" i="11"/>
  <c r="AA30" i="8" s="1"/>
  <c r="AE74" i="11"/>
  <c r="AA31" i="8" s="1"/>
  <c r="AE71" i="11"/>
  <c r="AA28" i="8" s="1"/>
  <c r="AE72" i="11"/>
  <c r="AA29" i="8" s="1"/>
  <c r="AE70" i="11"/>
  <c r="AA27" i="8" s="1"/>
  <c r="AE50" i="11"/>
  <c r="AA7" i="8" s="1"/>
  <c r="AE48" i="11"/>
  <c r="AA5" i="8" s="1"/>
  <c r="AE52" i="11"/>
  <c r="AA9" i="8" s="1"/>
  <c r="AE58" i="11"/>
  <c r="AA15" i="8" s="1"/>
  <c r="AE60" i="11"/>
  <c r="AA17" i="8" s="1"/>
  <c r="AE46" i="11"/>
  <c r="AA3" i="8" s="1"/>
  <c r="AE54" i="11"/>
  <c r="AA11" i="8" s="1"/>
  <c r="AE56" i="11"/>
  <c r="AA13" i="8" s="1"/>
  <c r="AE62" i="11"/>
  <c r="AA19" i="8" s="1"/>
  <c r="AE66" i="11"/>
  <c r="AA23" i="8" s="1"/>
  <c r="AE59" i="11"/>
  <c r="AA16" i="8" s="1"/>
  <c r="AE47" i="11"/>
  <c r="AA4" i="8" s="1"/>
  <c r="AE49" i="11"/>
  <c r="AA6" i="8" s="1"/>
  <c r="AE55" i="11"/>
  <c r="AA12" i="8" s="1"/>
  <c r="AE68" i="11"/>
  <c r="AA25" i="8" s="1"/>
  <c r="AE53" i="11"/>
  <c r="AA10" i="8" s="1"/>
  <c r="AE64" i="11"/>
  <c r="AA21" i="8" s="1"/>
  <c r="AE51" i="11"/>
  <c r="AA8" i="8" s="1"/>
  <c r="BJ70" i="11"/>
  <c r="BF27" i="8" s="1"/>
  <c r="BJ72" i="11"/>
  <c r="BF29" i="8" s="1"/>
  <c r="BJ74" i="11"/>
  <c r="BF31" i="8" s="1"/>
  <c r="BJ73" i="11"/>
  <c r="BF30" i="8" s="1"/>
  <c r="BJ71" i="11"/>
  <c r="BF28" i="8" s="1"/>
  <c r="BJ46" i="11"/>
  <c r="BF3" i="8" s="1"/>
  <c r="BJ52" i="11"/>
  <c r="BF9" i="8" s="1"/>
  <c r="BJ54" i="11"/>
  <c r="BF11" i="8" s="1"/>
  <c r="BJ56" i="11"/>
  <c r="BF13" i="8" s="1"/>
  <c r="BJ48" i="11"/>
  <c r="BF5" i="8" s="1"/>
  <c r="BJ50" i="11"/>
  <c r="BF7" i="8" s="1"/>
  <c r="BJ47" i="11"/>
  <c r="BF4" i="8" s="1"/>
  <c r="BJ51" i="11"/>
  <c r="BF8" i="8" s="1"/>
  <c r="BJ62" i="11"/>
  <c r="BF19" i="8" s="1"/>
  <c r="BJ64" i="11"/>
  <c r="BF21" i="8" s="1"/>
  <c r="BJ66" i="11"/>
  <c r="BF23" i="8" s="1"/>
  <c r="BJ68" i="11"/>
  <c r="BF25" i="8" s="1"/>
  <c r="BJ49" i="11"/>
  <c r="BF6" i="8" s="1"/>
  <c r="BJ58" i="11"/>
  <c r="BF15" i="8" s="1"/>
  <c r="BJ60" i="11"/>
  <c r="BF17" i="8" s="1"/>
  <c r="BJ53" i="11"/>
  <c r="BF10" i="8" s="1"/>
  <c r="BJ55" i="11"/>
  <c r="BF12" i="8" s="1"/>
  <c r="BJ57" i="11"/>
  <c r="BF14" i="8" s="1"/>
  <c r="BJ59" i="11"/>
  <c r="BF16" i="8" s="1"/>
  <c r="BJ61" i="11"/>
  <c r="BF18" i="8" s="1"/>
  <c r="BJ63" i="11"/>
  <c r="BF20" i="8" s="1"/>
  <c r="BJ65" i="11"/>
  <c r="BF22" i="8" s="1"/>
  <c r="BJ67" i="11"/>
  <c r="BF24" i="8" s="1"/>
  <c r="BJ69" i="11"/>
  <c r="BF26" i="8" s="1"/>
  <c r="BQ70" i="11"/>
  <c r="BM27" i="8" s="1"/>
  <c r="BQ71" i="11"/>
  <c r="BM28" i="8" s="1"/>
  <c r="BQ73" i="11"/>
  <c r="BM30" i="8" s="1"/>
  <c r="BQ72" i="11"/>
  <c r="BM29" i="8" s="1"/>
  <c r="BQ74" i="11"/>
  <c r="BM31" i="8" s="1"/>
  <c r="BQ50" i="11"/>
  <c r="BM7" i="8" s="1"/>
  <c r="BQ48" i="11"/>
  <c r="BM5" i="8" s="1"/>
  <c r="BQ52" i="11"/>
  <c r="BM9" i="8" s="1"/>
  <c r="BQ46" i="11"/>
  <c r="BM3" i="8" s="1"/>
  <c r="BQ54" i="11"/>
  <c r="BM11" i="8" s="1"/>
  <c r="BQ56" i="11"/>
  <c r="BM13" i="8" s="1"/>
  <c r="BQ58" i="11"/>
  <c r="BM15" i="8" s="1"/>
  <c r="BQ60" i="11"/>
  <c r="BM17" i="8" s="1"/>
  <c r="BQ62" i="11"/>
  <c r="BM19" i="8" s="1"/>
  <c r="BQ66" i="11"/>
  <c r="BM23" i="8" s="1"/>
  <c r="BQ68" i="11"/>
  <c r="BM25" i="8" s="1"/>
  <c r="BQ49" i="11"/>
  <c r="BM6" i="8" s="1"/>
  <c r="BQ55" i="11"/>
  <c r="BM12" i="8" s="1"/>
  <c r="BQ57" i="11"/>
  <c r="BM14" i="8" s="1"/>
  <c r="BQ59" i="11"/>
  <c r="BM16" i="8" s="1"/>
  <c r="BQ61" i="11"/>
  <c r="BM18" i="8" s="1"/>
  <c r="BQ51" i="11"/>
  <c r="BM8" i="8" s="1"/>
  <c r="BQ64" i="11"/>
  <c r="BM21" i="8" s="1"/>
  <c r="BQ47" i="11"/>
  <c r="BM4" i="8" s="1"/>
  <c r="BQ53" i="11"/>
  <c r="BM10" i="8" s="1"/>
  <c r="Y73" i="11"/>
  <c r="U30" i="8" s="1"/>
  <c r="Y72" i="11"/>
  <c r="U29" i="8" s="1"/>
  <c r="Y74" i="11"/>
  <c r="U31" i="8" s="1"/>
  <c r="Y70" i="11"/>
  <c r="U27" i="8" s="1"/>
  <c r="Y71" i="11"/>
  <c r="U28" i="8" s="1"/>
  <c r="Y62" i="11"/>
  <c r="U19" i="8" s="1"/>
  <c r="Y64" i="11"/>
  <c r="U21" i="8" s="1"/>
  <c r="Y46" i="11"/>
  <c r="U3" i="8" s="1"/>
  <c r="Y50" i="11"/>
  <c r="U7" i="8" s="1"/>
  <c r="Y52" i="11"/>
  <c r="U9" i="8" s="1"/>
  <c r="Y58" i="11"/>
  <c r="U15" i="8" s="1"/>
  <c r="Y54" i="11"/>
  <c r="U11" i="8" s="1"/>
  <c r="Y48" i="11"/>
  <c r="U5" i="8" s="1"/>
  <c r="Y56" i="11"/>
  <c r="U13" i="8" s="1"/>
  <c r="Y68" i="11"/>
  <c r="U25" i="8" s="1"/>
  <c r="Y49" i="11"/>
  <c r="U6" i="8" s="1"/>
  <c r="Y60" i="11"/>
  <c r="U17" i="8" s="1"/>
  <c r="Y47" i="11"/>
  <c r="U4" i="8" s="1"/>
  <c r="Y53" i="11"/>
  <c r="U10" i="8" s="1"/>
  <c r="Y66" i="11"/>
  <c r="U23" i="8" s="1"/>
  <c r="Y51" i="11"/>
  <c r="U8" i="8" s="1"/>
  <c r="L73" i="11"/>
  <c r="H30" i="8" s="1"/>
  <c r="L72" i="11"/>
  <c r="H29" i="8" s="1"/>
  <c r="L74" i="11"/>
  <c r="H31" i="8" s="1"/>
  <c r="L71" i="11"/>
  <c r="H28" i="8" s="1"/>
  <c r="L70" i="11"/>
  <c r="H27" i="8" s="1"/>
  <c r="L52" i="11"/>
  <c r="H9" i="8" s="1"/>
  <c r="L54" i="11"/>
  <c r="H11" i="8" s="1"/>
  <c r="L64" i="11"/>
  <c r="H21" i="8" s="1"/>
  <c r="L48" i="11"/>
  <c r="H5" i="8" s="1"/>
  <c r="L56" i="11"/>
  <c r="H13" i="8" s="1"/>
  <c r="L50" i="11"/>
  <c r="H7" i="8" s="1"/>
  <c r="L46" i="11"/>
  <c r="H3" i="8" s="1"/>
  <c r="L62" i="11"/>
  <c r="H19" i="8" s="1"/>
  <c r="L58" i="11"/>
  <c r="H15" i="8" s="1"/>
  <c r="L60" i="11"/>
  <c r="H17" i="8" s="1"/>
  <c r="L47" i="11"/>
  <c r="H4" i="8" s="1"/>
  <c r="L68" i="11"/>
  <c r="H25" i="8" s="1"/>
  <c r="L55" i="11"/>
  <c r="H12" i="8" s="1"/>
  <c r="L67" i="11"/>
  <c r="H24" i="8" s="1"/>
  <c r="L51" i="11"/>
  <c r="H8" i="8" s="1"/>
  <c r="L57" i="11"/>
  <c r="H14" i="8" s="1"/>
  <c r="L66" i="11"/>
  <c r="H23" i="8" s="1"/>
  <c r="L49" i="11"/>
  <c r="H6" i="8" s="1"/>
  <c r="L53" i="11"/>
  <c r="H10" i="8" s="1"/>
  <c r="S70" i="11"/>
  <c r="O27" i="8" s="1"/>
  <c r="S74" i="11"/>
  <c r="O31" i="8" s="1"/>
  <c r="S72" i="11"/>
  <c r="O29" i="8" s="1"/>
  <c r="S71" i="11"/>
  <c r="O28" i="8" s="1"/>
  <c r="S73" i="11"/>
  <c r="O30" i="8" s="1"/>
  <c r="S58" i="11"/>
  <c r="O15" i="8" s="1"/>
  <c r="S52" i="11"/>
  <c r="O9" i="8" s="1"/>
  <c r="S56" i="11"/>
  <c r="O13" i="8" s="1"/>
  <c r="S50" i="11"/>
  <c r="O7" i="8" s="1"/>
  <c r="S48" i="11"/>
  <c r="O5" i="8" s="1"/>
  <c r="S60" i="11"/>
  <c r="O17" i="8" s="1"/>
  <c r="S66" i="11"/>
  <c r="O23" i="8" s="1"/>
  <c r="S46" i="11"/>
  <c r="O3" i="8" s="1"/>
  <c r="S54" i="11"/>
  <c r="O11" i="8" s="1"/>
  <c r="S62" i="11"/>
  <c r="O19" i="8" s="1"/>
  <c r="S47" i="11"/>
  <c r="O4" i="8" s="1"/>
  <c r="S51" i="11"/>
  <c r="O8" i="8" s="1"/>
  <c r="S68" i="11"/>
  <c r="O25" i="8" s="1"/>
  <c r="S49" i="11"/>
  <c r="O6" i="8" s="1"/>
  <c r="S53" i="11"/>
  <c r="O10" i="8" s="1"/>
  <c r="S61" i="11"/>
  <c r="O18" i="8" s="1"/>
  <c r="S63" i="11"/>
  <c r="O20" i="8" s="1"/>
  <c r="S69" i="11"/>
  <c r="O26" i="8" s="1"/>
  <c r="S55" i="11"/>
  <c r="O12" i="8" s="1"/>
  <c r="S64" i="11"/>
  <c r="O21" i="8" s="1"/>
  <c r="S59" i="11"/>
  <c r="O16" i="8" s="1"/>
  <c r="AH70" i="11"/>
  <c r="AD27" i="8" s="1"/>
  <c r="AH74" i="11"/>
  <c r="AD31" i="8" s="1"/>
  <c r="AH72" i="11"/>
  <c r="AD29" i="8" s="1"/>
  <c r="AH73" i="11"/>
  <c r="AD30" i="8" s="1"/>
  <c r="AH71" i="11"/>
  <c r="AD28" i="8" s="1"/>
  <c r="AH50" i="11"/>
  <c r="AD7" i="8" s="1"/>
  <c r="AH64" i="11"/>
  <c r="AD21" i="8" s="1"/>
  <c r="AH48" i="11"/>
  <c r="AD5" i="8" s="1"/>
  <c r="AH52" i="11"/>
  <c r="AD9" i="8" s="1"/>
  <c r="AH58" i="11"/>
  <c r="AD15" i="8" s="1"/>
  <c r="AH46" i="11"/>
  <c r="AD3" i="8" s="1"/>
  <c r="AH56" i="11"/>
  <c r="AD13" i="8" s="1"/>
  <c r="AH54" i="11"/>
  <c r="AD11" i="8" s="1"/>
  <c r="AH59" i="11"/>
  <c r="AD16" i="8" s="1"/>
  <c r="AH53" i="11"/>
  <c r="AD10" i="8" s="1"/>
  <c r="AH55" i="11"/>
  <c r="AD12" i="8" s="1"/>
  <c r="AH66" i="11"/>
  <c r="AD23" i="8" s="1"/>
  <c r="AH47" i="11"/>
  <c r="AD4" i="8" s="1"/>
  <c r="AH68" i="11"/>
  <c r="AD25" i="8" s="1"/>
  <c r="AH60" i="11"/>
  <c r="AD17" i="8" s="1"/>
  <c r="AH62" i="11"/>
  <c r="AD19" i="8" s="1"/>
  <c r="AH49" i="11"/>
  <c r="AD6" i="8" s="1"/>
  <c r="AH51" i="11"/>
  <c r="AD8" i="8" s="1"/>
  <c r="AH67" i="11"/>
  <c r="AD24" i="8" s="1"/>
  <c r="M69" i="11"/>
  <c r="I26" i="8" s="1"/>
  <c r="AL69" i="11"/>
  <c r="AH26" i="8" s="1"/>
  <c r="AP69" i="11"/>
  <c r="AL26" i="8" s="1"/>
  <c r="AP67" i="11"/>
  <c r="AL24" i="8" s="1"/>
  <c r="AK65" i="11"/>
  <c r="AG22" i="8" s="1"/>
  <c r="BK65" i="11"/>
  <c r="BG22" i="8" s="1"/>
  <c r="AP65" i="11"/>
  <c r="AL22" i="8" s="1"/>
  <c r="AP63" i="11"/>
  <c r="AL20" i="8" s="1"/>
  <c r="BL61" i="11"/>
  <c r="BH18" i="8" s="1"/>
  <c r="AL59" i="11"/>
  <c r="AH16" i="8" s="1"/>
  <c r="AZ59" i="11"/>
  <c r="AV16" i="8" s="1"/>
  <c r="AH57" i="11"/>
  <c r="AD14" i="8" s="1"/>
  <c r="X57" i="11"/>
  <c r="T14" i="8" s="1"/>
  <c r="AK55" i="11"/>
  <c r="AG12" i="8" s="1"/>
  <c r="P70" i="11"/>
  <c r="L27" i="8" s="1"/>
  <c r="P74" i="11"/>
  <c r="L31" i="8" s="1"/>
  <c r="P71" i="11"/>
  <c r="L28" i="8" s="1"/>
  <c r="P72" i="11"/>
  <c r="L29" i="8" s="1"/>
  <c r="P73" i="11"/>
  <c r="L30" i="8" s="1"/>
  <c r="P60" i="11"/>
  <c r="L17" i="8" s="1"/>
  <c r="P50" i="11"/>
  <c r="L7" i="8" s="1"/>
  <c r="P56" i="11"/>
  <c r="L13" i="8" s="1"/>
  <c r="P58" i="11"/>
  <c r="L15" i="8" s="1"/>
  <c r="P48" i="11"/>
  <c r="L5" i="8" s="1"/>
  <c r="P54" i="11"/>
  <c r="L11" i="8" s="1"/>
  <c r="P46" i="11"/>
  <c r="L3" i="8" s="1"/>
  <c r="P52" i="11"/>
  <c r="L9" i="8" s="1"/>
  <c r="P62" i="11"/>
  <c r="L19" i="8" s="1"/>
  <c r="P64" i="11"/>
  <c r="L21" i="8" s="1"/>
  <c r="P49" i="11"/>
  <c r="L6" i="8" s="1"/>
  <c r="P61" i="11"/>
  <c r="L18" i="8" s="1"/>
  <c r="P68" i="11"/>
  <c r="L25" i="8" s="1"/>
  <c r="P53" i="11"/>
  <c r="L10" i="8" s="1"/>
  <c r="P55" i="11"/>
  <c r="L12" i="8" s="1"/>
  <c r="P66" i="11"/>
  <c r="L23" i="8" s="1"/>
  <c r="P51" i="11"/>
  <c r="L8" i="8" s="1"/>
  <c r="P47" i="11"/>
  <c r="L4" i="8" s="1"/>
  <c r="P57" i="11"/>
  <c r="L14" i="8" s="1"/>
  <c r="P59" i="11"/>
  <c r="L16" i="8" s="1"/>
  <c r="W72" i="11"/>
  <c r="S29" i="8" s="1"/>
  <c r="W70" i="11"/>
  <c r="S27" i="8" s="1"/>
  <c r="W73" i="11"/>
  <c r="S30" i="8" s="1"/>
  <c r="W71" i="11"/>
  <c r="S28" i="8" s="1"/>
  <c r="W74" i="11"/>
  <c r="S31" i="8" s="1"/>
  <c r="W56" i="11"/>
  <c r="S13" i="8" s="1"/>
  <c r="W46" i="11"/>
  <c r="S3" i="8" s="1"/>
  <c r="W60" i="11"/>
  <c r="S17" i="8" s="1"/>
  <c r="W52" i="11"/>
  <c r="S9" i="8" s="1"/>
  <c r="W62" i="11"/>
  <c r="S19" i="8" s="1"/>
  <c r="W64" i="11"/>
  <c r="S21" i="8" s="1"/>
  <c r="W48" i="11"/>
  <c r="S5" i="8" s="1"/>
  <c r="W50" i="11"/>
  <c r="S7" i="8" s="1"/>
  <c r="W54" i="11"/>
  <c r="S11" i="8" s="1"/>
  <c r="W58" i="11"/>
  <c r="S15" i="8" s="1"/>
  <c r="W49" i="11"/>
  <c r="S6" i="8" s="1"/>
  <c r="W66" i="11"/>
  <c r="S23" i="8" s="1"/>
  <c r="W47" i="11"/>
  <c r="S4" i="8" s="1"/>
  <c r="W55" i="11"/>
  <c r="S12" i="8" s="1"/>
  <c r="W51" i="11"/>
  <c r="S8" i="8" s="1"/>
  <c r="W68" i="11"/>
  <c r="S25" i="8" s="1"/>
  <c r="W53" i="11"/>
  <c r="S10" i="8" s="1"/>
  <c r="W63" i="11"/>
  <c r="S20" i="8" s="1"/>
  <c r="W65" i="11"/>
  <c r="S22" i="8" s="1"/>
  <c r="BB70" i="11"/>
  <c r="AX27" i="8" s="1"/>
  <c r="BB72" i="11"/>
  <c r="AX29" i="8" s="1"/>
  <c r="BB74" i="11"/>
  <c r="AX31" i="8" s="1"/>
  <c r="BB71" i="11"/>
  <c r="AX28" i="8" s="1"/>
  <c r="BB73" i="11"/>
  <c r="AX30" i="8" s="1"/>
  <c r="BB50" i="11"/>
  <c r="AX7" i="8" s="1"/>
  <c r="BB54" i="11"/>
  <c r="AX11" i="8" s="1"/>
  <c r="BB56" i="11"/>
  <c r="AX13" i="8" s="1"/>
  <c r="BB58" i="11"/>
  <c r="AX15" i="8" s="1"/>
  <c r="BB60" i="11"/>
  <c r="AX17" i="8" s="1"/>
  <c r="BB46" i="11"/>
  <c r="AX3" i="8" s="1"/>
  <c r="BB48" i="11"/>
  <c r="AX5" i="8" s="1"/>
  <c r="BB52" i="11"/>
  <c r="AX9" i="8" s="1"/>
  <c r="BB49" i="11"/>
  <c r="AX6" i="8" s="1"/>
  <c r="BB53" i="11"/>
  <c r="AX10" i="8" s="1"/>
  <c r="BB65" i="11"/>
  <c r="AX22" i="8" s="1"/>
  <c r="BB47" i="11"/>
  <c r="AX4" i="8" s="1"/>
  <c r="BB57" i="11"/>
  <c r="AX14" i="8" s="1"/>
  <c r="BB59" i="11"/>
  <c r="AX16" i="8" s="1"/>
  <c r="BB62" i="11"/>
  <c r="AX19" i="8" s="1"/>
  <c r="BB64" i="11"/>
  <c r="AX21" i="8" s="1"/>
  <c r="BB66" i="11"/>
  <c r="AX23" i="8" s="1"/>
  <c r="BB68" i="11"/>
  <c r="AX25" i="8" s="1"/>
  <c r="BB51" i="11"/>
  <c r="AX8" i="8" s="1"/>
  <c r="BI70" i="11"/>
  <c r="BE27" i="8" s="1"/>
  <c r="BI71" i="11"/>
  <c r="BE28" i="8" s="1"/>
  <c r="BI73" i="11"/>
  <c r="BE30" i="8" s="1"/>
  <c r="BI72" i="11"/>
  <c r="BE29" i="8" s="1"/>
  <c r="BI74" i="11"/>
  <c r="BE31" i="8" s="1"/>
  <c r="BI46" i="11"/>
  <c r="BE3" i="8" s="1"/>
  <c r="BI48" i="11"/>
  <c r="BE5" i="8" s="1"/>
  <c r="BI52" i="11"/>
  <c r="BE9" i="8" s="1"/>
  <c r="BI54" i="11"/>
  <c r="BE11" i="8" s="1"/>
  <c r="BI56" i="11"/>
  <c r="BE13" i="8" s="1"/>
  <c r="BI50" i="11"/>
  <c r="BE7" i="8" s="1"/>
  <c r="BI51" i="11"/>
  <c r="BE8" i="8" s="1"/>
  <c r="BI68" i="11"/>
  <c r="BE25" i="8" s="1"/>
  <c r="BI62" i="11"/>
  <c r="BE19" i="8" s="1"/>
  <c r="BI64" i="11"/>
  <c r="BE21" i="8" s="1"/>
  <c r="BI66" i="11"/>
  <c r="BE23" i="8" s="1"/>
  <c r="BI47" i="11"/>
  <c r="BE4" i="8" s="1"/>
  <c r="BI53" i="11"/>
  <c r="BE10" i="8" s="1"/>
  <c r="BI55" i="11"/>
  <c r="BE12" i="8" s="1"/>
  <c r="BI57" i="11"/>
  <c r="BE14" i="8" s="1"/>
  <c r="BI59" i="11"/>
  <c r="BE16" i="8" s="1"/>
  <c r="BI61" i="11"/>
  <c r="BE18" i="8" s="1"/>
  <c r="BI63" i="11"/>
  <c r="BE20" i="8" s="1"/>
  <c r="BI65" i="11"/>
  <c r="BE22" i="8" s="1"/>
  <c r="BI67" i="11"/>
  <c r="BE24" i="8" s="1"/>
  <c r="BI69" i="11"/>
  <c r="BE26" i="8" s="1"/>
  <c r="BI58" i="11"/>
  <c r="BE15" i="8" s="1"/>
  <c r="BI60" i="11"/>
  <c r="BE17" i="8" s="1"/>
  <c r="BI49" i="11"/>
  <c r="BE6" i="8" s="1"/>
  <c r="BP71" i="11"/>
  <c r="BL28" i="8" s="1"/>
  <c r="BP73" i="11"/>
  <c r="BL30" i="8" s="1"/>
  <c r="BP70" i="11"/>
  <c r="BL27" i="8" s="1"/>
  <c r="BP72" i="11"/>
  <c r="BL29" i="8" s="1"/>
  <c r="BP74" i="11"/>
  <c r="BL31" i="8" s="1"/>
  <c r="BP60" i="11"/>
  <c r="BL17" i="8" s="1"/>
  <c r="BP58" i="11"/>
  <c r="BL15" i="8" s="1"/>
  <c r="BP56" i="11"/>
  <c r="BL13" i="8" s="1"/>
  <c r="BP54" i="11"/>
  <c r="BL11" i="8" s="1"/>
  <c r="BP66" i="11"/>
  <c r="BL23" i="8" s="1"/>
  <c r="BP68" i="11"/>
  <c r="BL25" i="8" s="1"/>
  <c r="BP48" i="11"/>
  <c r="BL5" i="8" s="1"/>
  <c r="BP46" i="11"/>
  <c r="BL3" i="8" s="1"/>
  <c r="BP50" i="11"/>
  <c r="BL7" i="8" s="1"/>
  <c r="BP52" i="11"/>
  <c r="BL9" i="8" s="1"/>
  <c r="BP51" i="11"/>
  <c r="BL8" i="8" s="1"/>
  <c r="BP53" i="11"/>
  <c r="BL10" i="8" s="1"/>
  <c r="BP49" i="11"/>
  <c r="BL6" i="8" s="1"/>
  <c r="BP55" i="11"/>
  <c r="BL12" i="8" s="1"/>
  <c r="BP57" i="11"/>
  <c r="BL14" i="8" s="1"/>
  <c r="BP59" i="11"/>
  <c r="BL16" i="8" s="1"/>
  <c r="BP62" i="11"/>
  <c r="BL19" i="8" s="1"/>
  <c r="BP64" i="11"/>
  <c r="BL21" i="8" s="1"/>
  <c r="BP47" i="11"/>
  <c r="BL4" i="8" s="1"/>
  <c r="Q70" i="11"/>
  <c r="M27" i="8" s="1"/>
  <c r="Q73" i="11"/>
  <c r="M30" i="8" s="1"/>
  <c r="Q71" i="11"/>
  <c r="M28" i="8" s="1"/>
  <c r="Q72" i="11"/>
  <c r="M29" i="8" s="1"/>
  <c r="Q74" i="11"/>
  <c r="M31" i="8" s="1"/>
  <c r="Q54" i="11"/>
  <c r="M11" i="8" s="1"/>
  <c r="Q56" i="11"/>
  <c r="M13" i="8" s="1"/>
  <c r="Q58" i="11"/>
  <c r="M15" i="8" s="1"/>
  <c r="Q52" i="11"/>
  <c r="M9" i="8" s="1"/>
  <c r="Q60" i="11"/>
  <c r="M17" i="8" s="1"/>
  <c r="Q66" i="11"/>
  <c r="M23" i="8" s="1"/>
  <c r="Q46" i="11"/>
  <c r="M3" i="8" s="1"/>
  <c r="Q48" i="11"/>
  <c r="M5" i="8" s="1"/>
  <c r="Q50" i="11"/>
  <c r="M7" i="8" s="1"/>
  <c r="Q53" i="11"/>
  <c r="M10" i="8" s="1"/>
  <c r="Q68" i="11"/>
  <c r="M25" i="8" s="1"/>
  <c r="Q51" i="11"/>
  <c r="M8" i="8" s="1"/>
  <c r="Q55" i="11"/>
  <c r="M12" i="8" s="1"/>
  <c r="Q64" i="11"/>
  <c r="M21" i="8" s="1"/>
  <c r="Q49" i="11"/>
  <c r="M6" i="8" s="1"/>
  <c r="Q47" i="11"/>
  <c r="M4" i="8" s="1"/>
  <c r="Q59" i="11"/>
  <c r="M16" i="8" s="1"/>
  <c r="Q62" i="11"/>
  <c r="M19" i="8" s="1"/>
  <c r="Q57" i="11"/>
  <c r="M14" i="8" s="1"/>
  <c r="Q69" i="11"/>
  <c r="M26" i="8" s="1"/>
  <c r="K71" i="11"/>
  <c r="G28" i="8" s="1"/>
  <c r="K72" i="11"/>
  <c r="G29" i="8" s="1"/>
  <c r="K74" i="11"/>
  <c r="G31" i="8" s="1"/>
  <c r="K70" i="11"/>
  <c r="G27" i="8" s="1"/>
  <c r="K73" i="11"/>
  <c r="G30" i="8" s="1"/>
  <c r="K54" i="11"/>
  <c r="G11" i="8" s="1"/>
  <c r="K60" i="11"/>
  <c r="G17" i="8" s="1"/>
  <c r="K52" i="11"/>
  <c r="G9" i="8" s="1"/>
  <c r="K46" i="11"/>
  <c r="G3" i="8" s="1"/>
  <c r="K58" i="11"/>
  <c r="G15" i="8" s="1"/>
  <c r="K50" i="11"/>
  <c r="G7" i="8" s="1"/>
  <c r="K56" i="11"/>
  <c r="G13" i="8" s="1"/>
  <c r="K62" i="11"/>
  <c r="G19" i="8" s="1"/>
  <c r="K48" i="11"/>
  <c r="G5" i="8" s="1"/>
  <c r="K64" i="11"/>
  <c r="G21" i="8" s="1"/>
  <c r="K66" i="11"/>
  <c r="G23" i="8" s="1"/>
  <c r="K51" i="11"/>
  <c r="G8" i="8" s="1"/>
  <c r="K47" i="11"/>
  <c r="G4" i="8" s="1"/>
  <c r="K55" i="11"/>
  <c r="G12" i="8" s="1"/>
  <c r="K67" i="11"/>
  <c r="G24" i="8" s="1"/>
  <c r="K53" i="11"/>
  <c r="G10" i="8" s="1"/>
  <c r="K68" i="11"/>
  <c r="G25" i="8" s="1"/>
  <c r="K49" i="11"/>
  <c r="G6" i="8" s="1"/>
  <c r="K65" i="11"/>
  <c r="G22" i="8" s="1"/>
  <c r="Z73" i="11"/>
  <c r="V30" i="8" s="1"/>
  <c r="Z72" i="11"/>
  <c r="V29" i="8" s="1"/>
  <c r="Z71" i="11"/>
  <c r="V28" i="8" s="1"/>
  <c r="Z70" i="11"/>
  <c r="V27" i="8" s="1"/>
  <c r="Z74" i="11"/>
  <c r="V31" i="8" s="1"/>
  <c r="Z52" i="11"/>
  <c r="V9" i="8" s="1"/>
  <c r="Z54" i="11"/>
  <c r="V11" i="8" s="1"/>
  <c r="Z48" i="11"/>
  <c r="V5" i="8" s="1"/>
  <c r="Z50" i="11"/>
  <c r="V7" i="8" s="1"/>
  <c r="Z58" i="11"/>
  <c r="V15" i="8" s="1"/>
  <c r="Z62" i="11"/>
  <c r="V19" i="8" s="1"/>
  <c r="Z66" i="11"/>
  <c r="V23" i="8" s="1"/>
  <c r="Z46" i="11"/>
  <c r="V3" i="8" s="1"/>
  <c r="Z60" i="11"/>
  <c r="V17" i="8" s="1"/>
  <c r="Z56" i="11"/>
  <c r="V13" i="8" s="1"/>
  <c r="Z68" i="11"/>
  <c r="V25" i="8" s="1"/>
  <c r="Z53" i="11"/>
  <c r="V10" i="8" s="1"/>
  <c r="Z55" i="11"/>
  <c r="V12" i="8" s="1"/>
  <c r="Z57" i="11"/>
  <c r="V14" i="8" s="1"/>
  <c r="Z49" i="11"/>
  <c r="V6" i="8" s="1"/>
  <c r="Z51" i="11"/>
  <c r="V8" i="8" s="1"/>
  <c r="Z64" i="11"/>
  <c r="V21" i="8" s="1"/>
  <c r="Z47" i="11"/>
  <c r="V4" i="8" s="1"/>
  <c r="X69" i="11"/>
  <c r="T26" i="8" s="1"/>
  <c r="BL69" i="11"/>
  <c r="BH26" i="8" s="1"/>
  <c r="BQ69" i="11"/>
  <c r="BM26" i="8" s="1"/>
  <c r="AM69" i="11"/>
  <c r="AI26" i="8" s="1"/>
  <c r="AQ67" i="11"/>
  <c r="AM24" i="8" s="1"/>
  <c r="BL67" i="11"/>
  <c r="BH24" i="8" s="1"/>
  <c r="BQ67" i="11"/>
  <c r="BM24" i="8" s="1"/>
  <c r="AM67" i="11"/>
  <c r="AI24" i="8" s="1"/>
  <c r="Z65" i="11"/>
  <c r="V22" i="8" s="1"/>
  <c r="BG65" i="11"/>
  <c r="BC22" i="8" s="1"/>
  <c r="BL65" i="11"/>
  <c r="BH22" i="8" s="1"/>
  <c r="BQ65" i="11"/>
  <c r="BM22" i="8" s="1"/>
  <c r="AM65" i="11"/>
  <c r="AI22" i="8" s="1"/>
  <c r="K63" i="11"/>
  <c r="G20" i="8" s="1"/>
  <c r="Q63" i="11"/>
  <c r="M20" i="8" s="1"/>
  <c r="BQ63" i="11"/>
  <c r="BM20" i="8" s="1"/>
  <c r="AM63" i="11"/>
  <c r="AI20" i="8" s="1"/>
  <c r="L61" i="11"/>
  <c r="H18" i="8" s="1"/>
  <c r="Q61" i="11"/>
  <c r="M18" i="8" s="1"/>
  <c r="BC61" i="11"/>
  <c r="AY18" i="8" s="1"/>
  <c r="BP61" i="11"/>
  <c r="BL18" i="8" s="1"/>
  <c r="AC59" i="11"/>
  <c r="Y16" i="8" s="1"/>
  <c r="L59" i="11"/>
  <c r="H16" i="8" s="1"/>
  <c r="AQ59" i="11"/>
  <c r="AM16" i="8" s="1"/>
  <c r="AP59" i="11"/>
  <c r="AL16" i="8" s="1"/>
  <c r="V57" i="11"/>
  <c r="R14" i="8" s="1"/>
  <c r="Y57" i="11"/>
  <c r="U14" i="8" s="1"/>
  <c r="AP57" i="11"/>
  <c r="AL14" i="8" s="1"/>
  <c r="AC55" i="11"/>
  <c r="Y12" i="8" s="1"/>
  <c r="H72" i="11"/>
  <c r="D29" i="8" s="1"/>
  <c r="H73" i="11"/>
  <c r="D30" i="8" s="1"/>
  <c r="H74" i="11"/>
  <c r="D31" i="8" s="1"/>
  <c r="H71" i="11"/>
  <c r="D28" i="8" s="1"/>
  <c r="H70" i="11"/>
  <c r="D27" i="8" s="1"/>
  <c r="H48" i="11"/>
  <c r="D5" i="8" s="1"/>
  <c r="H52" i="11"/>
  <c r="D9" i="8" s="1"/>
  <c r="H46" i="11"/>
  <c r="D3" i="8" s="1"/>
  <c r="H56" i="11"/>
  <c r="D13" i="8" s="1"/>
  <c r="H50" i="11"/>
  <c r="D7" i="8" s="1"/>
  <c r="H54" i="11"/>
  <c r="D11" i="8" s="1"/>
  <c r="H60" i="11"/>
  <c r="D17" i="8" s="1"/>
  <c r="H59" i="11"/>
  <c r="D16" i="8" s="1"/>
  <c r="H62" i="11"/>
  <c r="D19" i="8" s="1"/>
  <c r="H49" i="11"/>
  <c r="D6" i="8" s="1"/>
  <c r="H63" i="11"/>
  <c r="D20" i="8" s="1"/>
  <c r="H58" i="11"/>
  <c r="D15" i="8" s="1"/>
  <c r="H68" i="11"/>
  <c r="D25" i="8" s="1"/>
  <c r="H51" i="11"/>
  <c r="D8" i="8" s="1"/>
  <c r="H64" i="11"/>
  <c r="D21" i="8" s="1"/>
  <c r="H66" i="11"/>
  <c r="D23" i="8" s="1"/>
  <c r="H47" i="11"/>
  <c r="D4" i="8" s="1"/>
  <c r="H53" i="11"/>
  <c r="D10" i="8" s="1"/>
  <c r="H55" i="11"/>
  <c r="D12" i="8" s="1"/>
  <c r="H69" i="11"/>
  <c r="D26" i="8" s="1"/>
  <c r="BM69" i="11"/>
  <c r="BI26" i="8" s="1"/>
  <c r="BM67" i="11"/>
  <c r="BI24" i="8" s="1"/>
  <c r="AY65" i="11"/>
  <c r="AU22" i="8" s="1"/>
  <c r="BM65" i="11"/>
  <c r="BI22" i="8" s="1"/>
  <c r="AE63" i="11"/>
  <c r="AA20" i="8" s="1"/>
  <c r="AA63" i="11"/>
  <c r="W20" i="8" s="1"/>
  <c r="BG63" i="11"/>
  <c r="BC20" i="8" s="1"/>
  <c r="AH61" i="11"/>
  <c r="AD18" i="8" s="1"/>
  <c r="AE57" i="11"/>
  <c r="AA14" i="8" s="1"/>
  <c r="M55" i="11"/>
  <c r="I12" i="8" s="1"/>
  <c r="Y55" i="11"/>
  <c r="U12" i="8" s="1"/>
  <c r="BL70" i="11"/>
  <c r="BH27" i="8" s="1"/>
  <c r="BL71" i="11"/>
  <c r="BH28" i="8" s="1"/>
  <c r="BL72" i="11"/>
  <c r="BH29" i="8" s="1"/>
  <c r="BL74" i="11"/>
  <c r="BH31" i="8" s="1"/>
  <c r="BL73" i="11"/>
  <c r="BH30" i="8" s="1"/>
  <c r="BL52" i="11"/>
  <c r="BH9" i="8" s="1"/>
  <c r="BL48" i="11"/>
  <c r="BH5" i="8" s="1"/>
  <c r="BL50" i="11"/>
  <c r="BH7" i="8" s="1"/>
  <c r="BL54" i="11"/>
  <c r="BH11" i="8" s="1"/>
  <c r="BL56" i="11"/>
  <c r="BH13" i="8" s="1"/>
  <c r="BL58" i="11"/>
  <c r="BH15" i="8" s="1"/>
  <c r="BL60" i="11"/>
  <c r="BH17" i="8" s="1"/>
  <c r="BL46" i="11"/>
  <c r="BH3" i="8" s="1"/>
  <c r="BL68" i="11"/>
  <c r="BH25" i="8" s="1"/>
  <c r="BL47" i="11"/>
  <c r="BH4" i="8" s="1"/>
  <c r="BL53" i="11"/>
  <c r="BH10" i="8" s="1"/>
  <c r="BL55" i="11"/>
  <c r="BH12" i="8" s="1"/>
  <c r="BL51" i="11"/>
  <c r="BH8" i="8" s="1"/>
  <c r="BL62" i="11"/>
  <c r="BH19" i="8" s="1"/>
  <c r="BL64" i="11"/>
  <c r="BH21" i="8" s="1"/>
  <c r="BL66" i="11"/>
  <c r="BH23" i="8" s="1"/>
  <c r="BL49" i="11"/>
  <c r="BH6" i="8" s="1"/>
  <c r="AW71" i="11"/>
  <c r="AS28" i="8" s="1"/>
  <c r="AW70" i="11"/>
  <c r="AS27" i="8" s="1"/>
  <c r="AW73" i="11"/>
  <c r="AS30" i="8" s="1"/>
  <c r="AW72" i="11"/>
  <c r="AS29" i="8" s="1"/>
  <c r="AW74" i="11"/>
  <c r="AS31" i="8" s="1"/>
  <c r="AW56" i="11"/>
  <c r="AS13" i="8" s="1"/>
  <c r="AW52" i="11"/>
  <c r="AS9" i="8" s="1"/>
  <c r="AW54" i="11"/>
  <c r="AS11" i="8" s="1"/>
  <c r="AW66" i="11"/>
  <c r="AS23" i="8" s="1"/>
  <c r="AW48" i="11"/>
  <c r="AS5" i="8" s="1"/>
  <c r="AW58" i="11"/>
  <c r="AS15" i="8" s="1"/>
  <c r="AW62" i="11"/>
  <c r="AS19" i="8" s="1"/>
  <c r="AW50" i="11"/>
  <c r="AS7" i="8" s="1"/>
  <c r="AW46" i="11"/>
  <c r="AS3" i="8" s="1"/>
  <c r="AW53" i="11"/>
  <c r="AS10" i="8" s="1"/>
  <c r="AW68" i="11"/>
  <c r="AS25" i="8" s="1"/>
  <c r="AW55" i="11"/>
  <c r="AS12" i="8" s="1"/>
  <c r="AW60" i="11"/>
  <c r="AS17" i="8" s="1"/>
  <c r="AW49" i="11"/>
  <c r="AS6" i="8" s="1"/>
  <c r="AW64" i="11"/>
  <c r="AS21" i="8" s="1"/>
  <c r="AW47" i="11"/>
  <c r="AS4" i="8" s="1"/>
  <c r="AW51" i="11"/>
  <c r="AS8" i="8" s="1"/>
  <c r="G74" i="11"/>
  <c r="C31" i="8" s="1"/>
  <c r="G70" i="11"/>
  <c r="C27" i="8" s="1"/>
  <c r="G73" i="11"/>
  <c r="C30" i="8" s="1"/>
  <c r="G71" i="11"/>
  <c r="C28" i="8" s="1"/>
  <c r="G72" i="11"/>
  <c r="C29" i="8" s="1"/>
  <c r="G50" i="11"/>
  <c r="C7" i="8" s="1"/>
  <c r="G52" i="11"/>
  <c r="C9" i="8" s="1"/>
  <c r="G54" i="11"/>
  <c r="C11" i="8" s="1"/>
  <c r="G48" i="11"/>
  <c r="C5" i="8" s="1"/>
  <c r="G46" i="11"/>
  <c r="C3" i="8" s="1"/>
  <c r="G56" i="11"/>
  <c r="C13" i="8" s="1"/>
  <c r="G64" i="11"/>
  <c r="C21" i="8" s="1"/>
  <c r="G49" i="11"/>
  <c r="C6" i="8" s="1"/>
  <c r="G62" i="11"/>
  <c r="C19" i="8" s="1"/>
  <c r="G68" i="11"/>
  <c r="C25" i="8" s="1"/>
  <c r="G53" i="11"/>
  <c r="C10" i="8" s="1"/>
  <c r="G69" i="11"/>
  <c r="C26" i="8" s="1"/>
  <c r="G66" i="11"/>
  <c r="C23" i="8" s="1"/>
  <c r="G51" i="11"/>
  <c r="C8" i="8" s="1"/>
  <c r="G60" i="11"/>
  <c r="C17" i="8" s="1"/>
  <c r="G58" i="11"/>
  <c r="C15" i="8" s="1"/>
  <c r="G47" i="11"/>
  <c r="C4" i="8" s="1"/>
  <c r="G59" i="11"/>
  <c r="C16" i="8" s="1"/>
  <c r="G61" i="11"/>
  <c r="C18" i="8" s="1"/>
  <c r="AL72" i="11"/>
  <c r="AH29" i="8" s="1"/>
  <c r="AL74" i="11"/>
  <c r="AH31" i="8" s="1"/>
  <c r="AL70" i="11"/>
  <c r="AH27" i="8" s="1"/>
  <c r="AL71" i="11"/>
  <c r="AH28" i="8" s="1"/>
  <c r="AL73" i="11"/>
  <c r="AH30" i="8" s="1"/>
  <c r="AL46" i="11"/>
  <c r="AH3" i="8" s="1"/>
  <c r="AL50" i="11"/>
  <c r="AH7" i="8" s="1"/>
  <c r="AL52" i="11"/>
  <c r="AH9" i="8" s="1"/>
  <c r="AL54" i="11"/>
  <c r="AH11" i="8" s="1"/>
  <c r="AL58" i="11"/>
  <c r="AH15" i="8" s="1"/>
  <c r="AL48" i="11"/>
  <c r="AH5" i="8" s="1"/>
  <c r="AL62" i="11"/>
  <c r="AH19" i="8" s="1"/>
  <c r="AL60" i="11"/>
  <c r="AH17" i="8" s="1"/>
  <c r="AL47" i="11"/>
  <c r="AH4" i="8" s="1"/>
  <c r="AL56" i="11"/>
  <c r="AH13" i="8" s="1"/>
  <c r="AL68" i="11"/>
  <c r="AH25" i="8" s="1"/>
  <c r="AL51" i="11"/>
  <c r="AH8" i="8" s="1"/>
  <c r="AL53" i="11"/>
  <c r="AH10" i="8" s="1"/>
  <c r="AL64" i="11"/>
  <c r="AH21" i="8" s="1"/>
  <c r="AL57" i="11"/>
  <c r="AH14" i="8" s="1"/>
  <c r="AL66" i="11"/>
  <c r="AH23" i="8" s="1"/>
  <c r="AL49" i="11"/>
  <c r="AH6" i="8" s="1"/>
  <c r="AS70" i="11"/>
  <c r="AO27" i="8" s="1"/>
  <c r="AS72" i="11"/>
  <c r="AO29" i="8" s="1"/>
  <c r="AS74" i="11"/>
  <c r="AO31" i="8" s="1"/>
  <c r="AS71" i="11"/>
  <c r="AO28" i="8" s="1"/>
  <c r="AS73" i="11"/>
  <c r="AO30" i="8" s="1"/>
  <c r="AS52" i="11"/>
  <c r="AO9" i="8" s="1"/>
  <c r="AS46" i="11"/>
  <c r="AO3" i="8" s="1"/>
  <c r="AS48" i="11"/>
  <c r="AO5" i="8" s="1"/>
  <c r="AS50" i="11"/>
  <c r="AO7" i="8" s="1"/>
  <c r="AS54" i="11"/>
  <c r="AO11" i="8" s="1"/>
  <c r="AS56" i="11"/>
  <c r="AO13" i="8" s="1"/>
  <c r="AS58" i="11"/>
  <c r="AO15" i="8" s="1"/>
  <c r="AS60" i="11"/>
  <c r="AO17" i="8" s="1"/>
  <c r="AS62" i="11"/>
  <c r="AO19" i="8" s="1"/>
  <c r="AS64" i="11"/>
  <c r="AO21" i="8" s="1"/>
  <c r="AS66" i="11"/>
  <c r="AO23" i="8" s="1"/>
  <c r="AS68" i="11"/>
  <c r="AO25" i="8" s="1"/>
  <c r="AS53" i="11"/>
  <c r="AO10" i="8" s="1"/>
  <c r="AS47" i="11"/>
  <c r="AO4" i="8" s="1"/>
  <c r="AS51" i="11"/>
  <c r="AO8" i="8" s="1"/>
  <c r="AS57" i="11"/>
  <c r="AO14" i="8" s="1"/>
  <c r="AS59" i="11"/>
  <c r="AO16" i="8" s="1"/>
  <c r="AS61" i="11"/>
  <c r="AO18" i="8" s="1"/>
  <c r="AS63" i="11"/>
  <c r="AO20" i="8" s="1"/>
  <c r="AS69" i="11"/>
  <c r="AO26" i="8" s="1"/>
  <c r="AS55" i="11"/>
  <c r="AO12" i="8" s="1"/>
  <c r="AS49" i="11"/>
  <c r="AO6" i="8" s="1"/>
  <c r="AZ70" i="11"/>
  <c r="AV27" i="8" s="1"/>
  <c r="AZ71" i="11"/>
  <c r="AV28" i="8" s="1"/>
  <c r="AZ73" i="11"/>
  <c r="AV30" i="8" s="1"/>
  <c r="AZ72" i="11"/>
  <c r="AV29" i="8" s="1"/>
  <c r="AZ74" i="11"/>
  <c r="AV31" i="8" s="1"/>
  <c r="AZ46" i="11"/>
  <c r="AV3" i="8" s="1"/>
  <c r="AZ54" i="11"/>
  <c r="AV11" i="8" s="1"/>
  <c r="AZ56" i="11"/>
  <c r="AV13" i="8" s="1"/>
  <c r="AZ58" i="11"/>
  <c r="AV15" i="8" s="1"/>
  <c r="AZ60" i="11"/>
  <c r="AV17" i="8" s="1"/>
  <c r="AZ62" i="11"/>
  <c r="AV19" i="8" s="1"/>
  <c r="AZ64" i="11"/>
  <c r="AV21" i="8" s="1"/>
  <c r="AZ66" i="11"/>
  <c r="AV23" i="8" s="1"/>
  <c r="AZ48" i="11"/>
  <c r="AV5" i="8" s="1"/>
  <c r="AZ50" i="11"/>
  <c r="AV7" i="8" s="1"/>
  <c r="AZ52" i="11"/>
  <c r="AV9" i="8" s="1"/>
  <c r="AZ68" i="11"/>
  <c r="AV25" i="8" s="1"/>
  <c r="AZ53" i="11"/>
  <c r="AV10" i="8" s="1"/>
  <c r="AZ47" i="11"/>
  <c r="AV4" i="8" s="1"/>
  <c r="AZ49" i="11"/>
  <c r="AV6" i="8" s="1"/>
  <c r="AZ51" i="11"/>
  <c r="AV8" i="8" s="1"/>
  <c r="AZ55" i="11"/>
  <c r="AV12" i="8" s="1"/>
  <c r="BG72" i="11"/>
  <c r="BC29" i="8" s="1"/>
  <c r="BG73" i="11"/>
  <c r="BC30" i="8" s="1"/>
  <c r="BG74" i="11"/>
  <c r="BC31" i="8" s="1"/>
  <c r="BG70" i="11"/>
  <c r="BC27" i="8" s="1"/>
  <c r="BG71" i="11"/>
  <c r="BC28" i="8" s="1"/>
  <c r="BG58" i="11"/>
  <c r="BC15" i="8" s="1"/>
  <c r="BG54" i="11"/>
  <c r="BC11" i="8" s="1"/>
  <c r="BG56" i="11"/>
  <c r="BC13" i="8" s="1"/>
  <c r="BG60" i="11"/>
  <c r="BC17" i="8" s="1"/>
  <c r="BG62" i="11"/>
  <c r="BC19" i="8" s="1"/>
  <c r="BG48" i="11"/>
  <c r="BC5" i="8" s="1"/>
  <c r="BG52" i="11"/>
  <c r="BC9" i="8" s="1"/>
  <c r="BG50" i="11"/>
  <c r="BC7" i="8" s="1"/>
  <c r="BG64" i="11"/>
  <c r="BC21" i="8" s="1"/>
  <c r="BG46" i="11"/>
  <c r="BC3" i="8" s="1"/>
  <c r="BG68" i="11"/>
  <c r="BC25" i="8" s="1"/>
  <c r="BG49" i="11"/>
  <c r="BC6" i="8" s="1"/>
  <c r="BG51" i="11"/>
  <c r="BC8" i="8" s="1"/>
  <c r="BG66" i="11"/>
  <c r="BC23" i="8" s="1"/>
  <c r="BG47" i="11"/>
  <c r="BC4" i="8" s="1"/>
  <c r="BG53" i="11"/>
  <c r="BC10" i="8" s="1"/>
  <c r="BG69" i="11"/>
  <c r="BC26" i="8" s="1"/>
  <c r="J70" i="11"/>
  <c r="F27" i="8" s="1"/>
  <c r="J74" i="11"/>
  <c r="F31" i="8" s="1"/>
  <c r="J73" i="11"/>
  <c r="F30" i="8" s="1"/>
  <c r="J71" i="11"/>
  <c r="F28" i="8" s="1"/>
  <c r="J72" i="11"/>
  <c r="F29" i="8" s="1"/>
  <c r="J46" i="11"/>
  <c r="F3" i="8" s="1"/>
  <c r="J58" i="11"/>
  <c r="F15" i="8" s="1"/>
  <c r="J66" i="11"/>
  <c r="F23" i="8" s="1"/>
  <c r="J48" i="11"/>
  <c r="F5" i="8" s="1"/>
  <c r="J54" i="11"/>
  <c r="F11" i="8" s="1"/>
  <c r="J50" i="11"/>
  <c r="F7" i="8" s="1"/>
  <c r="J52" i="11"/>
  <c r="F9" i="8" s="1"/>
  <c r="J56" i="11"/>
  <c r="F13" i="8" s="1"/>
  <c r="J60" i="11"/>
  <c r="F17" i="8" s="1"/>
  <c r="J64" i="11"/>
  <c r="F21" i="8" s="1"/>
  <c r="J47" i="11"/>
  <c r="F4" i="8" s="1"/>
  <c r="J51" i="11"/>
  <c r="F8" i="8" s="1"/>
  <c r="J65" i="11"/>
  <c r="F22" i="8" s="1"/>
  <c r="J57" i="11"/>
  <c r="F14" i="8" s="1"/>
  <c r="J49" i="11"/>
  <c r="F6" i="8" s="1"/>
  <c r="J62" i="11"/>
  <c r="F19" i="8" s="1"/>
  <c r="J68" i="11"/>
  <c r="F25" i="8" s="1"/>
  <c r="J53" i="11"/>
  <c r="F10" i="8" s="1"/>
  <c r="X67" i="11"/>
  <c r="T24" i="8" s="1"/>
  <c r="Y67" i="11"/>
  <c r="U24" i="8" s="1"/>
  <c r="L65" i="11"/>
  <c r="H22" i="8" s="1"/>
  <c r="M65" i="11"/>
  <c r="I22" i="8" s="1"/>
  <c r="Y65" i="11"/>
  <c r="U22" i="8" s="1"/>
  <c r="G63" i="11"/>
  <c r="C20" i="8" s="1"/>
  <c r="AN61" i="11"/>
  <c r="AJ18" i="8" s="1"/>
  <c r="BK59" i="11"/>
  <c r="BG16" i="8" s="1"/>
  <c r="T57" i="11"/>
  <c r="P14" i="8" s="1"/>
  <c r="G57" i="11"/>
  <c r="C14" i="8" s="1"/>
  <c r="BG55" i="11"/>
  <c r="BC12" i="8" s="1"/>
  <c r="BD71" i="11"/>
  <c r="AZ28" i="8" s="1"/>
  <c r="BD70" i="11"/>
  <c r="AZ27" i="8" s="1"/>
  <c r="BD72" i="11"/>
  <c r="AZ29" i="8" s="1"/>
  <c r="BD74" i="11"/>
  <c r="AZ31" i="8" s="1"/>
  <c r="BD73" i="11"/>
  <c r="AZ30" i="8" s="1"/>
  <c r="BD52" i="11"/>
  <c r="AZ9" i="8" s="1"/>
  <c r="BD46" i="11"/>
  <c r="AZ3" i="8" s="1"/>
  <c r="BD50" i="11"/>
  <c r="AZ7" i="8" s="1"/>
  <c r="BD48" i="11"/>
  <c r="AZ5" i="8" s="1"/>
  <c r="BD54" i="11"/>
  <c r="AZ11" i="8" s="1"/>
  <c r="BD56" i="11"/>
  <c r="AZ13" i="8" s="1"/>
  <c r="BD64" i="11"/>
  <c r="AZ21" i="8" s="1"/>
  <c r="BD58" i="11"/>
  <c r="AZ15" i="8" s="1"/>
  <c r="BD60" i="11"/>
  <c r="AZ17" i="8" s="1"/>
  <c r="BD62" i="11"/>
  <c r="AZ19" i="8" s="1"/>
  <c r="BD66" i="11"/>
  <c r="AZ23" i="8" s="1"/>
  <c r="BD68" i="11"/>
  <c r="AZ25" i="8" s="1"/>
  <c r="BD53" i="11"/>
  <c r="AZ10" i="8" s="1"/>
  <c r="BD55" i="11"/>
  <c r="AZ12" i="8" s="1"/>
  <c r="BD57" i="11"/>
  <c r="AZ14" i="8" s="1"/>
  <c r="BD59" i="11"/>
  <c r="AZ16" i="8" s="1"/>
  <c r="BD61" i="11"/>
  <c r="AZ18" i="8" s="1"/>
  <c r="BD63" i="11"/>
  <c r="AZ20" i="8" s="1"/>
  <c r="BD65" i="11"/>
  <c r="AZ22" i="8" s="1"/>
  <c r="BD67" i="11"/>
  <c r="AZ24" i="8" s="1"/>
  <c r="BD69" i="11"/>
  <c r="AZ26" i="8" s="1"/>
  <c r="BD49" i="11"/>
  <c r="AZ6" i="8" s="1"/>
  <c r="BD47" i="11"/>
  <c r="AZ4" i="8" s="1"/>
  <c r="BD51" i="11"/>
  <c r="AZ8" i="8" s="1"/>
  <c r="BK70" i="11"/>
  <c r="BG27" i="8" s="1"/>
  <c r="BK72" i="11"/>
  <c r="BG29" i="8" s="1"/>
  <c r="BK74" i="11"/>
  <c r="BG31" i="8" s="1"/>
  <c r="BK73" i="11"/>
  <c r="BG30" i="8" s="1"/>
  <c r="BK71" i="11"/>
  <c r="BG28" i="8" s="1"/>
  <c r="BK46" i="11"/>
  <c r="BG3" i="8" s="1"/>
  <c r="BK48" i="11"/>
  <c r="BG5" i="8" s="1"/>
  <c r="BK54" i="11"/>
  <c r="BG11" i="8" s="1"/>
  <c r="BK56" i="11"/>
  <c r="BG13" i="8" s="1"/>
  <c r="BK58" i="11"/>
  <c r="BG15" i="8" s="1"/>
  <c r="BK60" i="11"/>
  <c r="BG17" i="8" s="1"/>
  <c r="BK62" i="11"/>
  <c r="BG19" i="8" s="1"/>
  <c r="BK64" i="11"/>
  <c r="BG21" i="8" s="1"/>
  <c r="BK66" i="11"/>
  <c r="BG23" i="8" s="1"/>
  <c r="BK50" i="11"/>
  <c r="BG7" i="8" s="1"/>
  <c r="BK52" i="11"/>
  <c r="BG9" i="8" s="1"/>
  <c r="BK51" i="11"/>
  <c r="BG8" i="8" s="1"/>
  <c r="BK47" i="11"/>
  <c r="BG4" i="8" s="1"/>
  <c r="BK55" i="11"/>
  <c r="BG12" i="8" s="1"/>
  <c r="BK67" i="11"/>
  <c r="BG24" i="8" s="1"/>
  <c r="BK49" i="11"/>
  <c r="BG6" i="8" s="1"/>
  <c r="BK53" i="11"/>
  <c r="BG10" i="8" s="1"/>
  <c r="BK68" i="11"/>
  <c r="BG25" i="8" s="1"/>
  <c r="BM71" i="11"/>
  <c r="BI28" i="8" s="1"/>
  <c r="BM70" i="11"/>
  <c r="BI27" i="8" s="1"/>
  <c r="BM72" i="11"/>
  <c r="BI29" i="8" s="1"/>
  <c r="BM74" i="11"/>
  <c r="BI31" i="8" s="1"/>
  <c r="BM73" i="11"/>
  <c r="BI30" i="8" s="1"/>
  <c r="BM50" i="11"/>
  <c r="BI7" i="8" s="1"/>
  <c r="BM46" i="11"/>
  <c r="BI3" i="8" s="1"/>
  <c r="BM48" i="11"/>
  <c r="BI5" i="8" s="1"/>
  <c r="BM52" i="11"/>
  <c r="BI9" i="8" s="1"/>
  <c r="BM54" i="11"/>
  <c r="BI11" i="8" s="1"/>
  <c r="BM56" i="11"/>
  <c r="BI13" i="8" s="1"/>
  <c r="BM58" i="11"/>
  <c r="BI15" i="8" s="1"/>
  <c r="BM60" i="11"/>
  <c r="BI17" i="8" s="1"/>
  <c r="BM62" i="11"/>
  <c r="BI19" i="8" s="1"/>
  <c r="BM66" i="11"/>
  <c r="BI23" i="8" s="1"/>
  <c r="BM68" i="11"/>
  <c r="BI25" i="8" s="1"/>
  <c r="BM64" i="11"/>
  <c r="BI21" i="8" s="1"/>
  <c r="BM47" i="11"/>
  <c r="BI4" i="8" s="1"/>
  <c r="BM49" i="11"/>
  <c r="BI6" i="8" s="1"/>
  <c r="BM53" i="11"/>
  <c r="BI10" i="8" s="1"/>
  <c r="BM55" i="11"/>
  <c r="BI12" i="8" s="1"/>
  <c r="BM57" i="11"/>
  <c r="BI14" i="8" s="1"/>
  <c r="BM59" i="11"/>
  <c r="BI16" i="8" s="1"/>
  <c r="BM51" i="11"/>
  <c r="BI8" i="8" s="1"/>
  <c r="AD70" i="11"/>
  <c r="Z27" i="8" s="1"/>
  <c r="AD74" i="11"/>
  <c r="Z31" i="8" s="1"/>
  <c r="AD71" i="11"/>
  <c r="Z28" i="8" s="1"/>
  <c r="AD72" i="11"/>
  <c r="Z29" i="8" s="1"/>
  <c r="AD73" i="11"/>
  <c r="Z30" i="8" s="1"/>
  <c r="AD50" i="11"/>
  <c r="Z7" i="8" s="1"/>
  <c r="AD54" i="11"/>
  <c r="Z11" i="8" s="1"/>
  <c r="AD56" i="11"/>
  <c r="Z13" i="8" s="1"/>
  <c r="AD48" i="11"/>
  <c r="Z5" i="8" s="1"/>
  <c r="AD46" i="11"/>
  <c r="Z3" i="8" s="1"/>
  <c r="AD52" i="11"/>
  <c r="Z9" i="8" s="1"/>
  <c r="AD60" i="11"/>
  <c r="Z17" i="8" s="1"/>
  <c r="AD57" i="11"/>
  <c r="Z14" i="8" s="1"/>
  <c r="AD66" i="11"/>
  <c r="Z23" i="8" s="1"/>
  <c r="AD62" i="11"/>
  <c r="Z19" i="8" s="1"/>
  <c r="AD64" i="11"/>
  <c r="Z21" i="8" s="1"/>
  <c r="AD49" i="11"/>
  <c r="Z6" i="8" s="1"/>
  <c r="AD58" i="11"/>
  <c r="Z15" i="8" s="1"/>
  <c r="AD47" i="11"/>
  <c r="Z4" i="8" s="1"/>
  <c r="AD59" i="11"/>
  <c r="Z16" i="8" s="1"/>
  <c r="AD63" i="11"/>
  <c r="Z20" i="8" s="1"/>
  <c r="AD55" i="11"/>
  <c r="Z12" i="8" s="1"/>
  <c r="AD68" i="11"/>
  <c r="Z25" i="8" s="1"/>
  <c r="AD51" i="11"/>
  <c r="Z8" i="8" s="1"/>
  <c r="AD53" i="11"/>
  <c r="Z10" i="8" s="1"/>
  <c r="AD65" i="11"/>
  <c r="Z22" i="8" s="1"/>
  <c r="AD67" i="11"/>
  <c r="Z24" i="8" s="1"/>
  <c r="AK71" i="11"/>
  <c r="AG28" i="8" s="1"/>
  <c r="AK74" i="11"/>
  <c r="AG31" i="8" s="1"/>
  <c r="AK70" i="11"/>
  <c r="AG27" i="8" s="1"/>
  <c r="AK73" i="11"/>
  <c r="AG30" i="8" s="1"/>
  <c r="AK72" i="11"/>
  <c r="AG29" i="8" s="1"/>
  <c r="AK46" i="11"/>
  <c r="AG3" i="8" s="1"/>
  <c r="AK50" i="11"/>
  <c r="AG7" i="8" s="1"/>
  <c r="AK52" i="11"/>
  <c r="AG9" i="8" s="1"/>
  <c r="AK48" i="11"/>
  <c r="AG5" i="8" s="1"/>
  <c r="AK54" i="11"/>
  <c r="AG11" i="8" s="1"/>
  <c r="AK56" i="11"/>
  <c r="AG13" i="8" s="1"/>
  <c r="AK62" i="11"/>
  <c r="AG19" i="8" s="1"/>
  <c r="AK64" i="11"/>
  <c r="AG21" i="8" s="1"/>
  <c r="AK58" i="11"/>
  <c r="AG15" i="8" s="1"/>
  <c r="AK53" i="11"/>
  <c r="AG10" i="8" s="1"/>
  <c r="AK60" i="11"/>
  <c r="AG17" i="8" s="1"/>
  <c r="AK51" i="11"/>
  <c r="AG8" i="8" s="1"/>
  <c r="AK47" i="11"/>
  <c r="AG4" i="8" s="1"/>
  <c r="AK49" i="11"/>
  <c r="AG6" i="8" s="1"/>
  <c r="AK66" i="11"/>
  <c r="AG23" i="8" s="1"/>
  <c r="AK68" i="11"/>
  <c r="AG25" i="8" s="1"/>
  <c r="AK57" i="11"/>
  <c r="AG14" i="8" s="1"/>
  <c r="AK61" i="11"/>
  <c r="AG18" i="8" s="1"/>
  <c r="AR70" i="11"/>
  <c r="AN27" i="8" s="1"/>
  <c r="AR71" i="11"/>
  <c r="AN28" i="8" s="1"/>
  <c r="AR72" i="11"/>
  <c r="AN29" i="8" s="1"/>
  <c r="AR74" i="11"/>
  <c r="AN31" i="8" s="1"/>
  <c r="AR73" i="11"/>
  <c r="AN30" i="8" s="1"/>
  <c r="AR48" i="11"/>
  <c r="AN5" i="8" s="1"/>
  <c r="AR50" i="11"/>
  <c r="AN7" i="8" s="1"/>
  <c r="AR52" i="11"/>
  <c r="AN9" i="8" s="1"/>
  <c r="AR54" i="11"/>
  <c r="AN11" i="8" s="1"/>
  <c r="AR56" i="11"/>
  <c r="AN13" i="8" s="1"/>
  <c r="AR58" i="11"/>
  <c r="AN15" i="8" s="1"/>
  <c r="AR60" i="11"/>
  <c r="AN17" i="8" s="1"/>
  <c r="AR46" i="11"/>
  <c r="AN3" i="8" s="1"/>
  <c r="AR49" i="11"/>
  <c r="AN6" i="8" s="1"/>
  <c r="AR68" i="11"/>
  <c r="AN25" i="8" s="1"/>
  <c r="AR62" i="11"/>
  <c r="AN19" i="8" s="1"/>
  <c r="AR64" i="11"/>
  <c r="AN21" i="8" s="1"/>
  <c r="AR66" i="11"/>
  <c r="AN23" i="8" s="1"/>
  <c r="AR47" i="11"/>
  <c r="AN4" i="8" s="1"/>
  <c r="AR51" i="11"/>
  <c r="AN8" i="8" s="1"/>
  <c r="AR53" i="11"/>
  <c r="AN10" i="8" s="1"/>
  <c r="AY70" i="11"/>
  <c r="AU27" i="8" s="1"/>
  <c r="AY71" i="11"/>
  <c r="AU28" i="8" s="1"/>
  <c r="AY72" i="11"/>
  <c r="AU29" i="8" s="1"/>
  <c r="AY73" i="11"/>
  <c r="AU30" i="8" s="1"/>
  <c r="AY74" i="11"/>
  <c r="AU31" i="8" s="1"/>
  <c r="AY52" i="11"/>
  <c r="AU9" i="8" s="1"/>
  <c r="AY56" i="11"/>
  <c r="AU13" i="8" s="1"/>
  <c r="AY48" i="11"/>
  <c r="AU5" i="8" s="1"/>
  <c r="AY50" i="11"/>
  <c r="AU7" i="8" s="1"/>
  <c r="AY64" i="11"/>
  <c r="AU21" i="8" s="1"/>
  <c r="AY46" i="11"/>
  <c r="AU3" i="8" s="1"/>
  <c r="AY60" i="11"/>
  <c r="AU17" i="8" s="1"/>
  <c r="AY58" i="11"/>
  <c r="AU15" i="8" s="1"/>
  <c r="AY62" i="11"/>
  <c r="AU19" i="8" s="1"/>
  <c r="AY54" i="11"/>
  <c r="AU11" i="8" s="1"/>
  <c r="AY66" i="11"/>
  <c r="AU23" i="8" s="1"/>
  <c r="AY49" i="11"/>
  <c r="AU6" i="8" s="1"/>
  <c r="AY53" i="11"/>
  <c r="AU10" i="8" s="1"/>
  <c r="AY51" i="11"/>
  <c r="AU8" i="8" s="1"/>
  <c r="AY47" i="11"/>
  <c r="AU4" i="8" s="1"/>
  <c r="AY55" i="11"/>
  <c r="AU12" i="8" s="1"/>
  <c r="AY57" i="11"/>
  <c r="AU14" i="8" s="1"/>
  <c r="AY67" i="11"/>
  <c r="AU24" i="8" s="1"/>
  <c r="AY68" i="11"/>
  <c r="AU25" i="8" s="1"/>
  <c r="BN70" i="11"/>
  <c r="BJ27" i="8" s="1"/>
  <c r="BN71" i="11"/>
  <c r="BJ28" i="8" s="1"/>
  <c r="BN73" i="11"/>
  <c r="BJ30" i="8" s="1"/>
  <c r="BN72" i="11"/>
  <c r="BJ29" i="8" s="1"/>
  <c r="BN74" i="11"/>
  <c r="BJ31" i="8" s="1"/>
  <c r="BN46" i="11"/>
  <c r="BJ3" i="8" s="1"/>
  <c r="BN54" i="11"/>
  <c r="BJ11" i="8" s="1"/>
  <c r="BN56" i="11"/>
  <c r="BJ13" i="8" s="1"/>
  <c r="BN58" i="11"/>
  <c r="BJ15" i="8" s="1"/>
  <c r="BN60" i="11"/>
  <c r="BJ17" i="8" s="1"/>
  <c r="BN62" i="11"/>
  <c r="BJ19" i="8" s="1"/>
  <c r="BN66" i="11"/>
  <c r="BJ23" i="8" s="1"/>
  <c r="BN68" i="11"/>
  <c r="BJ25" i="8" s="1"/>
  <c r="BN52" i="11"/>
  <c r="BJ9" i="8" s="1"/>
  <c r="BN48" i="11"/>
  <c r="BJ5" i="8" s="1"/>
  <c r="BN50" i="11"/>
  <c r="BJ7" i="8" s="1"/>
  <c r="BN51" i="11"/>
  <c r="BJ8" i="8" s="1"/>
  <c r="BN55" i="11"/>
  <c r="BJ12" i="8" s="1"/>
  <c r="BN57" i="11"/>
  <c r="BJ14" i="8" s="1"/>
  <c r="BN59" i="11"/>
  <c r="BJ16" i="8" s="1"/>
  <c r="BN61" i="11"/>
  <c r="BJ18" i="8" s="1"/>
  <c r="BN64" i="11"/>
  <c r="BJ21" i="8" s="1"/>
  <c r="BN47" i="11"/>
  <c r="BJ4" i="8" s="1"/>
  <c r="BN49" i="11"/>
  <c r="BJ6" i="8" s="1"/>
  <c r="BN53" i="11"/>
  <c r="BJ10" i="8" s="1"/>
  <c r="AL67" i="11"/>
  <c r="AH24" i="8" s="1"/>
  <c r="AA67" i="11"/>
  <c r="W24" i="8" s="1"/>
  <c r="AE65" i="11"/>
  <c r="AA22" i="8" s="1"/>
  <c r="AH65" i="11"/>
  <c r="AD22" i="8" s="1"/>
  <c r="S65" i="11"/>
  <c r="O22" i="8" s="1"/>
  <c r="AH63" i="11"/>
  <c r="AD20" i="8" s="1"/>
  <c r="Y63" i="11"/>
  <c r="U20" i="8" s="1"/>
  <c r="AY63" i="11"/>
  <c r="AU20" i="8" s="1"/>
  <c r="AA61" i="11"/>
  <c r="W18" i="8" s="1"/>
  <c r="H61" i="11"/>
  <c r="D18" i="8" s="1"/>
  <c r="BG61" i="11"/>
  <c r="BC18" i="8" s="1"/>
  <c r="BR61" i="11"/>
  <c r="BN18" i="8" s="1"/>
  <c r="AV61" i="11"/>
  <c r="AR18" i="8" s="1"/>
  <c r="Y59" i="11"/>
  <c r="U16" i="8" s="1"/>
  <c r="AK59" i="11"/>
  <c r="AG16" i="8" s="1"/>
  <c r="BL59" i="11"/>
  <c r="BH16" i="8" s="1"/>
  <c r="AW59" i="11"/>
  <c r="AS16" i="8" s="1"/>
  <c r="K57" i="11"/>
  <c r="G14" i="8" s="1"/>
  <c r="AA57" i="11"/>
  <c r="W14" i="8" s="1"/>
  <c r="BL57" i="11"/>
  <c r="BH14" i="8" s="1"/>
  <c r="AW57" i="11"/>
  <c r="AS14" i="8" s="1"/>
  <c r="AL55" i="11"/>
  <c r="AH12" i="8" s="1"/>
  <c r="AQ55" i="11"/>
  <c r="AM12" i="8" s="1"/>
  <c r="AU71" i="11"/>
  <c r="AQ28" i="8" s="1"/>
  <c r="AU70" i="11"/>
  <c r="AQ27" i="8" s="1"/>
  <c r="AU72" i="11"/>
  <c r="AQ29" i="8" s="1"/>
  <c r="AU74" i="11"/>
  <c r="AQ31" i="8" s="1"/>
  <c r="AU73" i="11"/>
  <c r="AQ30" i="8" s="1"/>
  <c r="AU48" i="11"/>
  <c r="AQ5" i="8" s="1"/>
  <c r="AU46" i="11"/>
  <c r="AQ3" i="8" s="1"/>
  <c r="AU50" i="11"/>
  <c r="AQ7" i="8" s="1"/>
  <c r="AU52" i="11"/>
  <c r="AQ9" i="8" s="1"/>
  <c r="AU54" i="11"/>
  <c r="AQ11" i="8" s="1"/>
  <c r="AU56" i="11"/>
  <c r="AQ13" i="8" s="1"/>
  <c r="AU58" i="11"/>
  <c r="AQ15" i="8" s="1"/>
  <c r="AU60" i="11"/>
  <c r="AQ17" i="8" s="1"/>
  <c r="AU62" i="11"/>
  <c r="AQ19" i="8" s="1"/>
  <c r="AU66" i="11"/>
  <c r="AQ23" i="8" s="1"/>
  <c r="I72" i="11"/>
  <c r="E29" i="8" s="1"/>
  <c r="I71" i="11"/>
  <c r="E28" i="8" s="1"/>
  <c r="I74" i="11"/>
  <c r="E31" i="8" s="1"/>
  <c r="I73" i="11"/>
  <c r="E30" i="8" s="1"/>
  <c r="I70" i="11"/>
  <c r="E27" i="8" s="1"/>
  <c r="I48" i="11"/>
  <c r="E5" i="8" s="1"/>
  <c r="I58" i="11"/>
  <c r="E15" i="8" s="1"/>
  <c r="I52" i="11"/>
  <c r="E9" i="8" s="1"/>
  <c r="I54" i="11"/>
  <c r="E11" i="8" s="1"/>
  <c r="I50" i="11"/>
  <c r="E7" i="8" s="1"/>
  <c r="I56" i="11"/>
  <c r="E13" i="8" s="1"/>
  <c r="I62" i="11"/>
  <c r="E19" i="8" s="1"/>
  <c r="I64" i="11"/>
  <c r="E21" i="8" s="1"/>
  <c r="I46" i="11"/>
  <c r="E3" i="8" s="1"/>
  <c r="N70" i="11"/>
  <c r="J27" i="8" s="1"/>
  <c r="N74" i="11"/>
  <c r="J31" i="8" s="1"/>
  <c r="N71" i="11"/>
  <c r="J28" i="8" s="1"/>
  <c r="N72" i="11"/>
  <c r="J29" i="8" s="1"/>
  <c r="N73" i="11"/>
  <c r="J30" i="8" s="1"/>
  <c r="N50" i="11"/>
  <c r="J7" i="8" s="1"/>
  <c r="N54" i="11"/>
  <c r="J11" i="8" s="1"/>
  <c r="N60" i="11"/>
  <c r="J17" i="8" s="1"/>
  <c r="N64" i="11"/>
  <c r="J21" i="8" s="1"/>
  <c r="N46" i="11"/>
  <c r="J3" i="8" s="1"/>
  <c r="N48" i="11"/>
  <c r="J5" i="8" s="1"/>
  <c r="N52" i="11"/>
  <c r="J9" i="8" s="1"/>
  <c r="N58" i="11"/>
  <c r="J15" i="8" s="1"/>
  <c r="U72" i="11"/>
  <c r="Q29" i="8" s="1"/>
  <c r="U70" i="11"/>
  <c r="Q27" i="8" s="1"/>
  <c r="U73" i="11"/>
  <c r="Q30" i="8" s="1"/>
  <c r="U74" i="11"/>
  <c r="Q31" i="8" s="1"/>
  <c r="U71" i="11"/>
  <c r="Q28" i="8" s="1"/>
  <c r="U48" i="11"/>
  <c r="Q5" i="8" s="1"/>
  <c r="U58" i="11"/>
  <c r="Q15" i="8" s="1"/>
  <c r="U60" i="11"/>
  <c r="Q17" i="8" s="1"/>
  <c r="U54" i="11"/>
  <c r="Q11" i="8" s="1"/>
  <c r="U56" i="11"/>
  <c r="Q13" i="8" s="1"/>
  <c r="U50" i="11"/>
  <c r="Q7" i="8" s="1"/>
  <c r="U46" i="11"/>
  <c r="Q3" i="8" s="1"/>
  <c r="U52" i="11"/>
  <c r="Q9" i="8" s="1"/>
  <c r="AB73" i="11"/>
  <c r="X30" i="8" s="1"/>
  <c r="AB74" i="11"/>
  <c r="X31" i="8" s="1"/>
  <c r="AB72" i="11"/>
  <c r="X29" i="8" s="1"/>
  <c r="AB71" i="11"/>
  <c r="X28" i="8" s="1"/>
  <c r="AB70" i="11"/>
  <c r="X27" i="8" s="1"/>
  <c r="AB46" i="11"/>
  <c r="X3" i="8" s="1"/>
  <c r="AB48" i="11"/>
  <c r="X5" i="8" s="1"/>
  <c r="AB52" i="11"/>
  <c r="X9" i="8" s="1"/>
  <c r="AB50" i="11"/>
  <c r="X7" i="8" s="1"/>
  <c r="AB54" i="11"/>
  <c r="X11" i="8" s="1"/>
  <c r="AB58" i="11"/>
  <c r="X15" i="8" s="1"/>
  <c r="AB60" i="11"/>
  <c r="X17" i="8" s="1"/>
  <c r="AB64" i="11"/>
  <c r="X21" i="8" s="1"/>
  <c r="AI70" i="11"/>
  <c r="AE27" i="8" s="1"/>
  <c r="AI73" i="11"/>
  <c r="AE30" i="8" s="1"/>
  <c r="AI74" i="11"/>
  <c r="AE31" i="8" s="1"/>
  <c r="AI72" i="11"/>
  <c r="AE29" i="8" s="1"/>
  <c r="AI71" i="11"/>
  <c r="AE28" i="8" s="1"/>
  <c r="AI52" i="11"/>
  <c r="AE9" i="8" s="1"/>
  <c r="AI46" i="11"/>
  <c r="AE3" i="8" s="1"/>
  <c r="AI56" i="11"/>
  <c r="AE13" i="8" s="1"/>
  <c r="AI58" i="11"/>
  <c r="AE15" i="8" s="1"/>
  <c r="AI54" i="11"/>
  <c r="AE11" i="8" s="1"/>
  <c r="AI60" i="11"/>
  <c r="AE17" i="8" s="1"/>
  <c r="AI62" i="11"/>
  <c r="AE19" i="8" s="1"/>
  <c r="AI50" i="11"/>
  <c r="AE7" i="8" s="1"/>
  <c r="AI48" i="11"/>
  <c r="AE5" i="8" s="1"/>
  <c r="AI66" i="11"/>
  <c r="AE23" i="8" s="1"/>
  <c r="AX71" i="11"/>
  <c r="AT28" i="8" s="1"/>
  <c r="AX70" i="11"/>
  <c r="AT27" i="8" s="1"/>
  <c r="AX73" i="11"/>
  <c r="AT30" i="8" s="1"/>
  <c r="AX72" i="11"/>
  <c r="AT29" i="8" s="1"/>
  <c r="AX74" i="11"/>
  <c r="AT31" i="8" s="1"/>
  <c r="AX48" i="11"/>
  <c r="AT5" i="8" s="1"/>
  <c r="AX46" i="11"/>
  <c r="AT3" i="8" s="1"/>
  <c r="AX52" i="11"/>
  <c r="AT9" i="8" s="1"/>
  <c r="AX54" i="11"/>
  <c r="AT11" i="8" s="1"/>
  <c r="AX56" i="11"/>
  <c r="AT13" i="8" s="1"/>
  <c r="AX58" i="11"/>
  <c r="AT15" i="8" s="1"/>
  <c r="AX60" i="11"/>
  <c r="AT17" i="8" s="1"/>
  <c r="AX62" i="11"/>
  <c r="AT19" i="8" s="1"/>
  <c r="AX66" i="11"/>
  <c r="AT23" i="8" s="1"/>
  <c r="AX50" i="11"/>
  <c r="AT7" i="8" s="1"/>
  <c r="I69" i="11"/>
  <c r="E26" i="8" s="1"/>
  <c r="U69" i="11"/>
  <c r="Q26" i="8" s="1"/>
  <c r="BH69" i="11"/>
  <c r="BD26" i="8" s="1"/>
  <c r="I67" i="11"/>
  <c r="E24" i="8" s="1"/>
  <c r="BH67" i="11"/>
  <c r="BD24" i="8" s="1"/>
  <c r="BO65" i="11"/>
  <c r="BK22" i="8" s="1"/>
  <c r="BH65" i="11"/>
  <c r="BD22" i="8" s="1"/>
  <c r="AB63" i="11"/>
  <c r="X20" i="8" s="1"/>
  <c r="I63" i="11"/>
  <c r="E20" i="8" s="1"/>
  <c r="BH63" i="11"/>
  <c r="BD20" i="8" s="1"/>
  <c r="AI61" i="11"/>
  <c r="AE18" i="8" s="1"/>
  <c r="BH61" i="11"/>
  <c r="BD18" i="8" s="1"/>
  <c r="BH59" i="11"/>
  <c r="BD16" i="8" s="1"/>
  <c r="BH57" i="11"/>
  <c r="BD14" i="8" s="1"/>
  <c r="N55" i="11"/>
  <c r="J12" i="8" s="1"/>
  <c r="U55" i="11"/>
  <c r="Q12" i="8" s="1"/>
  <c r="BH55" i="11"/>
  <c r="BD12" i="8" s="1"/>
  <c r="N53" i="11"/>
  <c r="J10" i="8" s="1"/>
  <c r="I53" i="11"/>
  <c r="E10" i="8" s="1"/>
  <c r="AT53" i="11"/>
  <c r="AP10" i="8" s="1"/>
  <c r="AI51" i="11"/>
  <c r="AE8" i="8" s="1"/>
  <c r="BA51" i="11"/>
  <c r="AW8" i="8" s="1"/>
  <c r="AB49" i="11"/>
  <c r="X6" i="8" s="1"/>
  <c r="N49" i="11"/>
  <c r="J6" i="8" s="1"/>
  <c r="AT49" i="11"/>
  <c r="AP6" i="8" s="1"/>
  <c r="AU47" i="11"/>
  <c r="AQ4" i="8" s="1"/>
  <c r="AO47" i="11"/>
  <c r="AK4" i="8" s="1"/>
  <c r="N68" i="11"/>
  <c r="J25" i="8" s="1"/>
  <c r="AX68" i="11"/>
  <c r="AT25" i="8" s="1"/>
  <c r="AT68" i="11"/>
  <c r="AP25" i="8" s="1"/>
  <c r="BO66" i="11"/>
  <c r="BK23" i="8" s="1"/>
  <c r="O62" i="11"/>
  <c r="K19" i="8" s="1"/>
  <c r="AT60" i="11"/>
  <c r="AP17" i="8" s="1"/>
  <c r="AT58" i="11"/>
  <c r="AP15" i="8" s="1"/>
  <c r="BH53" i="11"/>
  <c r="BD10" i="8" s="1"/>
  <c r="BH51" i="11"/>
  <c r="BD8" i="8" s="1"/>
  <c r="I51" i="11"/>
  <c r="E8" i="8" s="1"/>
  <c r="AT51" i="11"/>
  <c r="AP8" i="8" s="1"/>
  <c r="O49" i="11"/>
  <c r="K6" i="8" s="1"/>
  <c r="BA49" i="11"/>
  <c r="AW6" i="8" s="1"/>
  <c r="O47" i="11"/>
  <c r="K4" i="8" s="1"/>
  <c r="AT47" i="11"/>
  <c r="AP4" i="8" s="1"/>
  <c r="I68" i="11"/>
  <c r="E25" i="8" s="1"/>
  <c r="R66" i="11"/>
  <c r="N23" i="8" s="1"/>
  <c r="AT66" i="11"/>
  <c r="AP23" i="8" s="1"/>
  <c r="AT64" i="11"/>
  <c r="AP21" i="8" s="1"/>
  <c r="AB62" i="11"/>
  <c r="X19" i="8" s="1"/>
  <c r="O60" i="11"/>
  <c r="K17" i="8" s="1"/>
  <c r="U53" i="11"/>
  <c r="Q10" i="8" s="1"/>
  <c r="BO53" i="11"/>
  <c r="BK10" i="8" s="1"/>
  <c r="BA53" i="11"/>
  <c r="AW10" i="8" s="1"/>
  <c r="AX53" i="11"/>
  <c r="AT10" i="8" s="1"/>
  <c r="BO51" i="11"/>
  <c r="BK8" i="8" s="1"/>
  <c r="AB47" i="11"/>
  <c r="X4" i="8" s="1"/>
  <c r="I47" i="11"/>
  <c r="E4" i="8" s="1"/>
  <c r="O68" i="11"/>
  <c r="K25" i="8" s="1"/>
  <c r="BO68" i="11"/>
  <c r="BK25" i="8" s="1"/>
  <c r="N62" i="11"/>
  <c r="J19" i="8" s="1"/>
  <c r="U62" i="11"/>
  <c r="Q19" i="8" s="1"/>
  <c r="AI59" i="11"/>
  <c r="AE16" i="8" s="1"/>
  <c r="I57" i="11"/>
  <c r="E14" i="8" s="1"/>
  <c r="I55" i="11"/>
  <c r="E12" i="8" s="1"/>
  <c r="U49" i="11"/>
  <c r="Q6" i="8" s="1"/>
  <c r="AI49" i="11"/>
  <c r="AE6" i="8" s="1"/>
  <c r="R47" i="11"/>
  <c r="N4" i="8" s="1"/>
  <c r="AB68" i="11"/>
  <c r="X25" i="8" s="1"/>
  <c r="AB66" i="11"/>
  <c r="X23" i="8" s="1"/>
  <c r="BH66" i="11"/>
  <c r="BD23" i="8" s="1"/>
  <c r="BO64" i="11"/>
  <c r="BK21" i="8" s="1"/>
  <c r="AX64" i="11"/>
  <c r="AT21" i="8" s="1"/>
  <c r="I60" i="11"/>
  <c r="E17" i="8" s="1"/>
  <c r="O72" i="11"/>
  <c r="K29" i="8" s="1"/>
  <c r="O70" i="11"/>
  <c r="K27" i="8" s="1"/>
  <c r="O73" i="11"/>
  <c r="K30" i="8" s="1"/>
  <c r="O71" i="11"/>
  <c r="K28" i="8" s="1"/>
  <c r="O74" i="11"/>
  <c r="K31" i="8" s="1"/>
  <c r="O56" i="11"/>
  <c r="K13" i="8" s="1"/>
  <c r="O46" i="11"/>
  <c r="K3" i="8" s="1"/>
  <c r="O52" i="11"/>
  <c r="K9" i="8" s="1"/>
  <c r="O48" i="11"/>
  <c r="K5" i="8" s="1"/>
  <c r="O50" i="11"/>
  <c r="K7" i="8" s="1"/>
  <c r="O54" i="11"/>
  <c r="K11" i="8" s="1"/>
  <c r="AT70" i="11"/>
  <c r="AP27" i="8" s="1"/>
  <c r="AT71" i="11"/>
  <c r="AP28" i="8" s="1"/>
  <c r="AT72" i="11"/>
  <c r="AP29" i="8" s="1"/>
  <c r="AT74" i="11"/>
  <c r="AP31" i="8" s="1"/>
  <c r="AT73" i="11"/>
  <c r="AP30" i="8" s="1"/>
  <c r="AT46" i="11"/>
  <c r="AP3" i="8" s="1"/>
  <c r="AT52" i="11"/>
  <c r="AP9" i="8" s="1"/>
  <c r="AT54" i="11"/>
  <c r="AP11" i="8" s="1"/>
  <c r="AT56" i="11"/>
  <c r="AP13" i="8" s="1"/>
  <c r="AT50" i="11"/>
  <c r="AP7" i="8" s="1"/>
  <c r="AT48" i="11"/>
  <c r="AP5" i="8" s="1"/>
  <c r="BA70" i="11"/>
  <c r="AW27" i="8" s="1"/>
  <c r="BA71" i="11"/>
  <c r="AW28" i="8" s="1"/>
  <c r="BA72" i="11"/>
  <c r="AW29" i="8" s="1"/>
  <c r="BA74" i="11"/>
  <c r="AW31" i="8" s="1"/>
  <c r="BA73" i="11"/>
  <c r="AW30" i="8" s="1"/>
  <c r="BA52" i="11"/>
  <c r="AW9" i="8" s="1"/>
  <c r="BA48" i="11"/>
  <c r="AW5" i="8" s="1"/>
  <c r="BA50" i="11"/>
  <c r="AW7" i="8" s="1"/>
  <c r="BA46" i="11"/>
  <c r="AW3" i="8" s="1"/>
  <c r="BA54" i="11"/>
  <c r="AW11" i="8" s="1"/>
  <c r="BA56" i="11"/>
  <c r="AW13" i="8" s="1"/>
  <c r="BA58" i="11"/>
  <c r="AW15" i="8" s="1"/>
  <c r="BA60" i="11"/>
  <c r="AW17" i="8" s="1"/>
  <c r="BA62" i="11"/>
  <c r="AW19" i="8" s="1"/>
  <c r="BA64" i="11"/>
  <c r="AW21" i="8" s="1"/>
  <c r="BA66" i="11"/>
  <c r="AW23" i="8" s="1"/>
  <c r="BH71" i="11"/>
  <c r="BD28" i="8" s="1"/>
  <c r="BH70" i="11"/>
  <c r="BD27" i="8" s="1"/>
  <c r="BH73" i="11"/>
  <c r="BD30" i="8" s="1"/>
  <c r="BH74" i="11"/>
  <c r="BD31" i="8" s="1"/>
  <c r="BH72" i="11"/>
  <c r="BD29" i="8" s="1"/>
  <c r="BH52" i="11"/>
  <c r="BD9" i="8" s="1"/>
  <c r="BH48" i="11"/>
  <c r="BD5" i="8" s="1"/>
  <c r="BH50" i="11"/>
  <c r="BD7" i="8" s="1"/>
  <c r="BH46" i="11"/>
  <c r="BD3" i="8" s="1"/>
  <c r="BH54" i="11"/>
  <c r="BD11" i="8" s="1"/>
  <c r="BH56" i="11"/>
  <c r="BD13" i="8" s="1"/>
  <c r="BH64" i="11"/>
  <c r="BD21" i="8" s="1"/>
  <c r="BO70" i="11"/>
  <c r="BK27" i="8" s="1"/>
  <c r="BO71" i="11"/>
  <c r="BK28" i="8" s="1"/>
  <c r="BO72" i="11"/>
  <c r="BK29" i="8" s="1"/>
  <c r="BO73" i="11"/>
  <c r="BK30" i="8" s="1"/>
  <c r="BO74" i="11"/>
  <c r="BK31" i="8" s="1"/>
  <c r="BO48" i="11"/>
  <c r="BK5" i="8" s="1"/>
  <c r="BO52" i="11"/>
  <c r="BK9" i="8" s="1"/>
  <c r="BO56" i="11"/>
  <c r="BK13" i="8" s="1"/>
  <c r="BO46" i="11"/>
  <c r="BK3" i="8" s="1"/>
  <c r="BO54" i="11"/>
  <c r="BK11" i="8" s="1"/>
  <c r="BO58" i="11"/>
  <c r="BK15" i="8" s="1"/>
  <c r="BO60" i="11"/>
  <c r="BK17" i="8" s="1"/>
  <c r="BO50" i="11"/>
  <c r="BK7" i="8" s="1"/>
  <c r="AO71" i="11"/>
  <c r="AK28" i="8" s="1"/>
  <c r="AO70" i="11"/>
  <c r="AK27" i="8" s="1"/>
  <c r="AO72" i="11"/>
  <c r="AK29" i="8" s="1"/>
  <c r="AO73" i="11"/>
  <c r="AK30" i="8" s="1"/>
  <c r="AO74" i="11"/>
  <c r="AK31" i="8" s="1"/>
  <c r="AO46" i="11"/>
  <c r="AK3" i="8" s="1"/>
  <c r="AO48" i="11"/>
  <c r="AK5" i="8" s="1"/>
  <c r="AO50" i="11"/>
  <c r="AK7" i="8" s="1"/>
  <c r="AO54" i="11"/>
  <c r="AK11" i="8" s="1"/>
  <c r="AO56" i="11"/>
  <c r="AK13" i="8" s="1"/>
  <c r="AO58" i="11"/>
  <c r="AK15" i="8" s="1"/>
  <c r="AO60" i="11"/>
  <c r="AK17" i="8" s="1"/>
  <c r="AO64" i="11"/>
  <c r="AK21" i="8" s="1"/>
  <c r="AO52" i="11"/>
  <c r="AK9" i="8" s="1"/>
  <c r="R70" i="11"/>
  <c r="N27" i="8" s="1"/>
  <c r="R74" i="11"/>
  <c r="N31" i="8" s="1"/>
  <c r="R72" i="11"/>
  <c r="N29" i="8" s="1"/>
  <c r="R71" i="11"/>
  <c r="N28" i="8" s="1"/>
  <c r="R73" i="11"/>
  <c r="N30" i="8" s="1"/>
  <c r="R52" i="11"/>
  <c r="N9" i="8" s="1"/>
  <c r="R60" i="11"/>
  <c r="N17" i="8" s="1"/>
  <c r="R54" i="11"/>
  <c r="N11" i="8" s="1"/>
  <c r="R50" i="11"/>
  <c r="N7" i="8" s="1"/>
  <c r="R56" i="11"/>
  <c r="N13" i="8" s="1"/>
  <c r="R64" i="11"/>
  <c r="N21" i="8" s="1"/>
  <c r="R48" i="11"/>
  <c r="N5" i="8" s="1"/>
  <c r="R46" i="11"/>
  <c r="N3" i="8" s="1"/>
  <c r="BO69" i="11"/>
  <c r="BK26" i="8" s="1"/>
  <c r="AI69" i="11"/>
  <c r="AE26" i="8" s="1"/>
  <c r="I65" i="11"/>
  <c r="E22" i="8" s="1"/>
  <c r="U61" i="11"/>
  <c r="Q18" i="8" s="1"/>
  <c r="O61" i="11"/>
  <c r="K18" i="8" s="1"/>
  <c r="I61" i="11"/>
  <c r="E18" i="8" s="1"/>
  <c r="N59" i="11"/>
  <c r="J16" i="8" s="1"/>
  <c r="R59" i="11"/>
  <c r="N16" i="8" s="1"/>
  <c r="O57" i="11"/>
  <c r="K14" i="8" s="1"/>
  <c r="R57" i="11"/>
  <c r="N14" i="8" s="1"/>
  <c r="AB55" i="11"/>
  <c r="X12" i="8" s="1"/>
  <c r="AI53" i="11"/>
  <c r="AE10" i="8" s="1"/>
  <c r="AB51" i="11"/>
  <c r="X8" i="8" s="1"/>
  <c r="O51" i="11"/>
  <c r="K8" i="8" s="1"/>
  <c r="AX49" i="11"/>
  <c r="AT6" i="8" s="1"/>
  <c r="U47" i="11"/>
  <c r="Q4" i="8" s="1"/>
  <c r="BO47" i="11"/>
  <c r="BK4" i="8" s="1"/>
  <c r="BA68" i="11"/>
  <c r="AW25" i="8" s="1"/>
  <c r="U66" i="11"/>
  <c r="Q23" i="8" s="1"/>
  <c r="O66" i="11"/>
  <c r="K23" i="8" s="1"/>
  <c r="AO66" i="11"/>
  <c r="AK23" i="8" s="1"/>
  <c r="O64" i="11"/>
  <c r="K21" i="8" s="1"/>
  <c r="AO62" i="11"/>
  <c r="AK19" i="8" s="1"/>
  <c r="AU55" i="11"/>
  <c r="AQ12" i="8" s="1"/>
  <c r="R53" i="11"/>
  <c r="N10" i="8" s="1"/>
  <c r="AU53" i="11"/>
  <c r="AQ10" i="8" s="1"/>
  <c r="N51" i="11"/>
  <c r="J8" i="8" s="1"/>
  <c r="AX51" i="11"/>
  <c r="AT8" i="8" s="1"/>
  <c r="AX47" i="11"/>
  <c r="AT4" i="8" s="1"/>
  <c r="U68" i="11"/>
  <c r="Q25" i="8" s="1"/>
  <c r="BH60" i="11"/>
  <c r="BD17" i="8" s="1"/>
  <c r="BH58" i="11"/>
  <c r="BD15" i="8" s="1"/>
  <c r="N56" i="11"/>
  <c r="J13" i="8" s="1"/>
  <c r="O53" i="11"/>
  <c r="K10" i="8" s="1"/>
  <c r="AO51" i="11"/>
  <c r="AK8" i="8" s="1"/>
  <c r="AU51" i="11"/>
  <c r="AQ8" i="8" s="1"/>
  <c r="R49" i="11"/>
  <c r="N6" i="8" s="1"/>
  <c r="AU49" i="11"/>
  <c r="AQ6" i="8" s="1"/>
  <c r="N47" i="11"/>
  <c r="J4" i="8" s="1"/>
  <c r="AU68" i="11"/>
  <c r="AQ25" i="8" s="1"/>
  <c r="I66" i="11"/>
  <c r="E23" i="8" s="1"/>
  <c r="U64" i="11"/>
  <c r="Q21" i="8" s="1"/>
  <c r="R58" i="11"/>
  <c r="N15" i="8" s="1"/>
  <c r="AT61" i="11"/>
  <c r="AP18" i="8" s="1"/>
  <c r="AT59" i="11"/>
  <c r="AP16" i="8" s="1"/>
  <c r="N57" i="11"/>
  <c r="J14" i="8" s="1"/>
  <c r="AB57" i="11"/>
  <c r="X14" i="8" s="1"/>
  <c r="AT57" i="11"/>
  <c r="AP14" i="8" s="1"/>
  <c r="R55" i="11"/>
  <c r="N12" i="8" s="1"/>
  <c r="BO55" i="11"/>
  <c r="BK12" i="8" s="1"/>
  <c r="AT55" i="11"/>
  <c r="AP12" i="8" s="1"/>
  <c r="AB53" i="11"/>
  <c r="X10" i="8" s="1"/>
  <c r="AO53" i="11"/>
  <c r="AK10" i="8" s="1"/>
  <c r="U51" i="11"/>
  <c r="Q8" i="8" s="1"/>
  <c r="R51" i="11"/>
  <c r="N8" i="8" s="1"/>
  <c r="I49" i="11"/>
  <c r="E6" i="8" s="1"/>
  <c r="BH49" i="11"/>
  <c r="BD6" i="8" s="1"/>
  <c r="BO49" i="11"/>
  <c r="BK6" i="8" s="1"/>
  <c r="AO49" i="11"/>
  <c r="AK6" i="8" s="1"/>
  <c r="AI47" i="11"/>
  <c r="AE4" i="8" s="1"/>
  <c r="BH47" i="11"/>
  <c r="BD4" i="8" s="1"/>
  <c r="AI68" i="11"/>
  <c r="AE25" i="8" s="1"/>
  <c r="BH68" i="11"/>
  <c r="BD25" i="8" s="1"/>
  <c r="N66" i="11"/>
  <c r="J23" i="8" s="1"/>
  <c r="AI64" i="11"/>
  <c r="AE21" i="8" s="1"/>
  <c r="AU64" i="11"/>
  <c r="AQ21" i="8" s="1"/>
  <c r="R62" i="11"/>
  <c r="N19" i="8" s="1"/>
  <c r="AB56" i="11"/>
  <c r="X13" i="8" s="1"/>
  <c r="H80" i="11"/>
  <c r="P80" i="11"/>
  <c r="X80" i="11"/>
  <c r="AF80" i="11"/>
  <c r="AN80" i="11"/>
  <c r="AV80" i="11"/>
  <c r="BD80" i="11"/>
  <c r="BL80" i="11"/>
  <c r="H81" i="11"/>
  <c r="P81" i="11"/>
  <c r="X81" i="11"/>
  <c r="AF81" i="11"/>
  <c r="AN81" i="11"/>
  <c r="AV81" i="11"/>
  <c r="BD81" i="11"/>
  <c r="BL81" i="11"/>
  <c r="H82" i="11"/>
  <c r="P82" i="11"/>
  <c r="X82" i="11"/>
  <c r="AF82" i="11"/>
  <c r="AN82" i="11"/>
  <c r="AV82" i="11"/>
  <c r="BD82" i="11"/>
  <c r="BL82" i="11"/>
  <c r="H83" i="11"/>
  <c r="P83" i="11"/>
  <c r="X83" i="11"/>
  <c r="AF83" i="11"/>
  <c r="AN83" i="11"/>
  <c r="AV83" i="11"/>
  <c r="BD83" i="11"/>
  <c r="BL83" i="11"/>
  <c r="H84" i="11"/>
  <c r="P84" i="11"/>
  <c r="X84" i="11"/>
  <c r="AF84" i="11"/>
  <c r="AN84" i="11"/>
  <c r="AV84" i="11"/>
  <c r="BD84" i="11"/>
  <c r="BL84" i="11"/>
  <c r="H85" i="11"/>
  <c r="P85" i="11"/>
  <c r="X85" i="11"/>
  <c r="AF85" i="11"/>
  <c r="AN85" i="11"/>
  <c r="AV85" i="11"/>
  <c r="BD85" i="11"/>
  <c r="BL85" i="11"/>
  <c r="H86" i="11"/>
  <c r="P86" i="11"/>
  <c r="X86" i="11"/>
  <c r="AF86" i="11"/>
  <c r="AN86" i="11"/>
  <c r="AV86" i="11"/>
  <c r="BD86" i="11"/>
  <c r="BL86" i="11"/>
  <c r="H87" i="11"/>
  <c r="P87" i="11"/>
  <c r="X87" i="11"/>
  <c r="AF87" i="11"/>
  <c r="AN87" i="11"/>
  <c r="AV87" i="11"/>
  <c r="BD87" i="11"/>
  <c r="BL87" i="11"/>
  <c r="H88" i="11"/>
  <c r="P88" i="11"/>
  <c r="X88" i="11"/>
  <c r="AF88" i="11"/>
  <c r="AN88" i="11"/>
  <c r="AV88" i="11"/>
  <c r="BD88" i="11"/>
  <c r="BL88" i="11"/>
  <c r="H89" i="11"/>
  <c r="P89" i="11"/>
  <c r="X89" i="11"/>
  <c r="AF89" i="11"/>
  <c r="AN89" i="11"/>
  <c r="AV89" i="11"/>
  <c r="BD89" i="11"/>
  <c r="I80" i="11"/>
  <c r="Q80" i="11"/>
  <c r="Y80" i="11"/>
  <c r="AG80" i="11"/>
  <c r="AO80" i="11"/>
  <c r="AW80" i="11"/>
  <c r="BE80" i="11"/>
  <c r="BM80" i="11"/>
  <c r="I81" i="11"/>
  <c r="Q81" i="11"/>
  <c r="Y81" i="11"/>
  <c r="AG81" i="11"/>
  <c r="AO81" i="11"/>
  <c r="AW81" i="11"/>
  <c r="BE81" i="11"/>
  <c r="BM81" i="11"/>
  <c r="I82" i="11"/>
  <c r="Q82" i="11"/>
  <c r="Y82" i="11"/>
  <c r="AG82" i="11"/>
  <c r="AO82" i="11"/>
  <c r="AW82" i="11"/>
  <c r="BE82" i="11"/>
  <c r="BM82" i="11"/>
  <c r="I83" i="11"/>
  <c r="Q83" i="11"/>
  <c r="Y83" i="11"/>
  <c r="AG83" i="11"/>
  <c r="AO83" i="11"/>
  <c r="AW83" i="11"/>
  <c r="BE83" i="11"/>
  <c r="BM83" i="11"/>
  <c r="I84" i="11"/>
  <c r="Q84" i="11"/>
  <c r="Y84" i="11"/>
  <c r="AG84" i="11"/>
  <c r="AO84" i="11"/>
  <c r="AW84" i="11"/>
  <c r="BE84" i="11"/>
  <c r="BM84" i="11"/>
  <c r="I85" i="11"/>
  <c r="Q85" i="11"/>
  <c r="Y85" i="11"/>
  <c r="AG85" i="11"/>
  <c r="AO85" i="11"/>
  <c r="AW85" i="11"/>
  <c r="BE85" i="11"/>
  <c r="BM85" i="11"/>
  <c r="I86" i="11"/>
  <c r="Q86" i="11"/>
  <c r="Y86" i="11"/>
  <c r="AG86" i="11"/>
  <c r="AO86" i="11"/>
  <c r="AW86" i="11"/>
  <c r="BE86" i="11"/>
  <c r="BM86" i="11"/>
  <c r="I87" i="11"/>
  <c r="Q87" i="11"/>
  <c r="Y87" i="11"/>
  <c r="AG87" i="11"/>
  <c r="AO87" i="11"/>
  <c r="AW87" i="11"/>
  <c r="BE87" i="11"/>
  <c r="BM87" i="11"/>
  <c r="I88" i="11"/>
  <c r="Q88" i="11"/>
  <c r="Y88" i="11"/>
  <c r="AG88" i="11"/>
  <c r="AO88" i="11"/>
  <c r="AW88" i="11"/>
  <c r="BE88" i="11"/>
  <c r="BM88" i="11"/>
  <c r="I89" i="11"/>
  <c r="Q89" i="11"/>
  <c r="Y89" i="11"/>
  <c r="AG89" i="11"/>
  <c r="AO89" i="11"/>
  <c r="AW89" i="11"/>
  <c r="BE89" i="11"/>
  <c r="J80" i="11"/>
  <c r="R80" i="11"/>
  <c r="Z80" i="11"/>
  <c r="AH80" i="11"/>
  <c r="AP80" i="11"/>
  <c r="AX80" i="11"/>
  <c r="BF80" i="11"/>
  <c r="BN80" i="11"/>
  <c r="J81" i="11"/>
  <c r="R81" i="11"/>
  <c r="Z81" i="11"/>
  <c r="AH81" i="11"/>
  <c r="AP81" i="11"/>
  <c r="AX81" i="11"/>
  <c r="BF81" i="11"/>
  <c r="BN81" i="11"/>
  <c r="J82" i="11"/>
  <c r="R82" i="11"/>
  <c r="Z82" i="11"/>
  <c r="AH82" i="11"/>
  <c r="AP82" i="11"/>
  <c r="AX82" i="11"/>
  <c r="BF82" i="11"/>
  <c r="BN82" i="11"/>
  <c r="J83" i="11"/>
  <c r="R83" i="11"/>
  <c r="Z83" i="11"/>
  <c r="AH83" i="11"/>
  <c r="AP83" i="11"/>
  <c r="AX83" i="11"/>
  <c r="BF83" i="11"/>
  <c r="BN83" i="11"/>
  <c r="J84" i="11"/>
  <c r="R84" i="11"/>
  <c r="Z84" i="11"/>
  <c r="AH84" i="11"/>
  <c r="AP84" i="11"/>
  <c r="AX84" i="11"/>
  <c r="BF84" i="11"/>
  <c r="BN84" i="11"/>
  <c r="J85" i="11"/>
  <c r="R85" i="11"/>
  <c r="Z85" i="11"/>
  <c r="AH85" i="11"/>
  <c r="AP85" i="11"/>
  <c r="AX85" i="11"/>
  <c r="BF85" i="11"/>
  <c r="BN85" i="11"/>
  <c r="J86" i="11"/>
  <c r="R86" i="11"/>
  <c r="Z86" i="11"/>
  <c r="AH86" i="11"/>
  <c r="AP86" i="11"/>
  <c r="AX86" i="11"/>
  <c r="BF86" i="11"/>
  <c r="BN86" i="11"/>
  <c r="J87" i="11"/>
  <c r="R87" i="11"/>
  <c r="Z87" i="11"/>
  <c r="AH87" i="11"/>
  <c r="AP87" i="11"/>
  <c r="AX87" i="11"/>
  <c r="BF87" i="11"/>
  <c r="BN87" i="11"/>
  <c r="J88" i="11"/>
  <c r="R88" i="11"/>
  <c r="Z88" i="11"/>
  <c r="AH88" i="11"/>
  <c r="AP88" i="11"/>
  <c r="AX88" i="11"/>
  <c r="BF88" i="11"/>
  <c r="BN88" i="11"/>
  <c r="J89" i="11"/>
  <c r="R89" i="11"/>
  <c r="Z89" i="11"/>
  <c r="AH89" i="11"/>
  <c r="AP89" i="11"/>
  <c r="AX89" i="11"/>
  <c r="BF89" i="11"/>
  <c r="K80" i="11"/>
  <c r="S80" i="11"/>
  <c r="AA80" i="11"/>
  <c r="AI80" i="11"/>
  <c r="AQ80" i="11"/>
  <c r="AY80" i="11"/>
  <c r="BG80" i="11"/>
  <c r="BO80" i="11"/>
  <c r="K81" i="11"/>
  <c r="S81" i="11"/>
  <c r="AA81" i="11"/>
  <c r="AI81" i="11"/>
  <c r="AQ81" i="11"/>
  <c r="AY81" i="11"/>
  <c r="BG81" i="11"/>
  <c r="BO81" i="11"/>
  <c r="K82" i="11"/>
  <c r="S82" i="11"/>
  <c r="AA82" i="11"/>
  <c r="AI82" i="11"/>
  <c r="AQ82" i="11"/>
  <c r="AY82" i="11"/>
  <c r="BG82" i="11"/>
  <c r="BO82" i="11"/>
  <c r="K83" i="11"/>
  <c r="S83" i="11"/>
  <c r="AA83" i="11"/>
  <c r="AI83" i="11"/>
  <c r="AQ83" i="11"/>
  <c r="AY83" i="11"/>
  <c r="BG83" i="11"/>
  <c r="BO83" i="11"/>
  <c r="K84" i="11"/>
  <c r="S84" i="11"/>
  <c r="AA84" i="11"/>
  <c r="AI84" i="11"/>
  <c r="AQ84" i="11"/>
  <c r="AY84" i="11"/>
  <c r="BG84" i="11"/>
  <c r="BO84" i="11"/>
  <c r="K85" i="11"/>
  <c r="S85" i="11"/>
  <c r="AA85" i="11"/>
  <c r="AI85" i="11"/>
  <c r="AQ85" i="11"/>
  <c r="AY85" i="11"/>
  <c r="BG85" i="11"/>
  <c r="BO85" i="11"/>
  <c r="K86" i="11"/>
  <c r="S86" i="11"/>
  <c r="AA86" i="11"/>
  <c r="AI86" i="11"/>
  <c r="AQ86" i="11"/>
  <c r="AY86" i="11"/>
  <c r="BG86" i="11"/>
  <c r="BO86" i="11"/>
  <c r="K87" i="11"/>
  <c r="S87" i="11"/>
  <c r="AA87" i="11"/>
  <c r="AI87" i="11"/>
  <c r="AQ87" i="11"/>
  <c r="AY87" i="11"/>
  <c r="BG87" i="11"/>
  <c r="BO87" i="11"/>
  <c r="K88" i="11"/>
  <c r="S88" i="11"/>
  <c r="AA88" i="11"/>
  <c r="AI88" i="11"/>
  <c r="AQ88" i="11"/>
  <c r="AY88" i="11"/>
  <c r="BG88" i="11"/>
  <c r="BO88" i="11"/>
  <c r="K89" i="11"/>
  <c r="S89" i="11"/>
  <c r="AA89" i="11"/>
  <c r="AI89" i="11"/>
  <c r="AQ89" i="11"/>
  <c r="AY89" i="11"/>
  <c r="L80" i="11"/>
  <c r="T80" i="11"/>
  <c r="AB80" i="11"/>
  <c r="AJ80" i="11"/>
  <c r="AR80" i="11"/>
  <c r="AZ80" i="11"/>
  <c r="BH80" i="11"/>
  <c r="BP80" i="11"/>
  <c r="L81" i="11"/>
  <c r="T81" i="11"/>
  <c r="AB81" i="11"/>
  <c r="AJ81" i="11"/>
  <c r="AR81" i="11"/>
  <c r="AZ81" i="11"/>
  <c r="BH81" i="11"/>
  <c r="BP81" i="11"/>
  <c r="L82" i="11"/>
  <c r="T82" i="11"/>
  <c r="AB82" i="11"/>
  <c r="AJ82" i="11"/>
  <c r="AR82" i="11"/>
  <c r="AZ82" i="11"/>
  <c r="BH82" i="11"/>
  <c r="BP82" i="11"/>
  <c r="L83" i="11"/>
  <c r="T83" i="11"/>
  <c r="AB83" i="11"/>
  <c r="AJ83" i="11"/>
  <c r="AR83" i="11"/>
  <c r="AZ83" i="11"/>
  <c r="BH83" i="11"/>
  <c r="BP83" i="11"/>
  <c r="L84" i="11"/>
  <c r="T84" i="11"/>
  <c r="AB84" i="11"/>
  <c r="AJ84" i="11"/>
  <c r="AR84" i="11"/>
  <c r="AZ84" i="11"/>
  <c r="BH84" i="11"/>
  <c r="BP84" i="11"/>
  <c r="L85" i="11"/>
  <c r="T85" i="11"/>
  <c r="AB85" i="11"/>
  <c r="AJ85" i="11"/>
  <c r="AR85" i="11"/>
  <c r="AZ85" i="11"/>
  <c r="BH85" i="11"/>
  <c r="BP85" i="11"/>
  <c r="L86" i="11"/>
  <c r="T86" i="11"/>
  <c r="AB86" i="11"/>
  <c r="AJ86" i="11"/>
  <c r="AR86" i="11"/>
  <c r="AZ86" i="11"/>
  <c r="BH86" i="11"/>
  <c r="BP86" i="11"/>
  <c r="L87" i="11"/>
  <c r="T87" i="11"/>
  <c r="AB87" i="11"/>
  <c r="AJ87" i="11"/>
  <c r="AR87" i="11"/>
  <c r="AZ87" i="11"/>
  <c r="BH87" i="11"/>
  <c r="BP87" i="11"/>
  <c r="L88" i="11"/>
  <c r="T88" i="11"/>
  <c r="AB88" i="11"/>
  <c r="AJ88" i="11"/>
  <c r="AR88" i="11"/>
  <c r="AZ88" i="11"/>
  <c r="BH88" i="11"/>
  <c r="BP88" i="11"/>
  <c r="L89" i="11"/>
  <c r="T89" i="11"/>
  <c r="AB89" i="11"/>
  <c r="AJ89" i="11"/>
  <c r="AR89" i="11"/>
  <c r="AZ89" i="11"/>
  <c r="BH89" i="11"/>
  <c r="M80" i="11"/>
  <c r="U80" i="11"/>
  <c r="AC80" i="11"/>
  <c r="AK80" i="11"/>
  <c r="AS80" i="11"/>
  <c r="BA80" i="11"/>
  <c r="BI80" i="11"/>
  <c r="BQ80" i="11"/>
  <c r="M81" i="11"/>
  <c r="U81" i="11"/>
  <c r="AC81" i="11"/>
  <c r="AK81" i="11"/>
  <c r="AS81" i="11"/>
  <c r="BA81" i="11"/>
  <c r="BI81" i="11"/>
  <c r="BQ81" i="11"/>
  <c r="M82" i="11"/>
  <c r="U82" i="11"/>
  <c r="AC82" i="11"/>
  <c r="AK82" i="11"/>
  <c r="AS82" i="11"/>
  <c r="BA82" i="11"/>
  <c r="BI82" i="11"/>
  <c r="BQ82" i="11"/>
  <c r="M83" i="11"/>
  <c r="U83" i="11"/>
  <c r="AC83" i="11"/>
  <c r="AK83" i="11"/>
  <c r="AS83" i="11"/>
  <c r="BA83" i="11"/>
  <c r="BI83" i="11"/>
  <c r="BQ83" i="11"/>
  <c r="M84" i="11"/>
  <c r="U84" i="11"/>
  <c r="AC84" i="11"/>
  <c r="AK84" i="11"/>
  <c r="AS84" i="11"/>
  <c r="BA84" i="11"/>
  <c r="BI84" i="11"/>
  <c r="BQ84" i="11"/>
  <c r="M85" i="11"/>
  <c r="U85" i="11"/>
  <c r="AC85" i="11"/>
  <c r="AK85" i="11"/>
  <c r="AS85" i="11"/>
  <c r="BA85" i="11"/>
  <c r="BI85" i="11"/>
  <c r="BQ85" i="11"/>
  <c r="M86" i="11"/>
  <c r="U86" i="11"/>
  <c r="AC86" i="11"/>
  <c r="AK86" i="11"/>
  <c r="AS86" i="11"/>
  <c r="BA86" i="11"/>
  <c r="BI86" i="11"/>
  <c r="BQ86" i="11"/>
  <c r="M87" i="11"/>
  <c r="U87" i="11"/>
  <c r="AC87" i="11"/>
  <c r="AK87" i="11"/>
  <c r="AS87" i="11"/>
  <c r="BA87" i="11"/>
  <c r="BI87" i="11"/>
  <c r="BQ87" i="11"/>
  <c r="M88" i="11"/>
  <c r="U88" i="11"/>
  <c r="AC88" i="11"/>
  <c r="AK88" i="11"/>
  <c r="AS88" i="11"/>
  <c r="BA88" i="11"/>
  <c r="BI88" i="11"/>
  <c r="BQ88" i="11"/>
  <c r="M89" i="11"/>
  <c r="U89" i="11"/>
  <c r="AC89" i="11"/>
  <c r="AK89" i="11"/>
  <c r="AS89" i="11"/>
  <c r="BA89" i="11"/>
  <c r="BI89" i="11"/>
  <c r="N80" i="11"/>
  <c r="V80" i="11"/>
  <c r="AD80" i="11"/>
  <c r="AL80" i="11"/>
  <c r="AT80" i="11"/>
  <c r="BB80" i="11"/>
  <c r="BJ80" i="11"/>
  <c r="BR80" i="11"/>
  <c r="N81" i="11"/>
  <c r="V81" i="11"/>
  <c r="AD81" i="11"/>
  <c r="AL81" i="11"/>
  <c r="AT81" i="11"/>
  <c r="BB81" i="11"/>
  <c r="BJ81" i="11"/>
  <c r="BR81" i="11"/>
  <c r="N82" i="11"/>
  <c r="V82" i="11"/>
  <c r="AD82" i="11"/>
  <c r="AL82" i="11"/>
  <c r="AT82" i="11"/>
  <c r="BB82" i="11"/>
  <c r="BJ82" i="11"/>
  <c r="BR82" i="11"/>
  <c r="N83" i="11"/>
  <c r="V83" i="11"/>
  <c r="AD83" i="11"/>
  <c r="AL83" i="11"/>
  <c r="AT83" i="11"/>
  <c r="BB83" i="11"/>
  <c r="BJ83" i="11"/>
  <c r="BR83" i="11"/>
  <c r="N84" i="11"/>
  <c r="V84" i="11"/>
  <c r="AD84" i="11"/>
  <c r="AL84" i="11"/>
  <c r="AT84" i="11"/>
  <c r="BB84" i="11"/>
  <c r="BJ84" i="11"/>
  <c r="BR84" i="11"/>
  <c r="N85" i="11"/>
  <c r="V85" i="11"/>
  <c r="AD85" i="11"/>
  <c r="AL85" i="11"/>
  <c r="AT85" i="11"/>
  <c r="BB85" i="11"/>
  <c r="BJ85" i="11"/>
  <c r="BR85" i="11"/>
  <c r="N86" i="11"/>
  <c r="V86" i="11"/>
  <c r="AD86" i="11"/>
  <c r="BK80" i="11"/>
  <c r="BK81" i="11"/>
  <c r="BK82" i="11"/>
  <c r="BK83" i="11"/>
  <c r="BK84" i="11"/>
  <c r="BK85" i="11"/>
  <c r="AU86" i="11"/>
  <c r="O87" i="11"/>
  <c r="AU87" i="11"/>
  <c r="O88" i="11"/>
  <c r="AU88" i="11"/>
  <c r="O89" i="11"/>
  <c r="AU89" i="11"/>
  <c r="BN89" i="11"/>
  <c r="J90" i="11"/>
  <c r="R90" i="11"/>
  <c r="Z90" i="11"/>
  <c r="AH90" i="11"/>
  <c r="AP90" i="11"/>
  <c r="AX90" i="11"/>
  <c r="BF90" i="11"/>
  <c r="BN90" i="11"/>
  <c r="J91" i="11"/>
  <c r="R91" i="11"/>
  <c r="Z91" i="11"/>
  <c r="AH91" i="11"/>
  <c r="AP91" i="11"/>
  <c r="AX91" i="11"/>
  <c r="BF91" i="11"/>
  <c r="BN91" i="11"/>
  <c r="J92" i="11"/>
  <c r="R92" i="11"/>
  <c r="Z92" i="11"/>
  <c r="AH92" i="11"/>
  <c r="AP92" i="11"/>
  <c r="AX92" i="11"/>
  <c r="BF92" i="11"/>
  <c r="BN92" i="11"/>
  <c r="J93" i="11"/>
  <c r="R93" i="11"/>
  <c r="Z93" i="11"/>
  <c r="AH93" i="11"/>
  <c r="AP93" i="11"/>
  <c r="AX93" i="11"/>
  <c r="BF93" i="11"/>
  <c r="BN93" i="11"/>
  <c r="J94" i="11"/>
  <c r="R94" i="11"/>
  <c r="Z94" i="11"/>
  <c r="AH94" i="11"/>
  <c r="AP94" i="11"/>
  <c r="AX94" i="11"/>
  <c r="BF94" i="11"/>
  <c r="BN94" i="11"/>
  <c r="J95" i="11"/>
  <c r="R95" i="11"/>
  <c r="Z95" i="11"/>
  <c r="AH95" i="11"/>
  <c r="AP95" i="11"/>
  <c r="AX95" i="11"/>
  <c r="BF95" i="11"/>
  <c r="BN95" i="11"/>
  <c r="G80" i="11"/>
  <c r="G81" i="11"/>
  <c r="G82" i="11"/>
  <c r="G83" i="11"/>
  <c r="G84" i="11"/>
  <c r="G85" i="11"/>
  <c r="G86" i="11"/>
  <c r="BB86" i="11"/>
  <c r="V87" i="11"/>
  <c r="BB87" i="11"/>
  <c r="V88" i="11"/>
  <c r="BB88" i="11"/>
  <c r="V89" i="11"/>
  <c r="BB89" i="11"/>
  <c r="BO89" i="11"/>
  <c r="K90" i="11"/>
  <c r="S90" i="11"/>
  <c r="AA90" i="11"/>
  <c r="AI90" i="11"/>
  <c r="AQ90" i="11"/>
  <c r="AY90" i="11"/>
  <c r="BG90" i="11"/>
  <c r="BO90" i="11"/>
  <c r="K91" i="11"/>
  <c r="S91" i="11"/>
  <c r="AA91" i="11"/>
  <c r="AI91" i="11"/>
  <c r="AQ91" i="11"/>
  <c r="AY91" i="11"/>
  <c r="BG91" i="11"/>
  <c r="BO91" i="11"/>
  <c r="K92" i="11"/>
  <c r="S92" i="11"/>
  <c r="AA92" i="11"/>
  <c r="AI92" i="11"/>
  <c r="AQ92" i="11"/>
  <c r="AY92" i="11"/>
  <c r="BG92" i="11"/>
  <c r="BO92" i="11"/>
  <c r="K93" i="11"/>
  <c r="S93" i="11"/>
  <c r="AA93" i="11"/>
  <c r="AI93" i="11"/>
  <c r="AQ93" i="11"/>
  <c r="AY93" i="11"/>
  <c r="BG93" i="11"/>
  <c r="BO93" i="11"/>
  <c r="K94" i="11"/>
  <c r="S94" i="11"/>
  <c r="AA94" i="11"/>
  <c r="AI94" i="11"/>
  <c r="AQ94" i="11"/>
  <c r="AY94" i="11"/>
  <c r="BG94" i="11"/>
  <c r="BO94" i="11"/>
  <c r="K95" i="11"/>
  <c r="S95" i="11"/>
  <c r="AA95" i="11"/>
  <c r="AI95" i="11"/>
  <c r="AQ95" i="11"/>
  <c r="AY95" i="11"/>
  <c r="BG95" i="11"/>
  <c r="BO95" i="11"/>
  <c r="K96" i="11"/>
  <c r="S96" i="11"/>
  <c r="AA96" i="11"/>
  <c r="AI96" i="11"/>
  <c r="AQ96" i="11"/>
  <c r="AY96" i="11"/>
  <c r="BG96" i="11"/>
  <c r="BO96" i="11"/>
  <c r="K97" i="11"/>
  <c r="S97" i="11"/>
  <c r="AA97" i="11"/>
  <c r="AI97" i="11"/>
  <c r="AQ97" i="11"/>
  <c r="AY97" i="11"/>
  <c r="BG97" i="11"/>
  <c r="BO97" i="11"/>
  <c r="K98" i="11"/>
  <c r="S98" i="11"/>
  <c r="AA98" i="11"/>
  <c r="AI98" i="11"/>
  <c r="AQ98" i="11"/>
  <c r="AY98" i="11"/>
  <c r="O80" i="11"/>
  <c r="O81" i="11"/>
  <c r="O82" i="11"/>
  <c r="O83" i="11"/>
  <c r="O84" i="11"/>
  <c r="O85" i="11"/>
  <c r="O86" i="11"/>
  <c r="BC86" i="11"/>
  <c r="W87" i="11"/>
  <c r="BC87" i="11"/>
  <c r="W88" i="11"/>
  <c r="BC88" i="11"/>
  <c r="W89" i="11"/>
  <c r="BC89" i="11"/>
  <c r="BP89" i="11"/>
  <c r="L90" i="11"/>
  <c r="T90" i="11"/>
  <c r="AB90" i="11"/>
  <c r="AJ90" i="11"/>
  <c r="AR90" i="11"/>
  <c r="AZ90" i="11"/>
  <c r="BH90" i="11"/>
  <c r="BP90" i="11"/>
  <c r="L91" i="11"/>
  <c r="T91" i="11"/>
  <c r="AB91" i="11"/>
  <c r="AJ91" i="11"/>
  <c r="AR91" i="11"/>
  <c r="AZ91" i="11"/>
  <c r="BH91" i="11"/>
  <c r="BP91" i="11"/>
  <c r="L92" i="11"/>
  <c r="T92" i="11"/>
  <c r="AB92" i="11"/>
  <c r="AJ92" i="11"/>
  <c r="AR92" i="11"/>
  <c r="AZ92" i="11"/>
  <c r="BH92" i="11"/>
  <c r="BP92" i="11"/>
  <c r="L93" i="11"/>
  <c r="T93" i="11"/>
  <c r="AB93" i="11"/>
  <c r="AJ93" i="11"/>
  <c r="AR93" i="11"/>
  <c r="AZ93" i="11"/>
  <c r="BH93" i="11"/>
  <c r="BP93" i="11"/>
  <c r="L94" i="11"/>
  <c r="T94" i="11"/>
  <c r="AB94" i="11"/>
  <c r="AJ94" i="11"/>
  <c r="AR94" i="11"/>
  <c r="AZ94" i="11"/>
  <c r="BH94" i="11"/>
  <c r="BP94" i="11"/>
  <c r="L95" i="11"/>
  <c r="T95" i="11"/>
  <c r="AB95" i="11"/>
  <c r="AJ95" i="11"/>
  <c r="AR95" i="11"/>
  <c r="AZ95" i="11"/>
  <c r="BH95" i="11"/>
  <c r="BP95" i="11"/>
  <c r="L96" i="11"/>
  <c r="T96" i="11"/>
  <c r="AB96" i="11"/>
  <c r="AJ96" i="11"/>
  <c r="AR96" i="11"/>
  <c r="AZ96" i="11"/>
  <c r="BH96" i="11"/>
  <c r="BP96" i="11"/>
  <c r="L97" i="11"/>
  <c r="T97" i="11"/>
  <c r="AB97" i="11"/>
  <c r="AJ97" i="11"/>
  <c r="AR97" i="11"/>
  <c r="AZ97" i="11"/>
  <c r="W80" i="11"/>
  <c r="W81" i="11"/>
  <c r="W82" i="11"/>
  <c r="W83" i="11"/>
  <c r="W84" i="11"/>
  <c r="W85" i="11"/>
  <c r="W86" i="11"/>
  <c r="BJ86" i="11"/>
  <c r="AD87" i="11"/>
  <c r="BJ87" i="11"/>
  <c r="AD88" i="11"/>
  <c r="BJ88" i="11"/>
  <c r="AD89" i="11"/>
  <c r="BG89" i="11"/>
  <c r="BQ89" i="11"/>
  <c r="M90" i="11"/>
  <c r="U90" i="11"/>
  <c r="AC90" i="11"/>
  <c r="AK90" i="11"/>
  <c r="AS90" i="11"/>
  <c r="BA90" i="11"/>
  <c r="BI90" i="11"/>
  <c r="BQ90" i="11"/>
  <c r="M91" i="11"/>
  <c r="U91" i="11"/>
  <c r="AC91" i="11"/>
  <c r="AK91" i="11"/>
  <c r="AS91" i="11"/>
  <c r="BA91" i="11"/>
  <c r="BI91" i="11"/>
  <c r="BQ91" i="11"/>
  <c r="M92" i="11"/>
  <c r="U92" i="11"/>
  <c r="AC92" i="11"/>
  <c r="AK92" i="11"/>
  <c r="AS92" i="11"/>
  <c r="BA92" i="11"/>
  <c r="BI92" i="11"/>
  <c r="BQ92" i="11"/>
  <c r="M93" i="11"/>
  <c r="U93" i="11"/>
  <c r="AC93" i="11"/>
  <c r="AK93" i="11"/>
  <c r="AS93" i="11"/>
  <c r="BA93" i="11"/>
  <c r="BI93" i="11"/>
  <c r="BQ93" i="11"/>
  <c r="M94" i="11"/>
  <c r="U94" i="11"/>
  <c r="AC94" i="11"/>
  <c r="AK94" i="11"/>
  <c r="AS94" i="11"/>
  <c r="BA94" i="11"/>
  <c r="BI94" i="11"/>
  <c r="BQ94" i="11"/>
  <c r="M95" i="11"/>
  <c r="U95" i="11"/>
  <c r="AC95" i="11"/>
  <c r="AK95" i="11"/>
  <c r="AS95" i="11"/>
  <c r="BA95" i="11"/>
  <c r="BI95" i="11"/>
  <c r="AE80" i="11"/>
  <c r="AE81" i="11"/>
  <c r="AE82" i="11"/>
  <c r="AE83" i="11"/>
  <c r="AE84" i="11"/>
  <c r="AE85" i="11"/>
  <c r="AE86" i="11"/>
  <c r="BK86" i="11"/>
  <c r="AE87" i="11"/>
  <c r="BK87" i="11"/>
  <c r="AE88" i="11"/>
  <c r="BK88" i="11"/>
  <c r="AE89" i="11"/>
  <c r="BJ89" i="11"/>
  <c r="BR89" i="11"/>
  <c r="N90" i="11"/>
  <c r="V90" i="11"/>
  <c r="AD90" i="11"/>
  <c r="AL90" i="11"/>
  <c r="AT90" i="11"/>
  <c r="BB90" i="11"/>
  <c r="BJ90" i="11"/>
  <c r="BR90" i="11"/>
  <c r="N91" i="11"/>
  <c r="V91" i="11"/>
  <c r="AD91" i="11"/>
  <c r="AL91" i="11"/>
  <c r="AT91" i="11"/>
  <c r="BB91" i="11"/>
  <c r="BJ91" i="11"/>
  <c r="BR91" i="11"/>
  <c r="N92" i="11"/>
  <c r="V92" i="11"/>
  <c r="AD92" i="11"/>
  <c r="AL92" i="11"/>
  <c r="AT92" i="11"/>
  <c r="BB92" i="11"/>
  <c r="BJ92" i="11"/>
  <c r="BR92" i="11"/>
  <c r="N93" i="11"/>
  <c r="V93" i="11"/>
  <c r="AD93" i="11"/>
  <c r="AL93" i="11"/>
  <c r="AT93" i="11"/>
  <c r="BB93" i="11"/>
  <c r="BJ93" i="11"/>
  <c r="BR93" i="11"/>
  <c r="N94" i="11"/>
  <c r="V94" i="11"/>
  <c r="AD94" i="11"/>
  <c r="AL94" i="11"/>
  <c r="AT94" i="11"/>
  <c r="BB94" i="11"/>
  <c r="BJ94" i="11"/>
  <c r="BR94" i="11"/>
  <c r="N95" i="11"/>
  <c r="V95" i="11"/>
  <c r="AD95" i="11"/>
  <c r="AL95" i="11"/>
  <c r="AT95" i="11"/>
  <c r="BB95" i="11"/>
  <c r="BJ95" i="11"/>
  <c r="BR95" i="11"/>
  <c r="AM80" i="11"/>
  <c r="AM81" i="11"/>
  <c r="AM82" i="11"/>
  <c r="AM83" i="11"/>
  <c r="AM84" i="11"/>
  <c r="AM85" i="11"/>
  <c r="AL86" i="11"/>
  <c r="BR86" i="11"/>
  <c r="AL87" i="11"/>
  <c r="BR87" i="11"/>
  <c r="AL88" i="11"/>
  <c r="BR88" i="11"/>
  <c r="AL89" i="11"/>
  <c r="BK89" i="11"/>
  <c r="G90" i="11"/>
  <c r="O90" i="11"/>
  <c r="W90" i="11"/>
  <c r="AE90" i="11"/>
  <c r="AM90" i="11"/>
  <c r="AU90" i="11"/>
  <c r="BC90" i="11"/>
  <c r="BK90" i="11"/>
  <c r="G91" i="11"/>
  <c r="O91" i="11"/>
  <c r="W91" i="11"/>
  <c r="AE91" i="11"/>
  <c r="AM91" i="11"/>
  <c r="AU91" i="11"/>
  <c r="BC91" i="11"/>
  <c r="BK91" i="11"/>
  <c r="G92" i="11"/>
  <c r="O92" i="11"/>
  <c r="W92" i="11"/>
  <c r="AE92" i="11"/>
  <c r="AM92" i="11"/>
  <c r="AU92" i="11"/>
  <c r="BC92" i="11"/>
  <c r="BK92" i="11"/>
  <c r="G93" i="11"/>
  <c r="O93" i="11"/>
  <c r="W93" i="11"/>
  <c r="AE93" i="11"/>
  <c r="AM93" i="11"/>
  <c r="AU93" i="11"/>
  <c r="BC93" i="11"/>
  <c r="BK93" i="11"/>
  <c r="G94" i="11"/>
  <c r="O94" i="11"/>
  <c r="W94" i="11"/>
  <c r="AE94" i="11"/>
  <c r="AM94" i="11"/>
  <c r="AU94" i="11"/>
  <c r="BC94" i="11"/>
  <c r="BK94" i="11"/>
  <c r="G95" i="11"/>
  <c r="O95" i="11"/>
  <c r="W95" i="11"/>
  <c r="AE95" i="11"/>
  <c r="AM95" i="11"/>
  <c r="AU95" i="11"/>
  <c r="BC95" i="11"/>
  <c r="BK95" i="11"/>
  <c r="G96" i="11"/>
  <c r="O96" i="11"/>
  <c r="W96" i="11"/>
  <c r="AE96" i="11"/>
  <c r="AM96" i="11"/>
  <c r="AU96" i="11"/>
  <c r="BC96" i="11"/>
  <c r="BK96" i="11"/>
  <c r="G97" i="11"/>
  <c r="O97" i="11"/>
  <c r="W97" i="11"/>
  <c r="AE97" i="11"/>
  <c r="AM97" i="11"/>
  <c r="AU97" i="11"/>
  <c r="BC97" i="11"/>
  <c r="BK97" i="11"/>
  <c r="G98" i="11"/>
  <c r="O98" i="11"/>
  <c r="W98" i="11"/>
  <c r="AE98" i="11"/>
  <c r="AM98" i="11"/>
  <c r="AU98" i="11"/>
  <c r="AU80" i="11"/>
  <c r="AU81" i="11"/>
  <c r="AU82" i="11"/>
  <c r="AU83" i="11"/>
  <c r="AU84" i="11"/>
  <c r="AU85" i="11"/>
  <c r="AM86" i="11"/>
  <c r="G87" i="11"/>
  <c r="AM87" i="11"/>
  <c r="G88" i="11"/>
  <c r="AM88" i="11"/>
  <c r="G89" i="11"/>
  <c r="AM89" i="11"/>
  <c r="BL89" i="11"/>
  <c r="H90" i="11"/>
  <c r="P90" i="11"/>
  <c r="X90" i="11"/>
  <c r="AF90" i="11"/>
  <c r="AN90" i="11"/>
  <c r="AV90" i="11"/>
  <c r="BD90" i="11"/>
  <c r="BL90" i="11"/>
  <c r="H91" i="11"/>
  <c r="P91" i="11"/>
  <c r="X91" i="11"/>
  <c r="AF91" i="11"/>
  <c r="AN91" i="11"/>
  <c r="AV91" i="11"/>
  <c r="BD91" i="11"/>
  <c r="BL91" i="11"/>
  <c r="H92" i="11"/>
  <c r="P92" i="11"/>
  <c r="X92" i="11"/>
  <c r="AF92" i="11"/>
  <c r="AN92" i="11"/>
  <c r="AV92" i="11"/>
  <c r="BD92" i="11"/>
  <c r="BL92" i="11"/>
  <c r="H93" i="11"/>
  <c r="P93" i="11"/>
  <c r="X93" i="11"/>
  <c r="AF93" i="11"/>
  <c r="AN93" i="11"/>
  <c r="AV93" i="11"/>
  <c r="BD93" i="11"/>
  <c r="BL93" i="11"/>
  <c r="H94" i="11"/>
  <c r="P94" i="11"/>
  <c r="X94" i="11"/>
  <c r="AF94" i="11"/>
  <c r="AN94" i="11"/>
  <c r="AV94" i="11"/>
  <c r="BD94" i="11"/>
  <c r="BL94" i="11"/>
  <c r="H95" i="11"/>
  <c r="P95" i="11"/>
  <c r="X95" i="11"/>
  <c r="AF95" i="11"/>
  <c r="AN95" i="11"/>
  <c r="AV95" i="11"/>
  <c r="BD95" i="11"/>
  <c r="BL95" i="11"/>
  <c r="H96" i="11"/>
  <c r="P96" i="11"/>
  <c r="X96" i="11"/>
  <c r="AF96" i="11"/>
  <c r="AN96" i="11"/>
  <c r="AV96" i="11"/>
  <c r="BD96" i="11"/>
  <c r="BL96" i="11"/>
  <c r="H97" i="11"/>
  <c r="P97" i="11"/>
  <c r="X97" i="11"/>
  <c r="AF97" i="11"/>
  <c r="AN97" i="11"/>
  <c r="AV97" i="11"/>
  <c r="BC82" i="11"/>
  <c r="AT88" i="11"/>
  <c r="AO90" i="11"/>
  <c r="AO91" i="11"/>
  <c r="AO92" i="11"/>
  <c r="AO93" i="11"/>
  <c r="AO94" i="11"/>
  <c r="AO95" i="11"/>
  <c r="N96" i="11"/>
  <c r="AD96" i="11"/>
  <c r="AT96" i="11"/>
  <c r="BJ96" i="11"/>
  <c r="N97" i="11"/>
  <c r="AD97" i="11"/>
  <c r="AT97" i="11"/>
  <c r="BH97" i="11"/>
  <c r="BR97" i="11"/>
  <c r="Q98" i="11"/>
  <c r="AB98" i="11"/>
  <c r="AL98" i="11"/>
  <c r="AW98" i="11"/>
  <c r="BF98" i="11"/>
  <c r="BN98" i="11"/>
  <c r="J99" i="11"/>
  <c r="R99" i="11"/>
  <c r="Z99" i="11"/>
  <c r="AH99" i="11"/>
  <c r="AP99" i="11"/>
  <c r="AX99" i="11"/>
  <c r="BF99" i="11"/>
  <c r="BN99" i="11"/>
  <c r="J100" i="11"/>
  <c r="R100" i="11"/>
  <c r="Z100" i="11"/>
  <c r="AH100" i="11"/>
  <c r="AP100" i="11"/>
  <c r="AX100" i="11"/>
  <c r="BF100" i="11"/>
  <c r="BN100" i="11"/>
  <c r="J101" i="11"/>
  <c r="R101" i="11"/>
  <c r="Z101" i="11"/>
  <c r="AH101" i="11"/>
  <c r="AP101" i="11"/>
  <c r="AX101" i="11"/>
  <c r="BF101" i="11"/>
  <c r="BC83" i="11"/>
  <c r="N89" i="11"/>
  <c r="AW90" i="11"/>
  <c r="AW91" i="11"/>
  <c r="AW92" i="11"/>
  <c r="AW93" i="11"/>
  <c r="AW94" i="11"/>
  <c r="AW95" i="11"/>
  <c r="Q96" i="11"/>
  <c r="AG96" i="11"/>
  <c r="AW96" i="11"/>
  <c r="BM96" i="11"/>
  <c r="Q97" i="11"/>
  <c r="AG97" i="11"/>
  <c r="AW97" i="11"/>
  <c r="BI97" i="11"/>
  <c r="H98" i="11"/>
  <c r="R98" i="11"/>
  <c r="AC98" i="11"/>
  <c r="AN98" i="11"/>
  <c r="AX98" i="11"/>
  <c r="BG98" i="11"/>
  <c r="BO98" i="11"/>
  <c r="K99" i="11"/>
  <c r="S99" i="11"/>
  <c r="AA99" i="11"/>
  <c r="AI99" i="11"/>
  <c r="AQ99" i="11"/>
  <c r="AY99" i="11"/>
  <c r="BG99" i="11"/>
  <c r="BO99" i="11"/>
  <c r="K100" i="11"/>
  <c r="S100" i="11"/>
  <c r="AA100" i="11"/>
  <c r="AI100" i="11"/>
  <c r="AQ100" i="11"/>
  <c r="AY100" i="11"/>
  <c r="BG100" i="11"/>
  <c r="BO100" i="11"/>
  <c r="K101" i="11"/>
  <c r="S101" i="11"/>
  <c r="AA101" i="11"/>
  <c r="AI101" i="11"/>
  <c r="AQ101" i="11"/>
  <c r="AY101" i="11"/>
  <c r="BG101" i="11"/>
  <c r="BO101" i="11"/>
  <c r="K102" i="11"/>
  <c r="S102" i="11"/>
  <c r="AA102" i="11"/>
  <c r="AI102" i="11"/>
  <c r="AQ102" i="11"/>
  <c r="AY102" i="11"/>
  <c r="BG102" i="11"/>
  <c r="BO102" i="11"/>
  <c r="K103" i="11"/>
  <c r="S103" i="11"/>
  <c r="AA103" i="11"/>
  <c r="AI103" i="11"/>
  <c r="AQ103" i="11"/>
  <c r="BC84" i="11"/>
  <c r="AT89" i="11"/>
  <c r="BE90" i="11"/>
  <c r="BE91" i="11"/>
  <c r="BE92" i="11"/>
  <c r="BE93" i="11"/>
  <c r="BE94" i="11"/>
  <c r="BE95" i="11"/>
  <c r="R96" i="11"/>
  <c r="AH96" i="11"/>
  <c r="AX96" i="11"/>
  <c r="BN96" i="11"/>
  <c r="R97" i="11"/>
  <c r="AH97" i="11"/>
  <c r="AX97" i="11"/>
  <c r="BJ97" i="11"/>
  <c r="I98" i="11"/>
  <c r="T98" i="11"/>
  <c r="AD98" i="11"/>
  <c r="AO98" i="11"/>
  <c r="AZ98" i="11"/>
  <c r="BH98" i="11"/>
  <c r="BP98" i="11"/>
  <c r="L99" i="11"/>
  <c r="T99" i="11"/>
  <c r="AB99" i="11"/>
  <c r="AJ99" i="11"/>
  <c r="AR99" i="11"/>
  <c r="AZ99" i="11"/>
  <c r="BH99" i="11"/>
  <c r="BP99" i="11"/>
  <c r="L100" i="11"/>
  <c r="T100" i="11"/>
  <c r="AB100" i="11"/>
  <c r="AJ100" i="11"/>
  <c r="AR100" i="11"/>
  <c r="AZ100" i="11"/>
  <c r="BH100" i="11"/>
  <c r="BP100" i="11"/>
  <c r="L101" i="11"/>
  <c r="T101" i="11"/>
  <c r="AB101" i="11"/>
  <c r="AJ101" i="11"/>
  <c r="AR101" i="11"/>
  <c r="AZ101" i="11"/>
  <c r="BH101" i="11"/>
  <c r="BP101" i="11"/>
  <c r="L102" i="11"/>
  <c r="T102" i="11"/>
  <c r="AB102" i="11"/>
  <c r="AJ102" i="11"/>
  <c r="AR102" i="11"/>
  <c r="AZ102" i="11"/>
  <c r="BH102" i="11"/>
  <c r="BP102" i="11"/>
  <c r="L103" i="11"/>
  <c r="T103" i="11"/>
  <c r="AB103" i="11"/>
  <c r="AJ103" i="11"/>
  <c r="AR103" i="11"/>
  <c r="AZ103" i="11"/>
  <c r="BH103" i="11"/>
  <c r="BP103" i="11"/>
  <c r="L104" i="11"/>
  <c r="T104" i="11"/>
  <c r="AB104" i="11"/>
  <c r="AJ104" i="11"/>
  <c r="AR104" i="11"/>
  <c r="AZ104" i="11"/>
  <c r="BH104" i="11"/>
  <c r="BP104" i="11"/>
  <c r="L105" i="11"/>
  <c r="T105" i="11"/>
  <c r="AB105" i="11"/>
  <c r="AJ105" i="11"/>
  <c r="AR105" i="11"/>
  <c r="AZ105" i="11"/>
  <c r="BH105" i="11"/>
  <c r="BP105" i="11"/>
  <c r="L106" i="11"/>
  <c r="T106" i="11"/>
  <c r="AB106" i="11"/>
  <c r="AJ106" i="11"/>
  <c r="AR106" i="11"/>
  <c r="AZ106" i="11"/>
  <c r="BC85" i="11"/>
  <c r="BM89" i="11"/>
  <c r="BM90" i="11"/>
  <c r="BM91" i="11"/>
  <c r="BM92" i="11"/>
  <c r="BM93" i="11"/>
  <c r="BM94" i="11"/>
  <c r="BM95" i="11"/>
  <c r="U96" i="11"/>
  <c r="AK96" i="11"/>
  <c r="BA96" i="11"/>
  <c r="BQ96" i="11"/>
  <c r="U97" i="11"/>
  <c r="AK97" i="11"/>
  <c r="BA97" i="11"/>
  <c r="BL97" i="11"/>
  <c r="J98" i="11"/>
  <c r="U98" i="11"/>
  <c r="AF98" i="11"/>
  <c r="AP98" i="11"/>
  <c r="BA98" i="11"/>
  <c r="BI98" i="11"/>
  <c r="BQ98" i="11"/>
  <c r="M99" i="11"/>
  <c r="U99" i="11"/>
  <c r="AC99" i="11"/>
  <c r="AK99" i="11"/>
  <c r="AS99" i="11"/>
  <c r="BA99" i="11"/>
  <c r="BI99" i="11"/>
  <c r="BQ99" i="11"/>
  <c r="M100" i="11"/>
  <c r="U100" i="11"/>
  <c r="AC100" i="11"/>
  <c r="AK100" i="11"/>
  <c r="AS100" i="11"/>
  <c r="BA100" i="11"/>
  <c r="BI100" i="11"/>
  <c r="BQ100" i="11"/>
  <c r="M101" i="11"/>
  <c r="U101" i="11"/>
  <c r="AC101" i="11"/>
  <c r="AK101" i="11"/>
  <c r="AS101" i="11"/>
  <c r="BA101" i="11"/>
  <c r="AT86" i="11"/>
  <c r="I90" i="11"/>
  <c r="I91" i="11"/>
  <c r="I92" i="11"/>
  <c r="I93" i="11"/>
  <c r="I94" i="11"/>
  <c r="I95" i="11"/>
  <c r="BQ95" i="11"/>
  <c r="V96" i="11"/>
  <c r="AL96" i="11"/>
  <c r="BB96" i="11"/>
  <c r="BR96" i="11"/>
  <c r="V97" i="11"/>
  <c r="AL97" i="11"/>
  <c r="BB97" i="11"/>
  <c r="BM97" i="11"/>
  <c r="L98" i="11"/>
  <c r="V98" i="11"/>
  <c r="AG98" i="11"/>
  <c r="AR98" i="11"/>
  <c r="BB98" i="11"/>
  <c r="BJ98" i="11"/>
  <c r="BR98" i="11"/>
  <c r="N99" i="11"/>
  <c r="V99" i="11"/>
  <c r="AD99" i="11"/>
  <c r="AL99" i="11"/>
  <c r="AT99" i="11"/>
  <c r="BB99" i="11"/>
  <c r="BJ99" i="11"/>
  <c r="BR99" i="11"/>
  <c r="N100" i="11"/>
  <c r="V100" i="11"/>
  <c r="AD100" i="11"/>
  <c r="AL100" i="11"/>
  <c r="AT100" i="11"/>
  <c r="BB100" i="11"/>
  <c r="BJ100" i="11"/>
  <c r="BR100" i="11"/>
  <c r="N101" i="11"/>
  <c r="V101" i="11"/>
  <c r="AD101" i="11"/>
  <c r="AL101" i="11"/>
  <c r="AT101" i="11"/>
  <c r="BB101" i="11"/>
  <c r="BJ101" i="11"/>
  <c r="BR101" i="11"/>
  <c r="N102" i="11"/>
  <c r="V102" i="11"/>
  <c r="AD102" i="11"/>
  <c r="AL102" i="11"/>
  <c r="AT102" i="11"/>
  <c r="BB102" i="11"/>
  <c r="BJ102" i="11"/>
  <c r="BR102" i="11"/>
  <c r="N103" i="11"/>
  <c r="V103" i="11"/>
  <c r="AD103" i="11"/>
  <c r="N87" i="11"/>
  <c r="Q90" i="11"/>
  <c r="Q91" i="11"/>
  <c r="Q92" i="11"/>
  <c r="Q93" i="11"/>
  <c r="Q94" i="11"/>
  <c r="Q95" i="11"/>
  <c r="I96" i="11"/>
  <c r="Y96" i="11"/>
  <c r="AO96" i="11"/>
  <c r="BE96" i="11"/>
  <c r="I97" i="11"/>
  <c r="Y97" i="11"/>
  <c r="AO97" i="11"/>
  <c r="BD97" i="11"/>
  <c r="BN97" i="11"/>
  <c r="M98" i="11"/>
  <c r="X98" i="11"/>
  <c r="AH98" i="11"/>
  <c r="AS98" i="11"/>
  <c r="BC98" i="11"/>
  <c r="BK98" i="11"/>
  <c r="G99" i="11"/>
  <c r="O99" i="11"/>
  <c r="W99" i="11"/>
  <c r="AE99" i="11"/>
  <c r="AM99" i="11"/>
  <c r="AU99" i="11"/>
  <c r="BC99" i="11"/>
  <c r="BK99" i="11"/>
  <c r="G100" i="11"/>
  <c r="O100" i="11"/>
  <c r="W100" i="11"/>
  <c r="AE100" i="11"/>
  <c r="AM100" i="11"/>
  <c r="AU100" i="11"/>
  <c r="BC100" i="11"/>
  <c r="BK100" i="11"/>
  <c r="G101" i="11"/>
  <c r="O101" i="11"/>
  <c r="W101" i="11"/>
  <c r="AE101" i="11"/>
  <c r="AM101" i="11"/>
  <c r="AU101" i="11"/>
  <c r="BC101" i="11"/>
  <c r="BK101" i="11"/>
  <c r="G102" i="11"/>
  <c r="O102" i="11"/>
  <c r="W102" i="11"/>
  <c r="AE102" i="11"/>
  <c r="AM102" i="11"/>
  <c r="AU102" i="11"/>
  <c r="BC102" i="11"/>
  <c r="BK102" i="11"/>
  <c r="G103" i="11"/>
  <c r="O103" i="11"/>
  <c r="W103" i="11"/>
  <c r="AE103" i="11"/>
  <c r="BC80" i="11"/>
  <c r="AT87" i="11"/>
  <c r="Y90" i="11"/>
  <c r="Y91" i="11"/>
  <c r="Y92" i="11"/>
  <c r="Y93" i="11"/>
  <c r="Y94" i="11"/>
  <c r="Y95" i="11"/>
  <c r="J96" i="11"/>
  <c r="Z96" i="11"/>
  <c r="AP96" i="11"/>
  <c r="BF96" i="11"/>
  <c r="J97" i="11"/>
  <c r="Z97" i="11"/>
  <c r="AP97" i="11"/>
  <c r="BE97" i="11"/>
  <c r="BP97" i="11"/>
  <c r="N98" i="11"/>
  <c r="Y98" i="11"/>
  <c r="AJ98" i="11"/>
  <c r="AT98" i="11"/>
  <c r="BD98" i="11"/>
  <c r="BL98" i="11"/>
  <c r="H99" i="11"/>
  <c r="P99" i="11"/>
  <c r="X99" i="11"/>
  <c r="AF99" i="11"/>
  <c r="AN99" i="11"/>
  <c r="AV99" i="11"/>
  <c r="BD99" i="11"/>
  <c r="BL99" i="11"/>
  <c r="H100" i="11"/>
  <c r="P100" i="11"/>
  <c r="X100" i="11"/>
  <c r="AF100" i="11"/>
  <c r="AN100" i="11"/>
  <c r="AV100" i="11"/>
  <c r="BD100" i="11"/>
  <c r="BL100" i="11"/>
  <c r="H101" i="11"/>
  <c r="P101" i="11"/>
  <c r="X101" i="11"/>
  <c r="AF101" i="11"/>
  <c r="AN101" i="11"/>
  <c r="AV101" i="11"/>
  <c r="BD101" i="11"/>
  <c r="BL101" i="11"/>
  <c r="H102" i="11"/>
  <c r="P102" i="11"/>
  <c r="X102" i="11"/>
  <c r="AF102" i="11"/>
  <c r="AN102" i="11"/>
  <c r="AV102" i="11"/>
  <c r="BD102" i="11"/>
  <c r="BL102" i="11"/>
  <c r="H103" i="11"/>
  <c r="P103" i="11"/>
  <c r="X103" i="11"/>
  <c r="AF103" i="11"/>
  <c r="AN103" i="11"/>
  <c r="AV103" i="11"/>
  <c r="BD103" i="11"/>
  <c r="BL103" i="11"/>
  <c r="H104" i="11"/>
  <c r="P104" i="11"/>
  <c r="X104" i="11"/>
  <c r="AF104" i="11"/>
  <c r="AN104" i="11"/>
  <c r="AV104" i="11"/>
  <c r="BD104" i="11"/>
  <c r="BL104" i="11"/>
  <c r="H105" i="11"/>
  <c r="P105" i="11"/>
  <c r="X105" i="11"/>
  <c r="AF105" i="11"/>
  <c r="AN105" i="11"/>
  <c r="AV105" i="11"/>
  <c r="BD105" i="11"/>
  <c r="BL105" i="11"/>
  <c r="H106" i="11"/>
  <c r="P106" i="11"/>
  <c r="X106" i="11"/>
  <c r="AF106" i="11"/>
  <c r="AN106" i="11"/>
  <c r="AV106" i="11"/>
  <c r="AG91" i="11"/>
  <c r="BI96" i="11"/>
  <c r="AK98" i="11"/>
  <c r="AO99" i="11"/>
  <c r="AO100" i="11"/>
  <c r="AO101" i="11"/>
  <c r="J102" i="11"/>
  <c r="AG102" i="11"/>
  <c r="BA102" i="11"/>
  <c r="J103" i="11"/>
  <c r="AG103" i="11"/>
  <c r="AT103" i="11"/>
  <c r="BE103" i="11"/>
  <c r="BO103" i="11"/>
  <c r="N104" i="11"/>
  <c r="Y104" i="11"/>
  <c r="AI104" i="11"/>
  <c r="AT104" i="11"/>
  <c r="BE104" i="11"/>
  <c r="BO104" i="11"/>
  <c r="N105" i="11"/>
  <c r="Y105" i="11"/>
  <c r="AI105" i="11"/>
  <c r="AT105" i="11"/>
  <c r="BE105" i="11"/>
  <c r="BO105" i="11"/>
  <c r="N106" i="11"/>
  <c r="Y106" i="11"/>
  <c r="AI106" i="11"/>
  <c r="AT106" i="11"/>
  <c r="BD106" i="11"/>
  <c r="BL106" i="11"/>
  <c r="H107" i="11"/>
  <c r="P107" i="11"/>
  <c r="X107" i="11"/>
  <c r="AF107" i="11"/>
  <c r="AN107" i="11"/>
  <c r="AV107" i="11"/>
  <c r="BD107" i="11"/>
  <c r="BL107" i="11"/>
  <c r="H108" i="11"/>
  <c r="P108" i="11"/>
  <c r="X108" i="11"/>
  <c r="AF108" i="11"/>
  <c r="AN108" i="11"/>
  <c r="AV108" i="11"/>
  <c r="BD108" i="11"/>
  <c r="BL108" i="11"/>
  <c r="AG92" i="11"/>
  <c r="M97" i="11"/>
  <c r="AV98" i="11"/>
  <c r="AW99" i="11"/>
  <c r="AW100" i="11"/>
  <c r="AW101" i="11"/>
  <c r="M102" i="11"/>
  <c r="AH102" i="11"/>
  <c r="BE102" i="11"/>
  <c r="M103" i="11"/>
  <c r="AH103" i="11"/>
  <c r="AU103" i="11"/>
  <c r="BF103" i="11"/>
  <c r="BQ103" i="11"/>
  <c r="O104" i="11"/>
  <c r="Z104" i="11"/>
  <c r="AK104" i="11"/>
  <c r="AU104" i="11"/>
  <c r="BF104" i="11"/>
  <c r="BQ104" i="11"/>
  <c r="O105" i="11"/>
  <c r="Z105" i="11"/>
  <c r="AK105" i="11"/>
  <c r="AU105" i="11"/>
  <c r="BF105" i="11"/>
  <c r="BQ105" i="11"/>
  <c r="O106" i="11"/>
  <c r="Z106" i="11"/>
  <c r="AK106" i="11"/>
  <c r="AU106" i="11"/>
  <c r="BE106" i="11"/>
  <c r="BM106" i="11"/>
  <c r="I107" i="11"/>
  <c r="Q107" i="11"/>
  <c r="Y107" i="11"/>
  <c r="AG107" i="11"/>
  <c r="AO107" i="11"/>
  <c r="AW107" i="11"/>
  <c r="BE107" i="11"/>
  <c r="BM107" i="11"/>
  <c r="I108" i="11"/>
  <c r="Q108" i="11"/>
  <c r="Y108" i="11"/>
  <c r="AG108" i="11"/>
  <c r="AO108" i="11"/>
  <c r="AW108" i="11"/>
  <c r="BE108" i="11"/>
  <c r="BM108" i="11"/>
  <c r="AG93" i="11"/>
  <c r="AC97" i="11"/>
  <c r="BE98" i="11"/>
  <c r="BE99" i="11"/>
  <c r="BE100" i="11"/>
  <c r="BE101" i="11"/>
  <c r="Q102" i="11"/>
  <c r="AK102" i="11"/>
  <c r="BF102" i="11"/>
  <c r="Q103" i="11"/>
  <c r="AK103" i="11"/>
  <c r="AW103" i="11"/>
  <c r="BG103" i="11"/>
  <c r="BR103" i="11"/>
  <c r="Q104" i="11"/>
  <c r="AA104" i="11"/>
  <c r="AL104" i="11"/>
  <c r="AW104" i="11"/>
  <c r="BG104" i="11"/>
  <c r="BR104" i="11"/>
  <c r="Q105" i="11"/>
  <c r="AA105" i="11"/>
  <c r="AL105" i="11"/>
  <c r="AW105" i="11"/>
  <c r="BG105" i="11"/>
  <c r="BR105" i="11"/>
  <c r="Q106" i="11"/>
  <c r="AA106" i="11"/>
  <c r="AL106" i="11"/>
  <c r="AW106" i="11"/>
  <c r="BF106" i="11"/>
  <c r="BN106" i="11"/>
  <c r="J107" i="11"/>
  <c r="R107" i="11"/>
  <c r="Z107" i="11"/>
  <c r="AH107" i="11"/>
  <c r="AP107" i="11"/>
  <c r="AX107" i="11"/>
  <c r="BF107" i="11"/>
  <c r="BN107" i="11"/>
  <c r="J108" i="11"/>
  <c r="R108" i="11"/>
  <c r="Z108" i="11"/>
  <c r="AH108" i="11"/>
  <c r="AP108" i="11"/>
  <c r="AX108" i="11"/>
  <c r="BF108" i="11"/>
  <c r="BN108" i="11"/>
  <c r="AG94" i="11"/>
  <c r="AS97" i="11"/>
  <c r="BM98" i="11"/>
  <c r="BM99" i="11"/>
  <c r="BM100" i="11"/>
  <c r="BI101" i="11"/>
  <c r="R102" i="11"/>
  <c r="AO102" i="11"/>
  <c r="BI102" i="11"/>
  <c r="R103" i="11"/>
  <c r="AL103" i="11"/>
  <c r="AX103" i="11"/>
  <c r="BI103" i="11"/>
  <c r="G104" i="11"/>
  <c r="R104" i="11"/>
  <c r="AC104" i="11"/>
  <c r="AM104" i="11"/>
  <c r="AX104" i="11"/>
  <c r="BI104" i="11"/>
  <c r="G105" i="11"/>
  <c r="R105" i="11"/>
  <c r="AC105" i="11"/>
  <c r="AM105" i="11"/>
  <c r="AX105" i="11"/>
  <c r="BI105" i="11"/>
  <c r="G106" i="11"/>
  <c r="R106" i="11"/>
  <c r="AC106" i="11"/>
  <c r="AM106" i="11"/>
  <c r="AX106" i="11"/>
  <c r="BG106" i="11"/>
  <c r="BO106" i="11"/>
  <c r="K107" i="11"/>
  <c r="S107" i="11"/>
  <c r="AA107" i="11"/>
  <c r="AI107" i="11"/>
  <c r="AQ107" i="11"/>
  <c r="AY107" i="11"/>
  <c r="BG107" i="11"/>
  <c r="BO107" i="11"/>
  <c r="K108" i="11"/>
  <c r="S108" i="11"/>
  <c r="AA108" i="11"/>
  <c r="AI108" i="11"/>
  <c r="AQ108" i="11"/>
  <c r="AY108" i="11"/>
  <c r="BG108" i="11"/>
  <c r="BO108" i="11"/>
  <c r="AG95" i="11"/>
  <c r="BF97" i="11"/>
  <c r="I99" i="11"/>
  <c r="I100" i="11"/>
  <c r="I101" i="11"/>
  <c r="BM101" i="11"/>
  <c r="U102" i="11"/>
  <c r="AP102" i="11"/>
  <c r="BM102" i="11"/>
  <c r="U103" i="11"/>
  <c r="AM103" i="11"/>
  <c r="AY103" i="11"/>
  <c r="BJ103" i="11"/>
  <c r="I104" i="11"/>
  <c r="S104" i="11"/>
  <c r="AD104" i="11"/>
  <c r="AO104" i="11"/>
  <c r="AY104" i="11"/>
  <c r="BJ104" i="11"/>
  <c r="I105" i="11"/>
  <c r="S105" i="11"/>
  <c r="AD105" i="11"/>
  <c r="AO105" i="11"/>
  <c r="AY105" i="11"/>
  <c r="BJ105" i="11"/>
  <c r="I106" i="11"/>
  <c r="S106" i="11"/>
  <c r="AD106" i="11"/>
  <c r="AO106" i="11"/>
  <c r="AY106" i="11"/>
  <c r="BH106" i="11"/>
  <c r="BP106" i="11"/>
  <c r="L107" i="11"/>
  <c r="T107" i="11"/>
  <c r="AB107" i="11"/>
  <c r="AJ107" i="11"/>
  <c r="AR107" i="11"/>
  <c r="AZ107" i="11"/>
  <c r="BH107" i="11"/>
  <c r="BP107" i="11"/>
  <c r="L108" i="11"/>
  <c r="T108" i="11"/>
  <c r="AB108" i="11"/>
  <c r="AJ108" i="11"/>
  <c r="AR108" i="11"/>
  <c r="AZ108" i="11"/>
  <c r="BH108" i="11"/>
  <c r="BP108" i="11"/>
  <c r="N88" i="11"/>
  <c r="AC96" i="11"/>
  <c r="P98" i="11"/>
  <c r="Y99" i="11"/>
  <c r="Y100" i="11"/>
  <c r="Y101" i="11"/>
  <c r="BQ101" i="11"/>
  <c r="Z102" i="11"/>
  <c r="AW102" i="11"/>
  <c r="BQ102" i="11"/>
  <c r="Z103" i="11"/>
  <c r="AP103" i="11"/>
  <c r="BB103" i="11"/>
  <c r="BM103" i="11"/>
  <c r="K104" i="11"/>
  <c r="V104" i="11"/>
  <c r="AG104" i="11"/>
  <c r="AQ104" i="11"/>
  <c r="BB104" i="11"/>
  <c r="BM104" i="11"/>
  <c r="K105" i="11"/>
  <c r="V105" i="11"/>
  <c r="AG105" i="11"/>
  <c r="AQ105" i="11"/>
  <c r="BB105" i="11"/>
  <c r="BM105" i="11"/>
  <c r="K106" i="11"/>
  <c r="V106" i="11"/>
  <c r="AG106" i="11"/>
  <c r="AQ106" i="11"/>
  <c r="BB106" i="11"/>
  <c r="BJ106" i="11"/>
  <c r="BR106" i="11"/>
  <c r="N107" i="11"/>
  <c r="V107" i="11"/>
  <c r="AD107" i="11"/>
  <c r="AL107" i="11"/>
  <c r="AT107" i="11"/>
  <c r="BB107" i="11"/>
  <c r="BJ107" i="11"/>
  <c r="BR107" i="11"/>
  <c r="N108" i="11"/>
  <c r="V108" i="11"/>
  <c r="AD108" i="11"/>
  <c r="AL108" i="11"/>
  <c r="AT108" i="11"/>
  <c r="BB108" i="11"/>
  <c r="BJ108" i="11"/>
  <c r="BR108" i="11"/>
  <c r="AG90" i="11"/>
  <c r="AS96" i="11"/>
  <c r="Z98" i="11"/>
  <c r="AG99" i="11"/>
  <c r="AG100" i="11"/>
  <c r="AG101" i="11"/>
  <c r="I102" i="11"/>
  <c r="AC102" i="11"/>
  <c r="AX102" i="11"/>
  <c r="I103" i="11"/>
  <c r="AC103" i="11"/>
  <c r="AS103" i="11"/>
  <c r="BC103" i="11"/>
  <c r="BN103" i="11"/>
  <c r="M104" i="11"/>
  <c r="W104" i="11"/>
  <c r="AH104" i="11"/>
  <c r="AS104" i="11"/>
  <c r="BC104" i="11"/>
  <c r="BN104" i="11"/>
  <c r="M105" i="11"/>
  <c r="W105" i="11"/>
  <c r="AH105" i="11"/>
  <c r="AS105" i="11"/>
  <c r="BC105" i="11"/>
  <c r="BN105" i="11"/>
  <c r="M106" i="11"/>
  <c r="W106" i="11"/>
  <c r="AH106" i="11"/>
  <c r="AS106" i="11"/>
  <c r="BC106" i="11"/>
  <c r="BK106" i="11"/>
  <c r="G107" i="11"/>
  <c r="O107" i="11"/>
  <c r="W107" i="11"/>
  <c r="AE107" i="11"/>
  <c r="AM107" i="11"/>
  <c r="AU107" i="11"/>
  <c r="BC107" i="11"/>
  <c r="BK107" i="11"/>
  <c r="G108" i="11"/>
  <c r="O108" i="11"/>
  <c r="W108" i="11"/>
  <c r="AE108" i="11"/>
  <c r="AM108" i="11"/>
  <c r="AU108" i="11"/>
  <c r="BC108" i="11"/>
  <c r="BK108" i="11"/>
  <c r="Q99" i="11"/>
  <c r="AO103" i="11"/>
  <c r="BK104" i="11"/>
  <c r="U106" i="11"/>
  <c r="AC107" i="11"/>
  <c r="AC108" i="11"/>
  <c r="Q100" i="11"/>
  <c r="BA103" i="11"/>
  <c r="J105" i="11"/>
  <c r="AE106" i="11"/>
  <c r="AK107" i="11"/>
  <c r="AK108" i="11"/>
  <c r="Q101" i="11"/>
  <c r="BK103" i="11"/>
  <c r="U105" i="11"/>
  <c r="AP106" i="11"/>
  <c r="AS107" i="11"/>
  <c r="AS108" i="11"/>
  <c r="BN101" i="11"/>
  <c r="J104" i="11"/>
  <c r="AE105" i="11"/>
  <c r="BA106" i="11"/>
  <c r="BA107" i="11"/>
  <c r="BA108" i="11"/>
  <c r="Y102" i="11"/>
  <c r="U104" i="11"/>
  <c r="AP105" i="11"/>
  <c r="BI106" i="11"/>
  <c r="BI107" i="11"/>
  <c r="BI108" i="11"/>
  <c r="M96" i="11"/>
  <c r="BN102" i="11"/>
  <c r="AP104" i="11"/>
  <c r="BK105" i="11"/>
  <c r="M107" i="11"/>
  <c r="M108" i="11"/>
  <c r="BQ97" i="11"/>
  <c r="Y103" i="11"/>
  <c r="BA104" i="11"/>
  <c r="J106" i="11"/>
  <c r="U107" i="11"/>
  <c r="U108" i="11"/>
  <c r="BA105" i="11"/>
  <c r="BQ106" i="11"/>
  <c r="BQ107" i="11"/>
  <c r="BQ108" i="11"/>
  <c r="AS102" i="11"/>
  <c r="AE104" i="11"/>
  <c r="BC81" i="11"/>
  <c r="G80" i="12"/>
  <c r="O80" i="12"/>
  <c r="W80" i="12"/>
  <c r="AE80" i="12"/>
  <c r="AM80" i="12"/>
  <c r="AU80" i="12"/>
  <c r="BC80" i="12"/>
  <c r="BK80" i="12"/>
  <c r="G81" i="12"/>
  <c r="O81" i="12"/>
  <c r="W81" i="12"/>
  <c r="AE81" i="12"/>
  <c r="AM81" i="12"/>
  <c r="AU81" i="12"/>
  <c r="BC81" i="12"/>
  <c r="BK81" i="12"/>
  <c r="G82" i="12"/>
  <c r="O82" i="12"/>
  <c r="W82" i="12"/>
  <c r="AE82" i="12"/>
  <c r="AM82" i="12"/>
  <c r="AU82" i="12"/>
  <c r="BC82" i="12"/>
  <c r="BK82" i="12"/>
  <c r="G83" i="12"/>
  <c r="O83" i="12"/>
  <c r="W83" i="12"/>
  <c r="AE83" i="12"/>
  <c r="AM83" i="12"/>
  <c r="AU83" i="12"/>
  <c r="BC83" i="12"/>
  <c r="BK83" i="12"/>
  <c r="G84" i="12"/>
  <c r="O84" i="12"/>
  <c r="W84" i="12"/>
  <c r="AE84" i="12"/>
  <c r="AM84" i="12"/>
  <c r="AU84" i="12"/>
  <c r="BC84" i="12"/>
  <c r="BK84" i="12"/>
  <c r="G85" i="12"/>
  <c r="O85" i="12"/>
  <c r="W85" i="12"/>
  <c r="AE85" i="12"/>
  <c r="AM85" i="12"/>
  <c r="AU85" i="12"/>
  <c r="BC85" i="12"/>
  <c r="BK85" i="12"/>
  <c r="G86" i="12"/>
  <c r="O86" i="12"/>
  <c r="W86" i="12"/>
  <c r="AE86" i="12"/>
  <c r="AM86" i="12"/>
  <c r="AU86" i="12"/>
  <c r="BC86" i="12"/>
  <c r="BK86" i="12"/>
  <c r="G87" i="12"/>
  <c r="O87" i="12"/>
  <c r="W87" i="12"/>
  <c r="AE87" i="12"/>
  <c r="AM87" i="12"/>
  <c r="AU87" i="12"/>
  <c r="BC87" i="12"/>
  <c r="BK87" i="12"/>
  <c r="G88" i="12"/>
  <c r="O88" i="12"/>
  <c r="W88" i="12"/>
  <c r="AE88" i="12"/>
  <c r="AM88" i="12"/>
  <c r="AU88" i="12"/>
  <c r="BC88" i="12"/>
  <c r="BK88" i="12"/>
  <c r="G89" i="12"/>
  <c r="H80" i="12"/>
  <c r="P80" i="12"/>
  <c r="X80" i="12"/>
  <c r="AF80" i="12"/>
  <c r="AN80" i="12"/>
  <c r="AV80" i="12"/>
  <c r="BD80" i="12"/>
  <c r="BL80" i="12"/>
  <c r="H81" i="12"/>
  <c r="P81" i="12"/>
  <c r="X81" i="12"/>
  <c r="AF81" i="12"/>
  <c r="AN81" i="12"/>
  <c r="AV81" i="12"/>
  <c r="BD81" i="12"/>
  <c r="BL81" i="12"/>
  <c r="H82" i="12"/>
  <c r="P82" i="12"/>
  <c r="X82" i="12"/>
  <c r="AF82" i="12"/>
  <c r="AN82" i="12"/>
  <c r="AV82" i="12"/>
  <c r="BD82" i="12"/>
  <c r="BL82" i="12"/>
  <c r="H83" i="12"/>
  <c r="P83" i="12"/>
  <c r="X83" i="12"/>
  <c r="AF83" i="12"/>
  <c r="AN83" i="12"/>
  <c r="AV83" i="12"/>
  <c r="BD83" i="12"/>
  <c r="BL83" i="12"/>
  <c r="H84" i="12"/>
  <c r="P84" i="12"/>
  <c r="X84" i="12"/>
  <c r="AF84" i="12"/>
  <c r="AN84" i="12"/>
  <c r="AV84" i="12"/>
  <c r="BD84" i="12"/>
  <c r="BL84" i="12"/>
  <c r="H85" i="12"/>
  <c r="P85" i="12"/>
  <c r="X85" i="12"/>
  <c r="AF85" i="12"/>
  <c r="AN85" i="12"/>
  <c r="AV85" i="12"/>
  <c r="BD85" i="12"/>
  <c r="BL85" i="12"/>
  <c r="H86" i="12"/>
  <c r="P86" i="12"/>
  <c r="X86" i="12"/>
  <c r="AF86" i="12"/>
  <c r="AN86" i="12"/>
  <c r="AV86" i="12"/>
  <c r="BD86" i="12"/>
  <c r="BL86" i="12"/>
  <c r="H87" i="12"/>
  <c r="P87" i="12"/>
  <c r="X87" i="12"/>
  <c r="AF87" i="12"/>
  <c r="AN87" i="12"/>
  <c r="AV87" i="12"/>
  <c r="BD87" i="12"/>
  <c r="BL87" i="12"/>
  <c r="H88" i="12"/>
  <c r="P88" i="12"/>
  <c r="X88" i="12"/>
  <c r="AF88" i="12"/>
  <c r="AN88" i="12"/>
  <c r="AV88" i="12"/>
  <c r="BD88" i="12"/>
  <c r="BL88" i="12"/>
  <c r="H89" i="12"/>
  <c r="I80" i="12"/>
  <c r="Q80" i="12"/>
  <c r="Y80" i="12"/>
  <c r="AG80" i="12"/>
  <c r="AO80" i="12"/>
  <c r="AW80" i="12"/>
  <c r="BE80" i="12"/>
  <c r="BM80" i="12"/>
  <c r="I81" i="12"/>
  <c r="Q81" i="12"/>
  <c r="Y81" i="12"/>
  <c r="AG81" i="12"/>
  <c r="AO81" i="12"/>
  <c r="AW81" i="12"/>
  <c r="BE81" i="12"/>
  <c r="BM81" i="12"/>
  <c r="I82" i="12"/>
  <c r="Q82" i="12"/>
  <c r="Y82" i="12"/>
  <c r="AG82" i="12"/>
  <c r="AO82" i="12"/>
  <c r="AW82" i="12"/>
  <c r="BE82" i="12"/>
  <c r="BM82" i="12"/>
  <c r="I83" i="12"/>
  <c r="Q83" i="12"/>
  <c r="Y83" i="12"/>
  <c r="AG83" i="12"/>
  <c r="AO83" i="12"/>
  <c r="AW83" i="12"/>
  <c r="BE83" i="12"/>
  <c r="BM83" i="12"/>
  <c r="I84" i="12"/>
  <c r="Q84" i="12"/>
  <c r="Y84" i="12"/>
  <c r="AG84" i="12"/>
  <c r="AO84" i="12"/>
  <c r="AW84" i="12"/>
  <c r="BE84" i="12"/>
  <c r="BM84" i="12"/>
  <c r="I85" i="12"/>
  <c r="Q85" i="12"/>
  <c r="Y85" i="12"/>
  <c r="AG85" i="12"/>
  <c r="AO85" i="12"/>
  <c r="AW85" i="12"/>
  <c r="BE85" i="12"/>
  <c r="BM85" i="12"/>
  <c r="I86" i="12"/>
  <c r="Q86" i="12"/>
  <c r="Y86" i="12"/>
  <c r="AG86" i="12"/>
  <c r="AO86" i="12"/>
  <c r="AW86" i="12"/>
  <c r="BE86" i="12"/>
  <c r="BM86" i="12"/>
  <c r="I87" i="12"/>
  <c r="Q87" i="12"/>
  <c r="Y87" i="12"/>
  <c r="AG87" i="12"/>
  <c r="AO87" i="12"/>
  <c r="AW87" i="12"/>
  <c r="BE87" i="12"/>
  <c r="BM87" i="12"/>
  <c r="I88" i="12"/>
  <c r="Q88" i="12"/>
  <c r="Y88" i="12"/>
  <c r="AG88" i="12"/>
  <c r="AO88" i="12"/>
  <c r="AW88" i="12"/>
  <c r="BE88" i="12"/>
  <c r="BM88" i="12"/>
  <c r="J80" i="12"/>
  <c r="R80" i="12"/>
  <c r="Z80" i="12"/>
  <c r="AH80" i="12"/>
  <c r="AP80" i="12"/>
  <c r="AX80" i="12"/>
  <c r="BF80" i="12"/>
  <c r="BN80" i="12"/>
  <c r="J81" i="12"/>
  <c r="R81" i="12"/>
  <c r="Z81" i="12"/>
  <c r="AH81" i="12"/>
  <c r="AP81" i="12"/>
  <c r="AX81" i="12"/>
  <c r="BF81" i="12"/>
  <c r="BN81" i="12"/>
  <c r="J82" i="12"/>
  <c r="R82" i="12"/>
  <c r="Z82" i="12"/>
  <c r="AH82" i="12"/>
  <c r="AP82" i="12"/>
  <c r="AX82" i="12"/>
  <c r="BF82" i="12"/>
  <c r="BN82" i="12"/>
  <c r="J83" i="12"/>
  <c r="R83" i="12"/>
  <c r="Z83" i="12"/>
  <c r="AH83" i="12"/>
  <c r="AP83" i="12"/>
  <c r="AX83" i="12"/>
  <c r="BF83" i="12"/>
  <c r="BN83" i="12"/>
  <c r="J84" i="12"/>
  <c r="R84" i="12"/>
  <c r="Z84" i="12"/>
  <c r="AH84" i="12"/>
  <c r="AP84" i="12"/>
  <c r="AX84" i="12"/>
  <c r="BF84" i="12"/>
  <c r="BN84" i="12"/>
  <c r="J85" i="12"/>
  <c r="R85" i="12"/>
  <c r="Z85" i="12"/>
  <c r="AH85" i="12"/>
  <c r="AP85" i="12"/>
  <c r="AX85" i="12"/>
  <c r="BF85" i="12"/>
  <c r="BN85" i="12"/>
  <c r="J86" i="12"/>
  <c r="R86" i="12"/>
  <c r="Z86" i="12"/>
  <c r="AH86" i="12"/>
  <c r="AP86" i="12"/>
  <c r="AX86" i="12"/>
  <c r="BF86" i="12"/>
  <c r="BN86" i="12"/>
  <c r="J87" i="12"/>
  <c r="R87" i="12"/>
  <c r="Z87" i="12"/>
  <c r="AH87" i="12"/>
  <c r="AP87" i="12"/>
  <c r="AX87" i="12"/>
  <c r="BF87" i="12"/>
  <c r="BN87" i="12"/>
  <c r="J88" i="12"/>
  <c r="R88" i="12"/>
  <c r="Z88" i="12"/>
  <c r="AH88" i="12"/>
  <c r="AP88" i="12"/>
  <c r="AX88" i="12"/>
  <c r="BF88" i="12"/>
  <c r="BN88" i="12"/>
  <c r="J89" i="12"/>
  <c r="R89" i="12"/>
  <c r="Z89" i="12"/>
  <c r="AH89" i="12"/>
  <c r="AP89" i="12"/>
  <c r="AX89" i="12"/>
  <c r="BF89" i="12"/>
  <c r="BN89" i="12"/>
  <c r="K80" i="12"/>
  <c r="S80" i="12"/>
  <c r="AA80" i="12"/>
  <c r="AI80" i="12"/>
  <c r="AQ80" i="12"/>
  <c r="AY80" i="12"/>
  <c r="BG80" i="12"/>
  <c r="BO80" i="12"/>
  <c r="K81" i="12"/>
  <c r="S81" i="12"/>
  <c r="AA81" i="12"/>
  <c r="AI81" i="12"/>
  <c r="AQ81" i="12"/>
  <c r="AY81" i="12"/>
  <c r="BG81" i="12"/>
  <c r="BO81" i="12"/>
  <c r="K82" i="12"/>
  <c r="S82" i="12"/>
  <c r="AA82" i="12"/>
  <c r="AI82" i="12"/>
  <c r="AQ82" i="12"/>
  <c r="AY82" i="12"/>
  <c r="BG82" i="12"/>
  <c r="BO82" i="12"/>
  <c r="K83" i="12"/>
  <c r="S83" i="12"/>
  <c r="AA83" i="12"/>
  <c r="AI83" i="12"/>
  <c r="AQ83" i="12"/>
  <c r="AY83" i="12"/>
  <c r="BG83" i="12"/>
  <c r="BO83" i="12"/>
  <c r="K84" i="12"/>
  <c r="S84" i="12"/>
  <c r="AA84" i="12"/>
  <c r="AI84" i="12"/>
  <c r="AQ84" i="12"/>
  <c r="AY84" i="12"/>
  <c r="BG84" i="12"/>
  <c r="BO84" i="12"/>
  <c r="K85" i="12"/>
  <c r="S85" i="12"/>
  <c r="AA85" i="12"/>
  <c r="AI85" i="12"/>
  <c r="AQ85" i="12"/>
  <c r="AY85" i="12"/>
  <c r="BG85" i="12"/>
  <c r="BO85" i="12"/>
  <c r="K86" i="12"/>
  <c r="S86" i="12"/>
  <c r="AA86" i="12"/>
  <c r="AI86" i="12"/>
  <c r="AQ86" i="12"/>
  <c r="AY86" i="12"/>
  <c r="BG86" i="12"/>
  <c r="BO86" i="12"/>
  <c r="K87" i="12"/>
  <c r="S87" i="12"/>
  <c r="AA87" i="12"/>
  <c r="AI87" i="12"/>
  <c r="AQ87" i="12"/>
  <c r="AY87" i="12"/>
  <c r="BG87" i="12"/>
  <c r="BO87" i="12"/>
  <c r="K88" i="12"/>
  <c r="S88" i="12"/>
  <c r="AA88" i="12"/>
  <c r="AI88" i="12"/>
  <c r="AQ88" i="12"/>
  <c r="AY88" i="12"/>
  <c r="BG88" i="12"/>
  <c r="BO88" i="12"/>
  <c r="L80" i="12"/>
  <c r="T80" i="12"/>
  <c r="AB80" i="12"/>
  <c r="AJ80" i="12"/>
  <c r="AR80" i="12"/>
  <c r="AZ80" i="12"/>
  <c r="BH80" i="12"/>
  <c r="BP80" i="12"/>
  <c r="L81" i="12"/>
  <c r="T81" i="12"/>
  <c r="AB81" i="12"/>
  <c r="AJ81" i="12"/>
  <c r="AR81" i="12"/>
  <c r="AZ81" i="12"/>
  <c r="BH81" i="12"/>
  <c r="BP81" i="12"/>
  <c r="L82" i="12"/>
  <c r="T82" i="12"/>
  <c r="AB82" i="12"/>
  <c r="AJ82" i="12"/>
  <c r="AR82" i="12"/>
  <c r="AZ82" i="12"/>
  <c r="BH82" i="12"/>
  <c r="BP82" i="12"/>
  <c r="L83" i="12"/>
  <c r="T83" i="12"/>
  <c r="AB83" i="12"/>
  <c r="AJ83" i="12"/>
  <c r="AR83" i="12"/>
  <c r="AZ83" i="12"/>
  <c r="BH83" i="12"/>
  <c r="BP83" i="12"/>
  <c r="L84" i="12"/>
  <c r="T84" i="12"/>
  <c r="AB84" i="12"/>
  <c r="AJ84" i="12"/>
  <c r="AR84" i="12"/>
  <c r="AZ84" i="12"/>
  <c r="BH84" i="12"/>
  <c r="BP84" i="12"/>
  <c r="L85" i="12"/>
  <c r="T85" i="12"/>
  <c r="AB85" i="12"/>
  <c r="AJ85" i="12"/>
  <c r="AR85" i="12"/>
  <c r="AZ85" i="12"/>
  <c r="BH85" i="12"/>
  <c r="BP85" i="12"/>
  <c r="L86" i="12"/>
  <c r="T86" i="12"/>
  <c r="AB86" i="12"/>
  <c r="AJ86" i="12"/>
  <c r="AR86" i="12"/>
  <c r="AZ86" i="12"/>
  <c r="BH86" i="12"/>
  <c r="BP86" i="12"/>
  <c r="L87" i="12"/>
  <c r="T87" i="12"/>
  <c r="AB87" i="12"/>
  <c r="AJ87" i="12"/>
  <c r="AR87" i="12"/>
  <c r="AZ87" i="12"/>
  <c r="BH87" i="12"/>
  <c r="BP87" i="12"/>
  <c r="L88" i="12"/>
  <c r="T88" i="12"/>
  <c r="AB88" i="12"/>
  <c r="AJ88" i="12"/>
  <c r="AR88" i="12"/>
  <c r="AZ88" i="12"/>
  <c r="BH88" i="12"/>
  <c r="BP88" i="12"/>
  <c r="M80" i="12"/>
  <c r="U80" i="12"/>
  <c r="AC80" i="12"/>
  <c r="AK80" i="12"/>
  <c r="AS80" i="12"/>
  <c r="BA80" i="12"/>
  <c r="BI80" i="12"/>
  <c r="BQ80" i="12"/>
  <c r="M81" i="12"/>
  <c r="U81" i="12"/>
  <c r="AC81" i="12"/>
  <c r="AK81" i="12"/>
  <c r="AS81" i="12"/>
  <c r="BA81" i="12"/>
  <c r="BI81" i="12"/>
  <c r="BQ81" i="12"/>
  <c r="M82" i="12"/>
  <c r="U82" i="12"/>
  <c r="AC82" i="12"/>
  <c r="AK82" i="12"/>
  <c r="AS82" i="12"/>
  <c r="BA82" i="12"/>
  <c r="BI82" i="12"/>
  <c r="BQ82" i="12"/>
  <c r="M83" i="12"/>
  <c r="U83" i="12"/>
  <c r="AC83" i="12"/>
  <c r="AK83" i="12"/>
  <c r="AS83" i="12"/>
  <c r="BA83" i="12"/>
  <c r="BI83" i="12"/>
  <c r="BQ83" i="12"/>
  <c r="M84" i="12"/>
  <c r="U84" i="12"/>
  <c r="AC84" i="12"/>
  <c r="AK84" i="12"/>
  <c r="AS84" i="12"/>
  <c r="BA84" i="12"/>
  <c r="BI84" i="12"/>
  <c r="BQ84" i="12"/>
  <c r="M85" i="12"/>
  <c r="U85" i="12"/>
  <c r="AC85" i="12"/>
  <c r="AK85" i="12"/>
  <c r="AS85" i="12"/>
  <c r="BA85" i="12"/>
  <c r="BI85" i="12"/>
  <c r="BQ85" i="12"/>
  <c r="M86" i="12"/>
  <c r="U86" i="12"/>
  <c r="AC86" i="12"/>
  <c r="AK86" i="12"/>
  <c r="AS86" i="12"/>
  <c r="BA86" i="12"/>
  <c r="BI86" i="12"/>
  <c r="BQ86" i="12"/>
  <c r="M87" i="12"/>
  <c r="U87" i="12"/>
  <c r="AC87" i="12"/>
  <c r="AK87" i="12"/>
  <c r="AS87" i="12"/>
  <c r="BA87" i="12"/>
  <c r="BI87" i="12"/>
  <c r="BQ87" i="12"/>
  <c r="M88" i="12"/>
  <c r="U88" i="12"/>
  <c r="AC88" i="12"/>
  <c r="AK88" i="12"/>
  <c r="AS88" i="12"/>
  <c r="BA88" i="12"/>
  <c r="BI88" i="12"/>
  <c r="BQ88" i="12"/>
  <c r="M89" i="12"/>
  <c r="U89" i="12"/>
  <c r="AC89" i="12"/>
  <c r="AK89" i="12"/>
  <c r="AS89" i="12"/>
  <c r="BA89" i="12"/>
  <c r="BI89" i="12"/>
  <c r="BQ89" i="12"/>
  <c r="M90" i="12"/>
  <c r="N80" i="12"/>
  <c r="N81" i="12"/>
  <c r="N82" i="12"/>
  <c r="N83" i="12"/>
  <c r="N84" i="12"/>
  <c r="N85" i="12"/>
  <c r="N86" i="12"/>
  <c r="V80" i="12"/>
  <c r="V81" i="12"/>
  <c r="V82" i="12"/>
  <c r="V83" i="12"/>
  <c r="V84" i="12"/>
  <c r="V85" i="12"/>
  <c r="V86" i="12"/>
  <c r="V87" i="12"/>
  <c r="V88" i="12"/>
  <c r="K89" i="12"/>
  <c r="V89" i="12"/>
  <c r="AF89" i="12"/>
  <c r="AQ89" i="12"/>
  <c r="BB89" i="12"/>
  <c r="BL89" i="12"/>
  <c r="J90" i="12"/>
  <c r="S90" i="12"/>
  <c r="AA90" i="12"/>
  <c r="AI90" i="12"/>
  <c r="AQ90" i="12"/>
  <c r="AY90" i="12"/>
  <c r="BG90" i="12"/>
  <c r="BO90" i="12"/>
  <c r="K91" i="12"/>
  <c r="S91" i="12"/>
  <c r="AA91" i="12"/>
  <c r="AI91" i="12"/>
  <c r="AQ91" i="12"/>
  <c r="AY91" i="12"/>
  <c r="BG91" i="12"/>
  <c r="BO91" i="12"/>
  <c r="K92" i="12"/>
  <c r="S92" i="12"/>
  <c r="AA92" i="12"/>
  <c r="AI92" i="12"/>
  <c r="AQ92" i="12"/>
  <c r="AY92" i="12"/>
  <c r="BG92" i="12"/>
  <c r="BO92" i="12"/>
  <c r="K93" i="12"/>
  <c r="S93" i="12"/>
  <c r="AA93" i="12"/>
  <c r="AI93" i="12"/>
  <c r="AQ93" i="12"/>
  <c r="AY93" i="12"/>
  <c r="BG93" i="12"/>
  <c r="BO93" i="12"/>
  <c r="K94" i="12"/>
  <c r="S94" i="12"/>
  <c r="AA94" i="12"/>
  <c r="AI94" i="12"/>
  <c r="AQ94" i="12"/>
  <c r="AY94" i="12"/>
  <c r="BG94" i="12"/>
  <c r="BO94" i="12"/>
  <c r="K95" i="12"/>
  <c r="S95" i="12"/>
  <c r="AA95" i="12"/>
  <c r="AI95" i="12"/>
  <c r="AQ95" i="12"/>
  <c r="AY95" i="12"/>
  <c r="BG95" i="12"/>
  <c r="BO95" i="12"/>
  <c r="K96" i="12"/>
  <c r="S96" i="12"/>
  <c r="AA96" i="12"/>
  <c r="AI96" i="12"/>
  <c r="AQ96" i="12"/>
  <c r="AY96" i="12"/>
  <c r="BG96" i="12"/>
  <c r="BO96" i="12"/>
  <c r="K97" i="12"/>
  <c r="S97" i="12"/>
  <c r="AA97" i="12"/>
  <c r="AI97" i="12"/>
  <c r="AQ97" i="12"/>
  <c r="AY97" i="12"/>
  <c r="BG97" i="12"/>
  <c r="BO97" i="12"/>
  <c r="K98" i="12"/>
  <c r="S98" i="12"/>
  <c r="AA98" i="12"/>
  <c r="AI98" i="12"/>
  <c r="AQ98" i="12"/>
  <c r="AY98" i="12"/>
  <c r="AD80" i="12"/>
  <c r="AD81" i="12"/>
  <c r="AD82" i="12"/>
  <c r="AD83" i="12"/>
  <c r="AD84" i="12"/>
  <c r="AD85" i="12"/>
  <c r="AD86" i="12"/>
  <c r="AT80" i="12"/>
  <c r="AT81" i="12"/>
  <c r="AT82" i="12"/>
  <c r="AT83" i="12"/>
  <c r="AT84" i="12"/>
  <c r="AT85" i="12"/>
  <c r="AT86" i="12"/>
  <c r="AT87" i="12"/>
  <c r="AT88" i="12"/>
  <c r="O89" i="12"/>
  <c r="Y89" i="12"/>
  <c r="AJ89" i="12"/>
  <c r="AU89" i="12"/>
  <c r="BE89" i="12"/>
  <c r="BP89" i="12"/>
  <c r="N90" i="12"/>
  <c r="V90" i="12"/>
  <c r="AD90" i="12"/>
  <c r="AL90" i="12"/>
  <c r="AT90" i="12"/>
  <c r="BB90" i="12"/>
  <c r="BJ90" i="12"/>
  <c r="BR90" i="12"/>
  <c r="N91" i="12"/>
  <c r="V91" i="12"/>
  <c r="AD91" i="12"/>
  <c r="AL91" i="12"/>
  <c r="AT91" i="12"/>
  <c r="BB91" i="12"/>
  <c r="BJ91" i="12"/>
  <c r="BR91" i="12"/>
  <c r="N92" i="12"/>
  <c r="V92" i="12"/>
  <c r="AD92" i="12"/>
  <c r="AL92" i="12"/>
  <c r="AT92" i="12"/>
  <c r="BB92" i="12"/>
  <c r="BJ92" i="12"/>
  <c r="BR92" i="12"/>
  <c r="N93" i="12"/>
  <c r="V93" i="12"/>
  <c r="AD93" i="12"/>
  <c r="AL93" i="12"/>
  <c r="AT93" i="12"/>
  <c r="BB93" i="12"/>
  <c r="BJ93" i="12"/>
  <c r="BR93" i="12"/>
  <c r="N94" i="12"/>
  <c r="V94" i="12"/>
  <c r="AD94" i="12"/>
  <c r="AL94" i="12"/>
  <c r="AT94" i="12"/>
  <c r="BB94" i="12"/>
  <c r="BB80" i="12"/>
  <c r="BB81" i="12"/>
  <c r="BB82" i="12"/>
  <c r="BB83" i="12"/>
  <c r="BB84" i="12"/>
  <c r="BB85" i="12"/>
  <c r="BB86" i="12"/>
  <c r="BB87" i="12"/>
  <c r="BB88" i="12"/>
  <c r="P89" i="12"/>
  <c r="AA89" i="12"/>
  <c r="AL89" i="12"/>
  <c r="AV89" i="12"/>
  <c r="BG89" i="12"/>
  <c r="BR89" i="12"/>
  <c r="O90" i="12"/>
  <c r="W90" i="12"/>
  <c r="AE90" i="12"/>
  <c r="AM90" i="12"/>
  <c r="AU90" i="12"/>
  <c r="BC90" i="12"/>
  <c r="BK90" i="12"/>
  <c r="G91" i="12"/>
  <c r="O91" i="12"/>
  <c r="W91" i="12"/>
  <c r="AE91" i="12"/>
  <c r="AM91" i="12"/>
  <c r="AU91" i="12"/>
  <c r="BC91" i="12"/>
  <c r="BK91" i="12"/>
  <c r="G92" i="12"/>
  <c r="O92" i="12"/>
  <c r="W92" i="12"/>
  <c r="AE92" i="12"/>
  <c r="AM92" i="12"/>
  <c r="AU92" i="12"/>
  <c r="BC92" i="12"/>
  <c r="BK92" i="12"/>
  <c r="G93" i="12"/>
  <c r="O93" i="12"/>
  <c r="W93" i="12"/>
  <c r="AE93" i="12"/>
  <c r="AM93" i="12"/>
  <c r="AU93" i="12"/>
  <c r="BC93" i="12"/>
  <c r="BK93" i="12"/>
  <c r="G94" i="12"/>
  <c r="O94" i="12"/>
  <c r="W94" i="12"/>
  <c r="AE94" i="12"/>
  <c r="AM94" i="12"/>
  <c r="AU94" i="12"/>
  <c r="BC94" i="12"/>
  <c r="BK94" i="12"/>
  <c r="G95" i="12"/>
  <c r="O95" i="12"/>
  <c r="W95" i="12"/>
  <c r="AE95" i="12"/>
  <c r="AM95" i="12"/>
  <c r="AU95" i="12"/>
  <c r="BC95" i="12"/>
  <c r="BK95" i="12"/>
  <c r="G96" i="12"/>
  <c r="O96" i="12"/>
  <c r="W96" i="12"/>
  <c r="AE96" i="12"/>
  <c r="AM96" i="12"/>
  <c r="AU96" i="12"/>
  <c r="BC96" i="12"/>
  <c r="BK96" i="12"/>
  <c r="G97" i="12"/>
  <c r="O97" i="12"/>
  <c r="W97" i="12"/>
  <c r="AE97" i="12"/>
  <c r="AM97" i="12"/>
  <c r="AU97" i="12"/>
  <c r="BC97" i="12"/>
  <c r="BK97" i="12"/>
  <c r="G98" i="12"/>
  <c r="O98" i="12"/>
  <c r="W98" i="12"/>
  <c r="AE98" i="12"/>
  <c r="AM98" i="12"/>
  <c r="AU98" i="12"/>
  <c r="BC98" i="12"/>
  <c r="AL80" i="12"/>
  <c r="BR82" i="12"/>
  <c r="BJ85" i="12"/>
  <c r="BJ87" i="12"/>
  <c r="L89" i="12"/>
  <c r="AD89" i="12"/>
  <c r="AT89" i="12"/>
  <c r="BK89" i="12"/>
  <c r="P90" i="12"/>
  <c r="AB90" i="12"/>
  <c r="AO90" i="12"/>
  <c r="BA90" i="12"/>
  <c r="BN90" i="12"/>
  <c r="P91" i="12"/>
  <c r="BJ80" i="12"/>
  <c r="AL83" i="12"/>
  <c r="BR85" i="12"/>
  <c r="BR87" i="12"/>
  <c r="N89" i="12"/>
  <c r="AE89" i="12"/>
  <c r="AW89" i="12"/>
  <c r="BM89" i="12"/>
  <c r="Q90" i="12"/>
  <c r="AC90" i="12"/>
  <c r="AP90" i="12"/>
  <c r="BD90" i="12"/>
  <c r="BP90" i="12"/>
  <c r="Q91" i="12"/>
  <c r="AC91" i="12"/>
  <c r="AP91" i="12"/>
  <c r="BD91" i="12"/>
  <c r="BP91" i="12"/>
  <c r="Q92" i="12"/>
  <c r="AC92" i="12"/>
  <c r="AP92" i="12"/>
  <c r="BD92" i="12"/>
  <c r="BP92" i="12"/>
  <c r="Q93" i="12"/>
  <c r="AC93" i="12"/>
  <c r="AP93" i="12"/>
  <c r="BD93" i="12"/>
  <c r="BP93" i="12"/>
  <c r="Q94" i="12"/>
  <c r="AC94" i="12"/>
  <c r="AP94" i="12"/>
  <c r="BD94" i="12"/>
  <c r="BN94" i="12"/>
  <c r="M95" i="12"/>
  <c r="X95" i="12"/>
  <c r="AH95" i="12"/>
  <c r="AS95" i="12"/>
  <c r="BD95" i="12"/>
  <c r="BN95" i="12"/>
  <c r="M96" i="12"/>
  <c r="X96" i="12"/>
  <c r="AH96" i="12"/>
  <c r="AS96" i="12"/>
  <c r="BD96" i="12"/>
  <c r="BN96" i="12"/>
  <c r="M97" i="12"/>
  <c r="X97" i="12"/>
  <c r="AH97" i="12"/>
  <c r="BR80" i="12"/>
  <c r="BJ83" i="12"/>
  <c r="AL86" i="12"/>
  <c r="N88" i="12"/>
  <c r="Q89" i="12"/>
  <c r="AG89" i="12"/>
  <c r="AY89" i="12"/>
  <c r="BO89" i="12"/>
  <c r="R90" i="12"/>
  <c r="AF90" i="12"/>
  <c r="AR90" i="12"/>
  <c r="BE90" i="12"/>
  <c r="BQ90" i="12"/>
  <c r="R91" i="12"/>
  <c r="AF91" i="12"/>
  <c r="AR91" i="12"/>
  <c r="BE91" i="12"/>
  <c r="BQ91" i="12"/>
  <c r="R92" i="12"/>
  <c r="AF92" i="12"/>
  <c r="AR92" i="12"/>
  <c r="BE92" i="12"/>
  <c r="BQ92" i="12"/>
  <c r="R93" i="12"/>
  <c r="AF93" i="12"/>
  <c r="AR93" i="12"/>
  <c r="BE93" i="12"/>
  <c r="BQ93" i="12"/>
  <c r="R94" i="12"/>
  <c r="AF94" i="12"/>
  <c r="AR94" i="12"/>
  <c r="BE94" i="12"/>
  <c r="BP94" i="12"/>
  <c r="N95" i="12"/>
  <c r="Y95" i="12"/>
  <c r="AJ95" i="12"/>
  <c r="AT95" i="12"/>
  <c r="BE95" i="12"/>
  <c r="BP95" i="12"/>
  <c r="N96" i="12"/>
  <c r="Y96" i="12"/>
  <c r="AJ96" i="12"/>
  <c r="AT96" i="12"/>
  <c r="BE96" i="12"/>
  <c r="BP96" i="12"/>
  <c r="N97" i="12"/>
  <c r="Y97" i="12"/>
  <c r="AJ97" i="12"/>
  <c r="AT97" i="12"/>
  <c r="BE97" i="12"/>
  <c r="BP97" i="12"/>
  <c r="N98" i="12"/>
  <c r="Y98" i="12"/>
  <c r="AJ98" i="12"/>
  <c r="AT98" i="12"/>
  <c r="BE98" i="12"/>
  <c r="BM98" i="12"/>
  <c r="I99" i="12"/>
  <c r="Q99" i="12"/>
  <c r="Y99" i="12"/>
  <c r="AG99" i="12"/>
  <c r="AO99" i="12"/>
  <c r="AW99" i="12"/>
  <c r="BE99" i="12"/>
  <c r="BM99" i="12"/>
  <c r="I100" i="12"/>
  <c r="Q100" i="12"/>
  <c r="Y100" i="12"/>
  <c r="AG100" i="12"/>
  <c r="AO100" i="12"/>
  <c r="AW100" i="12"/>
  <c r="BE100" i="12"/>
  <c r="BM100" i="12"/>
  <c r="I101" i="12"/>
  <c r="Q101" i="12"/>
  <c r="Y101" i="12"/>
  <c r="AG101" i="12"/>
  <c r="AO101" i="12"/>
  <c r="AW101" i="12"/>
  <c r="BE101" i="12"/>
  <c r="BM101" i="12"/>
  <c r="I102" i="12"/>
  <c r="Q102" i="12"/>
  <c r="Y102" i="12"/>
  <c r="AG102" i="12"/>
  <c r="AO102" i="12"/>
  <c r="BJ81" i="12"/>
  <c r="AL84" i="12"/>
  <c r="BR86" i="12"/>
  <c r="AL88" i="12"/>
  <c r="T89" i="12"/>
  <c r="AM89" i="12"/>
  <c r="BC89" i="12"/>
  <c r="H90" i="12"/>
  <c r="U90" i="12"/>
  <c r="AH90" i="12"/>
  <c r="AV90" i="12"/>
  <c r="BH90" i="12"/>
  <c r="I91" i="12"/>
  <c r="U91" i="12"/>
  <c r="BR81" i="12"/>
  <c r="BJ84" i="12"/>
  <c r="N87" i="12"/>
  <c r="BJ88" i="12"/>
  <c r="W89" i="12"/>
  <c r="AN89" i="12"/>
  <c r="BD89" i="12"/>
  <c r="I90" i="12"/>
  <c r="X90" i="12"/>
  <c r="AJ90" i="12"/>
  <c r="AW90" i="12"/>
  <c r="BI90" i="12"/>
  <c r="J91" i="12"/>
  <c r="X91" i="12"/>
  <c r="AJ91" i="12"/>
  <c r="AW91" i="12"/>
  <c r="BI91" i="12"/>
  <c r="J92" i="12"/>
  <c r="X92" i="12"/>
  <c r="AJ92" i="12"/>
  <c r="AW92" i="12"/>
  <c r="BI92" i="12"/>
  <c r="J93" i="12"/>
  <c r="X93" i="12"/>
  <c r="AJ93" i="12"/>
  <c r="AW93" i="12"/>
  <c r="BI93" i="12"/>
  <c r="J94" i="12"/>
  <c r="X94" i="12"/>
  <c r="AJ94" i="12"/>
  <c r="AW94" i="12"/>
  <c r="BI94" i="12"/>
  <c r="H95" i="12"/>
  <c r="R95" i="12"/>
  <c r="AC95" i="12"/>
  <c r="AN95" i="12"/>
  <c r="AX95" i="12"/>
  <c r="BI95" i="12"/>
  <c r="H96" i="12"/>
  <c r="R96" i="12"/>
  <c r="AC96" i="12"/>
  <c r="AN96" i="12"/>
  <c r="AX96" i="12"/>
  <c r="BI96" i="12"/>
  <c r="H97" i="12"/>
  <c r="R97" i="12"/>
  <c r="AC97" i="12"/>
  <c r="AN97" i="12"/>
  <c r="AX97" i="12"/>
  <c r="BI97" i="12"/>
  <c r="H98" i="12"/>
  <c r="R98" i="12"/>
  <c r="AC98" i="12"/>
  <c r="AN98" i="12"/>
  <c r="AX98" i="12"/>
  <c r="BH98" i="12"/>
  <c r="BP98" i="12"/>
  <c r="L99" i="12"/>
  <c r="T99" i="12"/>
  <c r="AB99" i="12"/>
  <c r="AJ99" i="12"/>
  <c r="AR99" i="12"/>
  <c r="AZ99" i="12"/>
  <c r="BH99" i="12"/>
  <c r="BP99" i="12"/>
  <c r="L100" i="12"/>
  <c r="T100" i="12"/>
  <c r="AB100" i="12"/>
  <c r="AJ100" i="12"/>
  <c r="AR100" i="12"/>
  <c r="AZ100" i="12"/>
  <c r="BH100" i="12"/>
  <c r="BP100" i="12"/>
  <c r="L101" i="12"/>
  <c r="T101" i="12"/>
  <c r="AB101" i="12"/>
  <c r="AJ101" i="12"/>
  <c r="AR101" i="12"/>
  <c r="AZ101" i="12"/>
  <c r="BH101" i="12"/>
  <c r="BP101" i="12"/>
  <c r="L102" i="12"/>
  <c r="T102" i="12"/>
  <c r="AB102" i="12"/>
  <c r="AJ102" i="12"/>
  <c r="AD87" i="12"/>
  <c r="AI89" i="12"/>
  <c r="L90" i="12"/>
  <c r="AX90" i="12"/>
  <c r="T91" i="12"/>
  <c r="AO91" i="12"/>
  <c r="BL91" i="12"/>
  <c r="T92" i="12"/>
  <c r="AN92" i="12"/>
  <c r="BH92" i="12"/>
  <c r="P93" i="12"/>
  <c r="AK93" i="12"/>
  <c r="BF93" i="12"/>
  <c r="M94" i="12"/>
  <c r="AH94" i="12"/>
  <c r="BA94" i="12"/>
  <c r="I95" i="12"/>
  <c r="Z95" i="12"/>
  <c r="AP95" i="12"/>
  <c r="BH95" i="12"/>
  <c r="L96" i="12"/>
  <c r="AD96" i="12"/>
  <c r="AV96" i="12"/>
  <c r="BL96" i="12"/>
  <c r="Q97" i="12"/>
  <c r="AG97" i="12"/>
  <c r="AW97" i="12"/>
  <c r="BL97" i="12"/>
  <c r="M98" i="12"/>
  <c r="AL81" i="12"/>
  <c r="AL87" i="12"/>
  <c r="AO89" i="12"/>
  <c r="T90" i="12"/>
  <c r="AZ90" i="12"/>
  <c r="Y91" i="12"/>
  <c r="AS91" i="12"/>
  <c r="BM91" i="12"/>
  <c r="U92" i="12"/>
  <c r="AO92" i="12"/>
  <c r="BL92" i="12"/>
  <c r="T93" i="12"/>
  <c r="AN93" i="12"/>
  <c r="BH93" i="12"/>
  <c r="P94" i="12"/>
  <c r="AK94" i="12"/>
  <c r="BF94" i="12"/>
  <c r="J95" i="12"/>
  <c r="AB95" i="12"/>
  <c r="AR95" i="12"/>
  <c r="BJ95" i="12"/>
  <c r="P96" i="12"/>
  <c r="AF96" i="12"/>
  <c r="AW96" i="12"/>
  <c r="BM96" i="12"/>
  <c r="T97" i="12"/>
  <c r="AK97" i="12"/>
  <c r="AZ97" i="12"/>
  <c r="BM97" i="12"/>
  <c r="P98" i="12"/>
  <c r="AD98" i="12"/>
  <c r="AR98" i="12"/>
  <c r="BF98" i="12"/>
  <c r="BQ98" i="12"/>
  <c r="O99" i="12"/>
  <c r="Z99" i="12"/>
  <c r="AK99" i="12"/>
  <c r="AU99" i="12"/>
  <c r="BF99" i="12"/>
  <c r="BQ99" i="12"/>
  <c r="O100" i="12"/>
  <c r="Z100" i="12"/>
  <c r="AK100" i="12"/>
  <c r="AU100" i="12"/>
  <c r="BF100" i="12"/>
  <c r="BQ100" i="12"/>
  <c r="O101" i="12"/>
  <c r="Z101" i="12"/>
  <c r="AK101" i="12"/>
  <c r="AU101" i="12"/>
  <c r="BF101" i="12"/>
  <c r="BQ101" i="12"/>
  <c r="O102" i="12"/>
  <c r="Z102" i="12"/>
  <c r="AK102" i="12"/>
  <c r="AT102" i="12"/>
  <c r="BB102" i="12"/>
  <c r="BJ102" i="12"/>
  <c r="BR102" i="12"/>
  <c r="N103" i="12"/>
  <c r="V103" i="12"/>
  <c r="AD103" i="12"/>
  <c r="AL103" i="12"/>
  <c r="AT103" i="12"/>
  <c r="BB103" i="12"/>
  <c r="BJ103" i="12"/>
  <c r="AL82" i="12"/>
  <c r="AD88" i="12"/>
  <c r="AR89" i="12"/>
  <c r="Y90" i="12"/>
  <c r="BF90" i="12"/>
  <c r="Z91" i="12"/>
  <c r="AV91" i="12"/>
  <c r="BN91" i="12"/>
  <c r="Y92" i="12"/>
  <c r="AS92" i="12"/>
  <c r="BM92" i="12"/>
  <c r="U93" i="12"/>
  <c r="AO93" i="12"/>
  <c r="BL93" i="12"/>
  <c r="T94" i="12"/>
  <c r="AN94" i="12"/>
  <c r="BH94" i="12"/>
  <c r="L95" i="12"/>
  <c r="AD95" i="12"/>
  <c r="AV95" i="12"/>
  <c r="BL95" i="12"/>
  <c r="Q96" i="12"/>
  <c r="AG96" i="12"/>
  <c r="AZ96" i="12"/>
  <c r="BQ96" i="12"/>
  <c r="U97" i="12"/>
  <c r="AL97" i="12"/>
  <c r="BA97" i="12"/>
  <c r="BN97" i="12"/>
  <c r="Q98" i="12"/>
  <c r="AF98" i="12"/>
  <c r="AS98" i="12"/>
  <c r="BG98" i="12"/>
  <c r="BR98" i="12"/>
  <c r="P99" i="12"/>
  <c r="AA99" i="12"/>
  <c r="AL99" i="12"/>
  <c r="AV99" i="12"/>
  <c r="BG99" i="12"/>
  <c r="BR99" i="12"/>
  <c r="P100" i="12"/>
  <c r="AA100" i="12"/>
  <c r="AL100" i="12"/>
  <c r="AV100" i="12"/>
  <c r="BG100" i="12"/>
  <c r="BR100" i="12"/>
  <c r="P101" i="12"/>
  <c r="AA101" i="12"/>
  <c r="AL101" i="12"/>
  <c r="AV101" i="12"/>
  <c r="BG101" i="12"/>
  <c r="BR101" i="12"/>
  <c r="P102" i="12"/>
  <c r="AA102" i="12"/>
  <c r="AL102" i="12"/>
  <c r="AU102" i="12"/>
  <c r="BC102" i="12"/>
  <c r="BK102" i="12"/>
  <c r="G103" i="12"/>
  <c r="O103" i="12"/>
  <c r="W103" i="12"/>
  <c r="AE103" i="12"/>
  <c r="AM103" i="12"/>
  <c r="AU103" i="12"/>
  <c r="BC103" i="12"/>
  <c r="BK103" i="12"/>
  <c r="BJ82" i="12"/>
  <c r="BR88" i="12"/>
  <c r="AZ89" i="12"/>
  <c r="Z90" i="12"/>
  <c r="BL90" i="12"/>
  <c r="AB91" i="12"/>
  <c r="AX91" i="12"/>
  <c r="H92" i="12"/>
  <c r="Z92" i="12"/>
  <c r="AV92" i="12"/>
  <c r="BN92" i="12"/>
  <c r="Y93" i="12"/>
  <c r="AS93" i="12"/>
  <c r="BM93" i="12"/>
  <c r="U94" i="12"/>
  <c r="AO94" i="12"/>
  <c r="BJ94" i="12"/>
  <c r="P95" i="12"/>
  <c r="AF95" i="12"/>
  <c r="AW95" i="12"/>
  <c r="BM95" i="12"/>
  <c r="T96" i="12"/>
  <c r="AK96" i="12"/>
  <c r="BA96" i="12"/>
  <c r="BR96" i="12"/>
  <c r="V97" i="12"/>
  <c r="AO97" i="12"/>
  <c r="BB97" i="12"/>
  <c r="BQ97" i="12"/>
  <c r="T98" i="12"/>
  <c r="AG98" i="12"/>
  <c r="AV98" i="12"/>
  <c r="BI98" i="12"/>
  <c r="G99" i="12"/>
  <c r="R99" i="12"/>
  <c r="AC99" i="12"/>
  <c r="AM99" i="12"/>
  <c r="AX99" i="12"/>
  <c r="BI99" i="12"/>
  <c r="G100" i="12"/>
  <c r="R100" i="12"/>
  <c r="AC100" i="12"/>
  <c r="AM100" i="12"/>
  <c r="AX100" i="12"/>
  <c r="BI100" i="12"/>
  <c r="G101" i="12"/>
  <c r="R101" i="12"/>
  <c r="AC101" i="12"/>
  <c r="AM101" i="12"/>
  <c r="AX101" i="12"/>
  <c r="BI101" i="12"/>
  <c r="G102" i="12"/>
  <c r="R102" i="12"/>
  <c r="AC102" i="12"/>
  <c r="AM102" i="12"/>
  <c r="AV102" i="12"/>
  <c r="BD102" i="12"/>
  <c r="BL102" i="12"/>
  <c r="H103" i="12"/>
  <c r="P103" i="12"/>
  <c r="X103" i="12"/>
  <c r="AF103" i="12"/>
  <c r="AN103" i="12"/>
  <c r="AV103" i="12"/>
  <c r="BD103" i="12"/>
  <c r="BL103" i="12"/>
  <c r="H104" i="12"/>
  <c r="P104" i="12"/>
  <c r="X104" i="12"/>
  <c r="AF104" i="12"/>
  <c r="AN104" i="12"/>
  <c r="AV104" i="12"/>
  <c r="BD104" i="12"/>
  <c r="BL104" i="12"/>
  <c r="H105" i="12"/>
  <c r="P105" i="12"/>
  <c r="X105" i="12"/>
  <c r="AF105" i="12"/>
  <c r="AN105" i="12"/>
  <c r="AV105" i="12"/>
  <c r="BD105" i="12"/>
  <c r="BL105" i="12"/>
  <c r="H106" i="12"/>
  <c r="P106" i="12"/>
  <c r="X106" i="12"/>
  <c r="AF106" i="12"/>
  <c r="AN106" i="12"/>
  <c r="AV106" i="12"/>
  <c r="BD106" i="12"/>
  <c r="BL106" i="12"/>
  <c r="H107" i="12"/>
  <c r="P107" i="12"/>
  <c r="X107" i="12"/>
  <c r="AF107" i="12"/>
  <c r="AN107" i="12"/>
  <c r="AV107" i="12"/>
  <c r="BD107" i="12"/>
  <c r="BL107" i="12"/>
  <c r="H108" i="12"/>
  <c r="P108" i="12"/>
  <c r="X108" i="12"/>
  <c r="AF108" i="12"/>
  <c r="AN108" i="12"/>
  <c r="AV108" i="12"/>
  <c r="BD108" i="12"/>
  <c r="BL108" i="12"/>
  <c r="BR84" i="12"/>
  <c r="S89" i="12"/>
  <c r="BJ89" i="12"/>
  <c r="AK90" i="12"/>
  <c r="H91" i="12"/>
  <c r="AH91" i="12"/>
  <c r="BA91" i="12"/>
  <c r="L92" i="12"/>
  <c r="AG92" i="12"/>
  <c r="AZ92" i="12"/>
  <c r="I93" i="12"/>
  <c r="AB93" i="12"/>
  <c r="AX93" i="12"/>
  <c r="H94" i="12"/>
  <c r="Z94" i="12"/>
  <c r="AV94" i="12"/>
  <c r="BM94" i="12"/>
  <c r="T95" i="12"/>
  <c r="AK95" i="12"/>
  <c r="BA95" i="12"/>
  <c r="BR95" i="12"/>
  <c r="V96" i="12"/>
  <c r="AO96" i="12"/>
  <c r="BF96" i="12"/>
  <c r="J97" i="12"/>
  <c r="AB97" i="12"/>
  <c r="AR97" i="12"/>
  <c r="BF97" i="12"/>
  <c r="I98" i="12"/>
  <c r="V98" i="12"/>
  <c r="AK98" i="12"/>
  <c r="AZ98" i="12"/>
  <c r="BK98" i="12"/>
  <c r="J99" i="12"/>
  <c r="U99" i="12"/>
  <c r="AE99" i="12"/>
  <c r="AP99" i="12"/>
  <c r="BA99" i="12"/>
  <c r="BK99" i="12"/>
  <c r="J100" i="12"/>
  <c r="U100" i="12"/>
  <c r="AE100" i="12"/>
  <c r="AP100" i="12"/>
  <c r="BA100" i="12"/>
  <c r="BK100" i="12"/>
  <c r="J101" i="12"/>
  <c r="U101" i="12"/>
  <c r="AE101" i="12"/>
  <c r="AP101" i="12"/>
  <c r="BA101" i="12"/>
  <c r="BK101" i="12"/>
  <c r="J102" i="12"/>
  <c r="U102" i="12"/>
  <c r="AE102" i="12"/>
  <c r="AP102" i="12"/>
  <c r="AX102" i="12"/>
  <c r="BF102" i="12"/>
  <c r="BN102" i="12"/>
  <c r="J103" i="12"/>
  <c r="R103" i="12"/>
  <c r="Z103" i="12"/>
  <c r="AH103" i="12"/>
  <c r="AP103" i="12"/>
  <c r="AX103" i="12"/>
  <c r="BF103" i="12"/>
  <c r="BN103" i="12"/>
  <c r="AL85" i="12"/>
  <c r="X89" i="12"/>
  <c r="G90" i="12"/>
  <c r="AN90" i="12"/>
  <c r="L91" i="12"/>
  <c r="AK91" i="12"/>
  <c r="BF91" i="12"/>
  <c r="M92" i="12"/>
  <c r="AH92" i="12"/>
  <c r="BA92" i="12"/>
  <c r="L93" i="12"/>
  <c r="AG93" i="12"/>
  <c r="AZ93" i="12"/>
  <c r="I94" i="12"/>
  <c r="AB94" i="12"/>
  <c r="AX94" i="12"/>
  <c r="BQ94" i="12"/>
  <c r="U95" i="12"/>
  <c r="AL95" i="12"/>
  <c r="BB95" i="12"/>
  <c r="I96" i="12"/>
  <c r="Z96" i="12"/>
  <c r="AP96" i="12"/>
  <c r="BH96" i="12"/>
  <c r="L97" i="12"/>
  <c r="AD97" i="12"/>
  <c r="AS97" i="12"/>
  <c r="BH97" i="12"/>
  <c r="J98" i="12"/>
  <c r="X98" i="12"/>
  <c r="AL98" i="12"/>
  <c r="BA98" i="12"/>
  <c r="BL98" i="12"/>
  <c r="K99" i="12"/>
  <c r="V99" i="12"/>
  <c r="AF99" i="12"/>
  <c r="AQ99" i="12"/>
  <c r="BB99" i="12"/>
  <c r="BL99" i="12"/>
  <c r="K100" i="12"/>
  <c r="V100" i="12"/>
  <c r="AF100" i="12"/>
  <c r="AQ100" i="12"/>
  <c r="BB100" i="12"/>
  <c r="BL100" i="12"/>
  <c r="K101" i="12"/>
  <c r="V101" i="12"/>
  <c r="AF101" i="12"/>
  <c r="AQ101" i="12"/>
  <c r="BB101" i="12"/>
  <c r="BL101" i="12"/>
  <c r="K102" i="12"/>
  <c r="V102" i="12"/>
  <c r="AF102" i="12"/>
  <c r="AQ102" i="12"/>
  <c r="AY102" i="12"/>
  <c r="BG102" i="12"/>
  <c r="BO102" i="12"/>
  <c r="K103" i="12"/>
  <c r="S103" i="12"/>
  <c r="AA103" i="12"/>
  <c r="AI103" i="12"/>
  <c r="AQ103" i="12"/>
  <c r="AY103" i="12"/>
  <c r="BG103" i="12"/>
  <c r="BO103" i="12"/>
  <c r="BJ86" i="12"/>
  <c r="AB89" i="12"/>
  <c r="K90" i="12"/>
  <c r="AS90" i="12"/>
  <c r="M91" i="12"/>
  <c r="AN91" i="12"/>
  <c r="BH91" i="12"/>
  <c r="P92" i="12"/>
  <c r="AK92" i="12"/>
  <c r="BF92" i="12"/>
  <c r="M93" i="12"/>
  <c r="AH93" i="12"/>
  <c r="BA93" i="12"/>
  <c r="L94" i="12"/>
  <c r="AG94" i="12"/>
  <c r="AZ94" i="12"/>
  <c r="BR94" i="12"/>
  <c r="V95" i="12"/>
  <c r="AO95" i="12"/>
  <c r="BF95" i="12"/>
  <c r="J96" i="12"/>
  <c r="AB96" i="12"/>
  <c r="AR96" i="12"/>
  <c r="BJ96" i="12"/>
  <c r="P97" i="12"/>
  <c r="AF97" i="12"/>
  <c r="AV97" i="12"/>
  <c r="BJ97" i="12"/>
  <c r="L98" i="12"/>
  <c r="Z98" i="12"/>
  <c r="AO98" i="12"/>
  <c r="BB98" i="12"/>
  <c r="BN98" i="12"/>
  <c r="M99" i="12"/>
  <c r="W99" i="12"/>
  <c r="AH99" i="12"/>
  <c r="AS99" i="12"/>
  <c r="BC99" i="12"/>
  <c r="BN99" i="12"/>
  <c r="M100" i="12"/>
  <c r="W100" i="12"/>
  <c r="AH100" i="12"/>
  <c r="AS100" i="12"/>
  <c r="BC100" i="12"/>
  <c r="BN100" i="12"/>
  <c r="M101" i="12"/>
  <c r="W101" i="12"/>
  <c r="AH101" i="12"/>
  <c r="AS101" i="12"/>
  <c r="BC101" i="12"/>
  <c r="BN101" i="12"/>
  <c r="M102" i="12"/>
  <c r="W102" i="12"/>
  <c r="AH102" i="12"/>
  <c r="AR102" i="12"/>
  <c r="AZ102" i="12"/>
  <c r="BH102" i="12"/>
  <c r="BP102" i="12"/>
  <c r="L103" i="12"/>
  <c r="T103" i="12"/>
  <c r="AB103" i="12"/>
  <c r="AJ103" i="12"/>
  <c r="AR103" i="12"/>
  <c r="AZ103" i="12"/>
  <c r="BH103" i="12"/>
  <c r="BP103" i="12"/>
  <c r="L104" i="12"/>
  <c r="T104" i="12"/>
  <c r="AB104" i="12"/>
  <c r="AJ104" i="12"/>
  <c r="AR104" i="12"/>
  <c r="AZ104" i="12"/>
  <c r="BH104" i="12"/>
  <c r="BP104" i="12"/>
  <c r="L105" i="12"/>
  <c r="T105" i="12"/>
  <c r="AB105" i="12"/>
  <c r="AJ105" i="12"/>
  <c r="AR105" i="12"/>
  <c r="AZ105" i="12"/>
  <c r="BH105" i="12"/>
  <c r="BP105" i="12"/>
  <c r="L106" i="12"/>
  <c r="T106" i="12"/>
  <c r="AB106" i="12"/>
  <c r="I92" i="12"/>
  <c r="AS94" i="12"/>
  <c r="BB96" i="12"/>
  <c r="AH98" i="12"/>
  <c r="S99" i="12"/>
  <c r="BJ99" i="12"/>
  <c r="AN100" i="12"/>
  <c r="S101" i="12"/>
  <c r="BJ101" i="12"/>
  <c r="AN102" i="12"/>
  <c r="I103" i="12"/>
  <c r="AO103" i="12"/>
  <c r="BR103" i="12"/>
  <c r="Q104" i="12"/>
  <c r="AA104" i="12"/>
  <c r="AL104" i="12"/>
  <c r="AW104" i="12"/>
  <c r="BG104" i="12"/>
  <c r="BR104" i="12"/>
  <c r="Q105" i="12"/>
  <c r="AA105" i="12"/>
  <c r="AL105" i="12"/>
  <c r="AW105" i="12"/>
  <c r="BG105" i="12"/>
  <c r="BR105" i="12"/>
  <c r="Q106" i="12"/>
  <c r="AA106" i="12"/>
  <c r="AK106" i="12"/>
  <c r="AT106" i="12"/>
  <c r="BC106" i="12"/>
  <c r="BM106" i="12"/>
  <c r="J107" i="12"/>
  <c r="S107" i="12"/>
  <c r="AB107" i="12"/>
  <c r="AK107" i="12"/>
  <c r="AT107" i="12"/>
  <c r="BC107" i="12"/>
  <c r="BM107" i="12"/>
  <c r="J108" i="12"/>
  <c r="S108" i="12"/>
  <c r="AB108" i="12"/>
  <c r="AK108" i="12"/>
  <c r="AT108" i="12"/>
  <c r="BC108" i="12"/>
  <c r="BM108" i="12"/>
  <c r="BR83" i="12"/>
  <c r="AB92" i="12"/>
  <c r="BL94" i="12"/>
  <c r="I97" i="12"/>
  <c r="AP98" i="12"/>
  <c r="X99" i="12"/>
  <c r="BO99" i="12"/>
  <c r="AT100" i="12"/>
  <c r="X101" i="12"/>
  <c r="BO101" i="12"/>
  <c r="AS102" i="12"/>
  <c r="M103" i="12"/>
  <c r="AS103" i="12"/>
  <c r="G104" i="12"/>
  <c r="R104" i="12"/>
  <c r="AC104" i="12"/>
  <c r="AM104" i="12"/>
  <c r="AX104" i="12"/>
  <c r="BI104" i="12"/>
  <c r="G105" i="12"/>
  <c r="R105" i="12"/>
  <c r="AC105" i="12"/>
  <c r="AM105" i="12"/>
  <c r="AX105" i="12"/>
  <c r="BI105" i="12"/>
  <c r="G106" i="12"/>
  <c r="R106" i="12"/>
  <c r="AC106" i="12"/>
  <c r="AL106" i="12"/>
  <c r="AU106" i="12"/>
  <c r="BE106" i="12"/>
  <c r="BN106" i="12"/>
  <c r="K107" i="12"/>
  <c r="T107" i="12"/>
  <c r="AC107" i="12"/>
  <c r="AL107" i="12"/>
  <c r="AU107" i="12"/>
  <c r="BE107" i="12"/>
  <c r="BN107" i="12"/>
  <c r="K108" i="12"/>
  <c r="T108" i="12"/>
  <c r="AC108" i="12"/>
  <c r="AL108" i="12"/>
  <c r="AU108" i="12"/>
  <c r="BE108" i="12"/>
  <c r="BN108" i="12"/>
  <c r="I89" i="12"/>
  <c r="AX92" i="12"/>
  <c r="Q95" i="12"/>
  <c r="Z97" i="12"/>
  <c r="AW98" i="12"/>
  <c r="AD99" i="12"/>
  <c r="H100" i="12"/>
  <c r="AY100" i="12"/>
  <c r="AD101" i="12"/>
  <c r="H102" i="12"/>
  <c r="AW102" i="12"/>
  <c r="Q103" i="12"/>
  <c r="AW103" i="12"/>
  <c r="I104" i="12"/>
  <c r="S104" i="12"/>
  <c r="AD104" i="12"/>
  <c r="AO104" i="12"/>
  <c r="AY104" i="12"/>
  <c r="BJ104" i="12"/>
  <c r="I105" i="12"/>
  <c r="S105" i="12"/>
  <c r="AD105" i="12"/>
  <c r="AO105" i="12"/>
  <c r="AY105" i="12"/>
  <c r="BJ105" i="12"/>
  <c r="I106" i="12"/>
  <c r="S106" i="12"/>
  <c r="AD106" i="12"/>
  <c r="AM106" i="12"/>
  <c r="AW106" i="12"/>
  <c r="BF106" i="12"/>
  <c r="BO106" i="12"/>
  <c r="L107" i="12"/>
  <c r="U107" i="12"/>
  <c r="AD107" i="12"/>
  <c r="AM107" i="12"/>
  <c r="AW107" i="12"/>
  <c r="BF107" i="12"/>
  <c r="BO107" i="12"/>
  <c r="L108" i="12"/>
  <c r="U108" i="12"/>
  <c r="AD108" i="12"/>
  <c r="AM108" i="12"/>
  <c r="AW108" i="12"/>
  <c r="BF108" i="12"/>
  <c r="BO108" i="12"/>
  <c r="BH89" i="12"/>
  <c r="H93" i="12"/>
  <c r="AG95" i="12"/>
  <c r="AP97" i="12"/>
  <c r="BD98" i="12"/>
  <c r="AI99" i="12"/>
  <c r="N100" i="12"/>
  <c r="BD100" i="12"/>
  <c r="AI101" i="12"/>
  <c r="N102" i="12"/>
  <c r="BA102" i="12"/>
  <c r="U103" i="12"/>
  <c r="BA103" i="12"/>
  <c r="J104" i="12"/>
  <c r="U104" i="12"/>
  <c r="AE104" i="12"/>
  <c r="AP104" i="12"/>
  <c r="BA104" i="12"/>
  <c r="BK104" i="12"/>
  <c r="J105" i="12"/>
  <c r="U105" i="12"/>
  <c r="AE105" i="12"/>
  <c r="AP105" i="12"/>
  <c r="BA105" i="12"/>
  <c r="BK105" i="12"/>
  <c r="J106" i="12"/>
  <c r="U106" i="12"/>
  <c r="AE106" i="12"/>
  <c r="AO106" i="12"/>
  <c r="AX106" i="12"/>
  <c r="BG106" i="12"/>
  <c r="BP106" i="12"/>
  <c r="M107" i="12"/>
  <c r="V107" i="12"/>
  <c r="AE107" i="12"/>
  <c r="AO107" i="12"/>
  <c r="AX107" i="12"/>
  <c r="BG107" i="12"/>
  <c r="BP107" i="12"/>
  <c r="M108" i="12"/>
  <c r="V108" i="12"/>
  <c r="AE108" i="12"/>
  <c r="AO108" i="12"/>
  <c r="AX108" i="12"/>
  <c r="BG108" i="12"/>
  <c r="BP108" i="12"/>
  <c r="AG90" i="12"/>
  <c r="Z93" i="12"/>
  <c r="AZ95" i="12"/>
  <c r="BD97" i="12"/>
  <c r="BJ98" i="12"/>
  <c r="AN99" i="12"/>
  <c r="S100" i="12"/>
  <c r="BJ100" i="12"/>
  <c r="AN101" i="12"/>
  <c r="S102" i="12"/>
  <c r="BE102" i="12"/>
  <c r="Y103" i="12"/>
  <c r="BE103" i="12"/>
  <c r="K104" i="12"/>
  <c r="V104" i="12"/>
  <c r="AG104" i="12"/>
  <c r="AQ104" i="12"/>
  <c r="BB104" i="12"/>
  <c r="BM104" i="12"/>
  <c r="K105" i="12"/>
  <c r="V105" i="12"/>
  <c r="AG105" i="12"/>
  <c r="AQ105" i="12"/>
  <c r="BB105" i="12"/>
  <c r="BM105" i="12"/>
  <c r="K106" i="12"/>
  <c r="V106" i="12"/>
  <c r="AG106" i="12"/>
  <c r="AP106" i="12"/>
  <c r="AY106" i="12"/>
  <c r="BH106" i="12"/>
  <c r="BQ106" i="12"/>
  <c r="N107" i="12"/>
  <c r="W107" i="12"/>
  <c r="AG107" i="12"/>
  <c r="AP107" i="12"/>
  <c r="AY107" i="12"/>
  <c r="BH107" i="12"/>
  <c r="BQ107" i="12"/>
  <c r="N108" i="12"/>
  <c r="W108" i="12"/>
  <c r="AG108" i="12"/>
  <c r="AP108" i="12"/>
  <c r="AY108" i="12"/>
  <c r="BH108" i="12"/>
  <c r="BQ108" i="12"/>
  <c r="BM90" i="12"/>
  <c r="AV93" i="12"/>
  <c r="BQ95" i="12"/>
  <c r="BR97" i="12"/>
  <c r="BO98" i="12"/>
  <c r="AT99" i="12"/>
  <c r="X100" i="12"/>
  <c r="BO100" i="12"/>
  <c r="AT101" i="12"/>
  <c r="X102" i="12"/>
  <c r="BI102" i="12"/>
  <c r="AC103" i="12"/>
  <c r="BI103" i="12"/>
  <c r="M104" i="12"/>
  <c r="W104" i="12"/>
  <c r="AH104" i="12"/>
  <c r="AS104" i="12"/>
  <c r="BC104" i="12"/>
  <c r="BN104" i="12"/>
  <c r="M105" i="12"/>
  <c r="W105" i="12"/>
  <c r="AH105" i="12"/>
  <c r="AS105" i="12"/>
  <c r="BC105" i="12"/>
  <c r="BN105" i="12"/>
  <c r="M106" i="12"/>
  <c r="W106" i="12"/>
  <c r="AH106" i="12"/>
  <c r="AQ106" i="12"/>
  <c r="AZ106" i="12"/>
  <c r="BI106" i="12"/>
  <c r="BR106" i="12"/>
  <c r="O107" i="12"/>
  <c r="Y107" i="12"/>
  <c r="AH107" i="12"/>
  <c r="AQ107" i="12"/>
  <c r="AZ107" i="12"/>
  <c r="BI107" i="12"/>
  <c r="BR107" i="12"/>
  <c r="O108" i="12"/>
  <c r="Y108" i="12"/>
  <c r="AH108" i="12"/>
  <c r="AQ108" i="12"/>
  <c r="AZ108" i="12"/>
  <c r="BI108" i="12"/>
  <c r="BR108" i="12"/>
  <c r="AG91" i="12"/>
  <c r="BN93" i="12"/>
  <c r="U96" i="12"/>
  <c r="U98" i="12"/>
  <c r="H99" i="12"/>
  <c r="AY99" i="12"/>
  <c r="AD100" i="12"/>
  <c r="H101" i="12"/>
  <c r="AY101" i="12"/>
  <c r="AD102" i="12"/>
  <c r="BM102" i="12"/>
  <c r="AG103" i="12"/>
  <c r="BM103" i="12"/>
  <c r="N104" i="12"/>
  <c r="Y104" i="12"/>
  <c r="AI104" i="12"/>
  <c r="AT104" i="12"/>
  <c r="BE104" i="12"/>
  <c r="BO104" i="12"/>
  <c r="N105" i="12"/>
  <c r="Y105" i="12"/>
  <c r="AI105" i="12"/>
  <c r="AT105" i="12"/>
  <c r="BE105" i="12"/>
  <c r="BO105" i="12"/>
  <c r="N106" i="12"/>
  <c r="Y106" i="12"/>
  <c r="AI106" i="12"/>
  <c r="AR106" i="12"/>
  <c r="BA106" i="12"/>
  <c r="BJ106" i="12"/>
  <c r="G107" i="12"/>
  <c r="Q107" i="12"/>
  <c r="Z107" i="12"/>
  <c r="AI107" i="12"/>
  <c r="AR107" i="12"/>
  <c r="BA107" i="12"/>
  <c r="BJ107" i="12"/>
  <c r="G108" i="12"/>
  <c r="Q108" i="12"/>
  <c r="Z108" i="12"/>
  <c r="AI108" i="12"/>
  <c r="AR108" i="12"/>
  <c r="BA108" i="12"/>
  <c r="BJ108" i="12"/>
  <c r="AZ91" i="12"/>
  <c r="Y94" i="12"/>
  <c r="AL96" i="12"/>
  <c r="AB98" i="12"/>
  <c r="N99" i="12"/>
  <c r="BD99" i="12"/>
  <c r="AI100" i="12"/>
  <c r="N101" i="12"/>
  <c r="BD101" i="12"/>
  <c r="AI102" i="12"/>
  <c r="BQ102" i="12"/>
  <c r="AK103" i="12"/>
  <c r="BQ103" i="12"/>
  <c r="O104" i="12"/>
  <c r="Z104" i="12"/>
  <c r="AK104" i="12"/>
  <c r="AU104" i="12"/>
  <c r="BF104" i="12"/>
  <c r="BQ104" i="12"/>
  <c r="O105" i="12"/>
  <c r="Z105" i="12"/>
  <c r="AK105" i="12"/>
  <c r="AU105" i="12"/>
  <c r="BF105" i="12"/>
  <c r="BQ105" i="12"/>
  <c r="O106" i="12"/>
  <c r="Z106" i="12"/>
  <c r="AJ106" i="12"/>
  <c r="AS106" i="12"/>
  <c r="BB106" i="12"/>
  <c r="BK106" i="12"/>
  <c r="I107" i="12"/>
  <c r="R107" i="12"/>
  <c r="AA107" i="12"/>
  <c r="AJ107" i="12"/>
  <c r="AS107" i="12"/>
  <c r="BB107" i="12"/>
  <c r="BK107" i="12"/>
  <c r="I108" i="12"/>
  <c r="R108" i="12"/>
  <c r="AA108" i="12"/>
  <c r="AJ108" i="12"/>
  <c r="AS108" i="12"/>
  <c r="BB108" i="12"/>
  <c r="BK108" i="12"/>
  <c r="F84" i="12"/>
  <c r="F103" i="11"/>
  <c r="F94" i="11"/>
  <c r="F99" i="11"/>
  <c r="F102" i="11"/>
  <c r="F96" i="11"/>
  <c r="F105" i="11"/>
  <c r="F101" i="11"/>
  <c r="F104" i="11"/>
  <c r="F97" i="11"/>
  <c r="F106" i="12"/>
  <c r="F96" i="12"/>
  <c r="F87" i="12"/>
  <c r="F102" i="12"/>
  <c r="F95" i="12"/>
  <c r="F98" i="12"/>
  <c r="F90" i="12"/>
  <c r="F89" i="12"/>
  <c r="F86" i="12"/>
  <c r="F105" i="12"/>
  <c r="F103" i="12"/>
  <c r="F104" i="12"/>
  <c r="F88" i="12"/>
  <c r="F83" i="12"/>
  <c r="F92" i="12"/>
  <c r="F97" i="12"/>
  <c r="F93" i="12"/>
  <c r="F85" i="12"/>
  <c r="F82" i="12"/>
  <c r="F101" i="12"/>
  <c r="F99" i="12"/>
  <c r="F80" i="12"/>
  <c r="F81" i="12"/>
  <c r="F107" i="12"/>
  <c r="F94" i="12"/>
  <c r="F91" i="12"/>
  <c r="F100" i="12"/>
  <c r="F108" i="12"/>
  <c r="F62" i="12"/>
  <c r="B51" i="8" s="1"/>
  <c r="F41" i="11"/>
  <c r="F56" i="11"/>
  <c r="B13" i="8" s="1"/>
  <c r="F56" i="12"/>
  <c r="B45" i="8" s="1"/>
  <c r="F61" i="12"/>
  <c r="B50" i="8" s="1"/>
  <c r="F65" i="12"/>
  <c r="B54" i="8" s="1"/>
  <c r="F49" i="12"/>
  <c r="B38" i="8" s="1"/>
  <c r="F53" i="12"/>
  <c r="B42" i="8" s="1"/>
  <c r="F71" i="12"/>
  <c r="B60" i="8" s="1"/>
  <c r="F63" i="12"/>
  <c r="B52" i="8" s="1"/>
  <c r="F59" i="12"/>
  <c r="B48" i="8" s="1"/>
  <c r="F74" i="12"/>
  <c r="B63" i="8" s="1"/>
  <c r="F72" i="12"/>
  <c r="B61" i="8" s="1"/>
  <c r="F48" i="12"/>
  <c r="B37" i="8" s="1"/>
  <c r="F73" i="12"/>
  <c r="B62" i="8" s="1"/>
  <c r="F69" i="12"/>
  <c r="B58" i="8" s="1"/>
  <c r="F67" i="12"/>
  <c r="B56" i="8" s="1"/>
  <c r="F57" i="12"/>
  <c r="B46" i="8" s="1"/>
  <c r="F64" i="12"/>
  <c r="B53" i="8" s="1"/>
  <c r="F58" i="12"/>
  <c r="B47" i="8" s="1"/>
  <c r="F54" i="12"/>
  <c r="B43" i="8" s="1"/>
  <c r="F68" i="12"/>
  <c r="B57" i="8" s="1"/>
  <c r="F60" i="12"/>
  <c r="B49" i="8" s="1"/>
  <c r="F55" i="12"/>
  <c r="B44" i="8" s="1"/>
  <c r="F51" i="12"/>
  <c r="B40" i="8" s="1"/>
  <c r="F47" i="12"/>
  <c r="B36" i="8" s="1"/>
  <c r="F41" i="12"/>
  <c r="F52" i="12"/>
  <c r="B41" i="8" s="1"/>
  <c r="F50" i="12"/>
  <c r="B39" i="8" s="1"/>
  <c r="F70" i="12"/>
  <c r="B59" i="8" s="1"/>
  <c r="F66" i="12"/>
  <c r="B55" i="8" s="1"/>
  <c r="F46" i="12"/>
  <c r="B35" i="8" s="1"/>
  <c r="F67" i="11"/>
  <c r="B24" i="8" s="1"/>
  <c r="F54" i="11"/>
  <c r="B11" i="8" s="1"/>
  <c r="F50" i="11"/>
  <c r="B7" i="8" s="1"/>
  <c r="F70" i="11"/>
  <c r="B27" i="8" s="1"/>
  <c r="F63" i="11"/>
  <c r="B20" i="8" s="1"/>
  <c r="F59" i="11"/>
  <c r="B16" i="8" s="1"/>
  <c r="F47" i="11"/>
  <c r="B4" i="8" s="1"/>
  <c r="F49" i="11"/>
  <c r="B6" i="8" s="1"/>
  <c r="F69" i="11"/>
  <c r="B26" i="8" s="1"/>
  <c r="F74" i="11"/>
  <c r="B31" i="8" s="1"/>
  <c r="F66" i="11"/>
  <c r="B23" i="8" s="1"/>
  <c r="F55" i="11"/>
  <c r="B12" i="8" s="1"/>
  <c r="F52" i="11"/>
  <c r="B9" i="8" s="1"/>
  <c r="F48" i="11"/>
  <c r="B5" i="8" s="1"/>
  <c r="F72" i="11"/>
  <c r="B29" i="8" s="1"/>
  <c r="F46" i="11"/>
  <c r="B3" i="8" s="1"/>
  <c r="F58" i="11"/>
  <c r="B15" i="8" s="1"/>
  <c r="F62" i="11"/>
  <c r="B19" i="8" s="1"/>
  <c r="F53" i="11"/>
  <c r="B10" i="8" s="1"/>
  <c r="F51" i="11"/>
  <c r="B8" i="8" s="1"/>
  <c r="F60" i="11"/>
  <c r="B17" i="8" s="1"/>
  <c r="F61" i="11"/>
  <c r="B18" i="8" s="1"/>
  <c r="F65" i="11"/>
  <c r="B22" i="8" s="1"/>
  <c r="F64" i="11"/>
  <c r="B21" i="8" s="1"/>
  <c r="F57" i="11"/>
  <c r="B14" i="8" s="1"/>
  <c r="F68" i="11"/>
  <c r="B25" i="8" s="1"/>
  <c r="F71" i="11"/>
  <c r="B28" i="8" s="1"/>
  <c r="F73" i="11"/>
  <c r="B30" i="8" s="1"/>
  <c r="D34" i="4"/>
  <c r="J34" i="4" l="1"/>
  <c r="AC34" i="4"/>
  <c r="W34" i="4"/>
  <c r="AI34" i="4"/>
  <c r="AS34" i="4"/>
  <c r="L34" i="4"/>
  <c r="T34" i="4"/>
  <c r="AB34" i="4"/>
  <c r="AJ34" i="4"/>
  <c r="AR34" i="4"/>
  <c r="AZ34" i="4"/>
  <c r="BH34" i="4"/>
  <c r="BP34" i="4"/>
  <c r="U34" i="4"/>
  <c r="BI34" i="4"/>
  <c r="AE34" i="4"/>
  <c r="N34" i="4"/>
  <c r="V34" i="4"/>
  <c r="AD34" i="4"/>
  <c r="AL34" i="4"/>
  <c r="AT34" i="4"/>
  <c r="BB34" i="4"/>
  <c r="BJ34" i="4"/>
  <c r="BR34" i="4"/>
  <c r="O34" i="4"/>
  <c r="AU34" i="4"/>
  <c r="BC34" i="4"/>
  <c r="G34" i="4"/>
  <c r="AM34" i="4"/>
  <c r="BK34" i="4"/>
  <c r="H34" i="4"/>
  <c r="P34" i="4"/>
  <c r="X34" i="4"/>
  <c r="AF34" i="4"/>
  <c r="AN34" i="4"/>
  <c r="AV34" i="4"/>
  <c r="BD34" i="4"/>
  <c r="BL34" i="4"/>
  <c r="Z34" i="4"/>
  <c r="AH34" i="4"/>
  <c r="AX34" i="4"/>
  <c r="BN34" i="4"/>
  <c r="S34" i="4"/>
  <c r="AQ34" i="4"/>
  <c r="BG34" i="4"/>
  <c r="BA34" i="4"/>
  <c r="I34" i="4"/>
  <c r="Q34" i="4"/>
  <c r="Y34" i="4"/>
  <c r="AG34" i="4"/>
  <c r="AO34" i="4"/>
  <c r="AW34" i="4"/>
  <c r="BE34" i="4"/>
  <c r="BM34" i="4"/>
  <c r="R34" i="4"/>
  <c r="AP34" i="4"/>
  <c r="BF34" i="4"/>
  <c r="F34" i="4"/>
  <c r="K34" i="4"/>
  <c r="AA34" i="4"/>
  <c r="AY34" i="4"/>
  <c r="BO34" i="4"/>
  <c r="M34" i="4"/>
  <c r="AK34" i="4"/>
  <c r="BQ34" i="4"/>
  <c r="AE114" i="11"/>
  <c r="AL115" i="11"/>
  <c r="U114" i="11"/>
  <c r="I115" i="11"/>
  <c r="L115" i="11"/>
  <c r="AH115" i="11"/>
  <c r="AB115" i="11"/>
  <c r="T115" i="11"/>
  <c r="AB114" i="11"/>
  <c r="W115" i="11"/>
  <c r="J115" i="11"/>
  <c r="T114" i="11"/>
  <c r="AI115" i="11"/>
  <c r="AA114" i="11"/>
  <c r="O114" i="11"/>
  <c r="AC115" i="11"/>
  <c r="P114" i="11"/>
  <c r="G114" i="11"/>
  <c r="AD115" i="11"/>
  <c r="AH114" i="11"/>
  <c r="Z114" i="11"/>
  <c r="U115" i="11"/>
  <c r="Q114" i="11"/>
  <c r="AE115" i="11"/>
  <c r="AL114" i="11"/>
  <c r="AF115" i="11"/>
  <c r="W114" i="11"/>
  <c r="N114" i="11"/>
  <c r="H115" i="11"/>
  <c r="X115" i="11"/>
  <c r="X114" i="11"/>
  <c r="AK114" i="11"/>
  <c r="M115" i="11"/>
  <c r="M114" i="11"/>
  <c r="V115" i="11"/>
  <c r="Y114" i="11"/>
  <c r="AD114" i="11"/>
  <c r="AC114" i="11"/>
  <c r="O115" i="11"/>
  <c r="AJ115" i="11"/>
  <c r="S115" i="11"/>
  <c r="K115" i="11"/>
  <c r="J114" i="11"/>
  <c r="AI114" i="11"/>
  <c r="G115" i="11"/>
  <c r="R114" i="11"/>
  <c r="AJ114" i="11"/>
  <c r="AG114" i="11"/>
  <c r="I114" i="11"/>
  <c r="AK115" i="11"/>
  <c r="Q115" i="11"/>
  <c r="H114" i="11"/>
  <c r="P115" i="11"/>
  <c r="V114" i="11"/>
  <c r="S114" i="11"/>
  <c r="AG115" i="11"/>
  <c r="AA115" i="11"/>
  <c r="AF114" i="11"/>
  <c r="L114" i="11"/>
  <c r="K114" i="11"/>
  <c r="R115" i="11"/>
  <c r="N115" i="11"/>
  <c r="Y115" i="11"/>
  <c r="Z115" i="11"/>
  <c r="M115" i="12"/>
  <c r="M116" i="12"/>
  <c r="G114" i="12"/>
  <c r="AC115" i="12"/>
  <c r="AC116" i="12"/>
  <c r="AC114" i="12"/>
  <c r="AE114" i="12"/>
  <c r="AK114" i="12"/>
  <c r="P115" i="12"/>
  <c r="P116" i="12"/>
  <c r="K115" i="12"/>
  <c r="K116" i="12"/>
  <c r="U114" i="12"/>
  <c r="G115" i="12"/>
  <c r="G116" i="12"/>
  <c r="I114" i="12"/>
  <c r="O114" i="12"/>
  <c r="AI114" i="12"/>
  <c r="H114" i="12"/>
  <c r="AJ115" i="12"/>
  <c r="AJ116" i="12"/>
  <c r="AF115" i="12"/>
  <c r="AF116" i="12"/>
  <c r="Z115" i="12"/>
  <c r="Z116" i="12"/>
  <c r="AL115" i="12"/>
  <c r="AL116" i="12"/>
  <c r="U115" i="12"/>
  <c r="U116" i="12"/>
  <c r="T116" i="12"/>
  <c r="T115" i="12"/>
  <c r="J114" i="12"/>
  <c r="Y114" i="12"/>
  <c r="AJ114" i="12"/>
  <c r="AD114" i="12"/>
  <c r="R114" i="12"/>
  <c r="AF114" i="12"/>
  <c r="AL114" i="12"/>
  <c r="S115" i="12"/>
  <c r="S116" i="12"/>
  <c r="N114" i="12"/>
  <c r="Q114" i="12"/>
  <c r="Q115" i="12"/>
  <c r="Q116" i="12"/>
  <c r="V114" i="12"/>
  <c r="AD115" i="12"/>
  <c r="AD116" i="12"/>
  <c r="K114" i="12"/>
  <c r="L114" i="12"/>
  <c r="AG114" i="12"/>
  <c r="N115" i="12"/>
  <c r="N116" i="12"/>
  <c r="AB116" i="12"/>
  <c r="AB115" i="12"/>
  <c r="V115" i="12"/>
  <c r="V116" i="12"/>
  <c r="Y115" i="12"/>
  <c r="Y116" i="12"/>
  <c r="R115" i="12"/>
  <c r="R116" i="12"/>
  <c r="Z114" i="12"/>
  <c r="AH115" i="12"/>
  <c r="AH116" i="12"/>
  <c r="M114" i="12"/>
  <c r="AI115" i="12"/>
  <c r="AI116" i="12"/>
  <c r="AG115" i="12"/>
  <c r="AG116" i="12"/>
  <c r="AA115" i="12"/>
  <c r="AA116" i="12"/>
  <c r="O115" i="12"/>
  <c r="O116" i="12"/>
  <c r="I115" i="12"/>
  <c r="I116" i="12"/>
  <c r="T114" i="12"/>
  <c r="W115" i="12"/>
  <c r="W116" i="12"/>
  <c r="AB114" i="12"/>
  <c r="AE115" i="12"/>
  <c r="AE117" i="12" s="1"/>
  <c r="AE116" i="12"/>
  <c r="P114" i="12"/>
  <c r="AA114" i="12"/>
  <c r="H115" i="12"/>
  <c r="H116" i="12"/>
  <c r="L115" i="12"/>
  <c r="L116" i="12"/>
  <c r="W114" i="12"/>
  <c r="AK115" i="12"/>
  <c r="AK116" i="12"/>
  <c r="J115" i="12"/>
  <c r="J116" i="12"/>
  <c r="S114" i="12"/>
  <c r="AH114" i="12"/>
  <c r="X115" i="12"/>
  <c r="X116" i="12"/>
  <c r="X114" i="12"/>
  <c r="F116" i="12"/>
  <c r="F115" i="12"/>
  <c r="F114" i="12"/>
  <c r="F115" i="11"/>
  <c r="F114" i="11"/>
  <c r="I117" i="12" l="1"/>
  <c r="J117" i="12"/>
  <c r="V117" i="12"/>
  <c r="AI117" i="12"/>
  <c r="Y117" i="12"/>
  <c r="G117" i="12"/>
  <c r="AD117" i="12"/>
  <c r="P117" i="12"/>
  <c r="L117" i="12"/>
  <c r="N117" i="12"/>
  <c r="Z116" i="11"/>
  <c r="AG116" i="11"/>
  <c r="AJ116" i="11"/>
  <c r="AE116" i="11"/>
  <c r="AC116" i="11"/>
  <c r="T116" i="11"/>
  <c r="I116" i="11"/>
  <c r="O117" i="12"/>
  <c r="Y116" i="11"/>
  <c r="Q116" i="11"/>
  <c r="O116" i="11"/>
  <c r="V116" i="11"/>
  <c r="AD116" i="11"/>
  <c r="J116" i="11"/>
  <c r="AB116" i="11"/>
  <c r="N116" i="11"/>
  <c r="AK116" i="11"/>
  <c r="K116" i="11"/>
  <c r="X116" i="11"/>
  <c r="AF116" i="11"/>
  <c r="U116" i="11"/>
  <c r="W116" i="11"/>
  <c r="AH116" i="11"/>
  <c r="AL116" i="11"/>
  <c r="AK117" i="12"/>
  <c r="H117" i="12"/>
  <c r="R116" i="11"/>
  <c r="AA116" i="11"/>
  <c r="P116" i="11"/>
  <c r="G116" i="11"/>
  <c r="S116" i="11"/>
  <c r="M116" i="11"/>
  <c r="H116" i="11"/>
  <c r="AI116" i="11"/>
  <c r="L116" i="11"/>
  <c r="W117" i="12"/>
  <c r="U117" i="12"/>
  <c r="AA117" i="12"/>
  <c r="R117" i="12"/>
  <c r="AL117" i="12"/>
  <c r="AJ117" i="12"/>
  <c r="AG117" i="12"/>
  <c r="AC117" i="12"/>
  <c r="AF117" i="12"/>
  <c r="X117" i="12"/>
  <c r="AB117" i="12"/>
  <c r="S117" i="12"/>
  <c r="T117" i="12"/>
  <c r="K117" i="12"/>
  <c r="F117" i="12"/>
  <c r="Q117" i="12"/>
  <c r="M117" i="12"/>
  <c r="AH117" i="12"/>
  <c r="Z117" i="12"/>
  <c r="F116" i="11"/>
  <c r="E37" i="4"/>
  <c r="B37" i="4" s="1"/>
  <c r="E34" i="4"/>
  <c r="B34" i="4" s="1"/>
  <c r="E35" i="4"/>
  <c r="B35" i="4" s="1"/>
  <c r="E36" i="4"/>
  <c r="B36" i="4" s="1"/>
  <c r="E122" i="11" l="1" a="1"/>
  <c r="E122" i="11" s="1"/>
  <c r="E122" i="12" a="1"/>
  <c r="E122" i="12" s="1"/>
  <c r="A17" i="4"/>
  <c r="B17" i="4"/>
  <c r="C17" i="4"/>
  <c r="D17" i="4"/>
  <c r="A18" i="4"/>
  <c r="B18" i="4"/>
  <c r="C18" i="4"/>
  <c r="D18" i="4"/>
  <c r="A19" i="4"/>
  <c r="B19" i="4"/>
  <c r="C19" i="4"/>
  <c r="D19" i="4"/>
  <c r="A20" i="4"/>
  <c r="B20" i="4"/>
  <c r="C20" i="4"/>
  <c r="D20" i="4"/>
  <c r="A21" i="4"/>
  <c r="B21" i="4"/>
  <c r="C21" i="4"/>
  <c r="D21" i="4"/>
  <c r="A22" i="4"/>
  <c r="B22" i="4"/>
  <c r="C22" i="4"/>
  <c r="D22" i="4"/>
  <c r="A23" i="4"/>
  <c r="B23" i="4"/>
  <c r="C23" i="4"/>
  <c r="D23" i="4"/>
  <c r="A24" i="4"/>
  <c r="B24" i="4"/>
  <c r="C24" i="4"/>
  <c r="D24" i="4"/>
  <c r="A25" i="4"/>
  <c r="B25" i="4"/>
  <c r="C25" i="4"/>
  <c r="D25" i="4"/>
  <c r="A26" i="4"/>
  <c r="B26" i="4"/>
  <c r="C26" i="4"/>
  <c r="D26" i="4"/>
  <c r="A27" i="4"/>
  <c r="B27" i="4"/>
  <c r="C27" i="4"/>
  <c r="D27" i="4"/>
  <c r="A28" i="4"/>
  <c r="B28" i="4"/>
  <c r="C28" i="4"/>
  <c r="D28" i="4"/>
  <c r="A29" i="4"/>
  <c r="B29" i="4"/>
  <c r="C29" i="4"/>
  <c r="D29" i="4"/>
  <c r="A30" i="4"/>
  <c r="B30" i="4"/>
  <c r="C30" i="4"/>
  <c r="D30" i="4"/>
  <c r="A31" i="4"/>
  <c r="B31" i="4"/>
  <c r="C31" i="4"/>
  <c r="D31" i="4"/>
  <c r="A32" i="4"/>
  <c r="B32" i="4"/>
  <c r="C32" i="4"/>
  <c r="D32" i="4"/>
  <c r="O125" i="11" l="1"/>
  <c r="AT133" i="11"/>
  <c r="BI127" i="11"/>
  <c r="BE124" i="11"/>
  <c r="AP134" i="11"/>
  <c r="U124" i="11"/>
  <c r="AR133" i="11"/>
  <c r="AP128" i="11"/>
  <c r="AL129" i="11"/>
  <c r="AB134" i="11"/>
  <c r="BP124" i="11"/>
  <c r="AZ131" i="11"/>
  <c r="AO135" i="11"/>
  <c r="Q133" i="11"/>
  <c r="AR123" i="11"/>
  <c r="I125" i="11"/>
  <c r="AN123" i="11"/>
  <c r="N126" i="11"/>
  <c r="BN127" i="11"/>
  <c r="AL135" i="11"/>
  <c r="M122" i="11"/>
  <c r="AL126" i="11"/>
  <c r="P122" i="11"/>
  <c r="E125" i="11"/>
  <c r="AS123" i="11"/>
  <c r="V129" i="11"/>
  <c r="BQ127" i="11"/>
  <c r="K123" i="11"/>
  <c r="AJ127" i="11"/>
  <c r="N123" i="11"/>
  <c r="X130" i="11"/>
  <c r="AT123" i="11"/>
  <c r="AY130" i="11"/>
  <c r="Y129" i="11"/>
  <c r="I124" i="11"/>
  <c r="AH128" i="11"/>
  <c r="L124" i="11"/>
  <c r="AN127" i="11"/>
  <c r="AV129" i="11"/>
  <c r="AG125" i="11"/>
  <c r="X132" i="11"/>
  <c r="G132" i="11"/>
  <c r="AR129" i="11"/>
  <c r="W126" i="11"/>
  <c r="AH127" i="11"/>
  <c r="N133" i="11"/>
  <c r="AC134" i="11"/>
  <c r="AQ130" i="11"/>
  <c r="X131" i="11"/>
  <c r="V123" i="11"/>
  <c r="AL130" i="11"/>
  <c r="Y133" i="11"/>
  <c r="BR129" i="11"/>
  <c r="O122" i="11"/>
  <c r="BE127" i="11"/>
  <c r="AH132" i="11"/>
  <c r="BO127" i="11"/>
  <c r="BR127" i="11"/>
  <c r="S122" i="11"/>
  <c r="X125" i="11"/>
  <c r="BH130" i="11"/>
  <c r="AD127" i="11"/>
  <c r="BI134" i="11"/>
  <c r="BQ126" i="11"/>
  <c r="AB131" i="11"/>
  <c r="F127" i="11"/>
  <c r="AI131" i="11"/>
  <c r="AL128" i="11"/>
  <c r="AO132" i="11"/>
  <c r="BA124" i="11"/>
  <c r="AL122" i="11"/>
  <c r="BQ123" i="11"/>
  <c r="I126" i="11"/>
  <c r="AR122" i="11"/>
  <c r="I127" i="11"/>
  <c r="I131" i="11"/>
  <c r="AF131" i="11"/>
  <c r="AJ123" i="11"/>
  <c r="BO124" i="11"/>
  <c r="AX122" i="11"/>
  <c r="AV132" i="11"/>
  <c r="U133" i="11"/>
  <c r="BO132" i="11"/>
  <c r="E123" i="11"/>
  <c r="AH124" i="11"/>
  <c r="BM125" i="11"/>
  <c r="AP126" i="11"/>
  <c r="AQ134" i="11"/>
  <c r="BL129" i="11"/>
  <c r="AH129" i="11"/>
  <c r="BG133" i="11"/>
  <c r="T130" i="11"/>
  <c r="BB125" i="11"/>
  <c r="AD128" i="11"/>
  <c r="N132" i="11"/>
  <c r="AW134" i="11"/>
  <c r="BL135" i="11"/>
  <c r="S128" i="11"/>
  <c r="K134" i="11"/>
  <c r="S130" i="11"/>
  <c r="AT130" i="11"/>
  <c r="R135" i="11"/>
  <c r="BE125" i="11"/>
  <c r="AX135" i="11"/>
  <c r="BP132" i="11"/>
  <c r="AZ124" i="11"/>
  <c r="O129" i="11"/>
  <c r="AU122" i="11"/>
  <c r="BQ122" i="11"/>
  <c r="AB127" i="11"/>
  <c r="F123" i="11"/>
  <c r="BD128" i="11"/>
  <c r="BD133" i="11"/>
  <c r="S125" i="11"/>
  <c r="AG126" i="11"/>
  <c r="BK125" i="11"/>
  <c r="V130" i="11"/>
  <c r="BN125" i="11"/>
  <c r="Q134" i="11"/>
  <c r="AQ123" i="11"/>
  <c r="AZ125" i="11"/>
  <c r="BN126" i="11"/>
  <c r="BI126" i="11"/>
  <c r="T131" i="11"/>
  <c r="BL126" i="11"/>
  <c r="AA130" i="11"/>
  <c r="AO124" i="11"/>
  <c r="AX126" i="11"/>
  <c r="BL127" i="11"/>
  <c r="BG127" i="11"/>
  <c r="R132" i="11"/>
  <c r="BJ127" i="11"/>
  <c r="AX134" i="11"/>
  <c r="AP129" i="11"/>
  <c r="AJ128" i="11"/>
  <c r="AX131" i="11"/>
  <c r="T129" i="11"/>
  <c r="V132" i="11"/>
  <c r="BR133" i="11"/>
  <c r="AY129" i="11"/>
  <c r="H132" i="11"/>
  <c r="J130" i="11"/>
  <c r="T132" i="11"/>
  <c r="BB123" i="11"/>
  <c r="BP125" i="11"/>
  <c r="BR125" i="11"/>
  <c r="BG123" i="11"/>
  <c r="N127" i="11"/>
  <c r="AL134" i="11"/>
  <c r="W125" i="11"/>
  <c r="Y131" i="11"/>
  <c r="BH132" i="11"/>
  <c r="BF124" i="11"/>
  <c r="AE128" i="11"/>
  <c r="AI129" i="11"/>
  <c r="E127" i="11"/>
  <c r="O127" i="11"/>
  <c r="AB123" i="11"/>
  <c r="BG124" i="11"/>
  <c r="AP122" i="11"/>
  <c r="AW131" i="11"/>
  <c r="BN124" i="11"/>
  <c r="U125" i="11"/>
  <c r="R133" i="11"/>
  <c r="V126" i="11"/>
  <c r="BA127" i="11"/>
  <c r="G124" i="11"/>
  <c r="AZ126" i="11"/>
  <c r="AE122" i="11"/>
  <c r="BL134" i="11"/>
  <c r="AQ133" i="11"/>
  <c r="T127" i="11"/>
  <c r="BL122" i="11"/>
  <c r="AI128" i="11"/>
  <c r="BA129" i="11"/>
  <c r="AC123" i="11"/>
  <c r="AA133" i="11"/>
  <c r="AO134" i="11"/>
  <c r="R128" i="11"/>
  <c r="BJ123" i="11"/>
  <c r="AX133" i="11"/>
  <c r="AM125" i="11"/>
  <c r="BD125" i="11"/>
  <c r="F131" i="11"/>
  <c r="BR128" i="11"/>
  <c r="BK134" i="11"/>
  <c r="BC124" i="11"/>
  <c r="AG129" i="11"/>
  <c r="BG131" i="11"/>
  <c r="F126" i="11"/>
  <c r="BJ125" i="11"/>
  <c r="AM127" i="11"/>
  <c r="BP129" i="11"/>
  <c r="AR127" i="11"/>
  <c r="M126" i="11"/>
  <c r="K127" i="11"/>
  <c r="AR134" i="11"/>
  <c r="AY127" i="11"/>
  <c r="Q124" i="11"/>
  <c r="T124" i="11"/>
  <c r="AD129" i="11"/>
  <c r="BM128" i="11"/>
  <c r="AS129" i="11"/>
  <c r="AA134" i="11"/>
  <c r="L131" i="11"/>
  <c r="BD126" i="11"/>
  <c r="P130" i="11"/>
  <c r="AI123" i="11"/>
  <c r="AV123" i="11"/>
  <c r="BF134" i="11"/>
  <c r="AJ122" i="11"/>
  <c r="BA123" i="11"/>
  <c r="K125" i="11"/>
  <c r="I135" i="11"/>
  <c r="AC126" i="11"/>
  <c r="AT131" i="11"/>
  <c r="Y135" i="11"/>
  <c r="AJ126" i="11"/>
  <c r="AY124" i="11"/>
  <c r="BQ128" i="11"/>
  <c r="AL131" i="11"/>
  <c r="AA127" i="11"/>
  <c r="AV135" i="11"/>
  <c r="AN124" i="11"/>
  <c r="AZ122" i="11"/>
  <c r="AW125" i="11"/>
  <c r="AR125" i="11"/>
  <c r="AP135" i="11"/>
  <c r="AV127" i="11"/>
  <c r="BR135" i="11"/>
  <c r="BQ124" i="11"/>
  <c r="BM133" i="11"/>
  <c r="BJ130" i="11"/>
  <c r="BN129" i="11"/>
  <c r="AY122" i="11"/>
  <c r="AI133" i="11"/>
  <c r="AK127" i="11"/>
  <c r="AJ134" i="11"/>
  <c r="L135" i="11"/>
  <c r="G122" i="11"/>
  <c r="AN135" i="11"/>
  <c r="W130" i="11"/>
  <c r="BC126" i="11"/>
  <c r="AE125" i="11"/>
  <c r="S129" i="11"/>
  <c r="BD122" i="11"/>
  <c r="H124" i="11"/>
  <c r="AY128" i="11"/>
  <c r="BH123" i="11"/>
  <c r="AK135" i="11"/>
  <c r="AA135" i="11"/>
  <c r="R122" i="11"/>
  <c r="AX125" i="11"/>
  <c r="S133" i="11"/>
  <c r="AC122" i="11"/>
  <c r="BB126" i="11"/>
  <c r="N122" i="11"/>
  <c r="U135" i="11"/>
  <c r="AM128" i="11"/>
  <c r="AV126" i="11"/>
  <c r="AN128" i="11"/>
  <c r="AA123" i="11"/>
  <c r="AZ127" i="11"/>
  <c r="BP127" i="11"/>
  <c r="BJ131" i="11"/>
  <c r="AT129" i="11"/>
  <c r="AT127" i="11"/>
  <c r="AZ133" i="11"/>
  <c r="Y124" i="11"/>
  <c r="AO123" i="11"/>
  <c r="R129" i="11"/>
  <c r="S134" i="11"/>
  <c r="AD133" i="11"/>
  <c r="AN126" i="11"/>
  <c r="E132" i="11"/>
  <c r="AQ132" i="11"/>
  <c r="BF130" i="11"/>
  <c r="M131" i="11"/>
  <c r="G127" i="11"/>
  <c r="BF131" i="11"/>
  <c r="AQ127" i="11"/>
  <c r="S123" i="11"/>
  <c r="BI133" i="11"/>
  <c r="P126" i="11"/>
  <c r="AJ131" i="11"/>
  <c r="I128" i="11"/>
  <c r="AV131" i="11"/>
  <c r="Z124" i="11"/>
  <c r="AH126" i="11"/>
  <c r="BL125" i="11"/>
  <c r="P134" i="11"/>
  <c r="BO126" i="11"/>
  <c r="U123" i="11"/>
  <c r="Z131" i="11"/>
  <c r="BI128" i="11"/>
  <c r="AC130" i="11"/>
  <c r="S127" i="11"/>
  <c r="AR131" i="11"/>
  <c r="AE126" i="11"/>
  <c r="AG122" i="11"/>
  <c r="AS135" i="11"/>
  <c r="I123" i="11"/>
  <c r="S135" i="11"/>
  <c r="BB122" i="11"/>
  <c r="S124" i="11"/>
  <c r="AR128" i="11"/>
  <c r="BN122" i="11"/>
  <c r="T125" i="11"/>
  <c r="J123" i="11"/>
  <c r="AW133" i="11"/>
  <c r="AZ123" i="11"/>
  <c r="Q125" i="11"/>
  <c r="E124" i="11"/>
  <c r="BB128" i="11"/>
  <c r="BG122" i="11"/>
  <c r="AZ132" i="11"/>
  <c r="BC134" i="11"/>
  <c r="AX124" i="11"/>
  <c r="J132" i="11"/>
  <c r="AU129" i="11"/>
  <c r="U126" i="11"/>
  <c r="BM134" i="11"/>
  <c r="X124" i="11"/>
  <c r="BD132" i="11"/>
  <c r="E129" i="11"/>
  <c r="AN133" i="11"/>
  <c r="BF126" i="11"/>
  <c r="X128" i="11"/>
  <c r="AP133" i="11"/>
  <c r="S131" i="11"/>
  <c r="AD123" i="11"/>
  <c r="Y134" i="11"/>
  <c r="AM135" i="11"/>
  <c r="AJ125" i="11"/>
  <c r="Q128" i="11"/>
  <c r="AC127" i="11"/>
  <c r="BR134" i="11"/>
  <c r="G131" i="11"/>
  <c r="R125" i="11"/>
  <c r="AU134" i="11"/>
  <c r="L126" i="11"/>
  <c r="BI135" i="11"/>
  <c r="AV125" i="11"/>
  <c r="M127" i="11"/>
  <c r="AT135" i="11"/>
  <c r="AX130" i="11"/>
  <c r="BI132" i="11"/>
  <c r="K133" i="11"/>
  <c r="U122" i="11"/>
  <c r="AT126" i="11"/>
  <c r="X122" i="11"/>
  <c r="K132" i="11"/>
  <c r="AA126" i="11"/>
  <c r="AB133" i="11"/>
  <c r="AQ126" i="11"/>
  <c r="BC123" i="11"/>
  <c r="BK133" i="11"/>
  <c r="AF135" i="11"/>
  <c r="AW122" i="11"/>
  <c r="BE132" i="11"/>
  <c r="Z134" i="11"/>
  <c r="L122" i="11"/>
  <c r="BJ126" i="11"/>
  <c r="AN122" i="11"/>
  <c r="K126" i="11"/>
  <c r="AO127" i="11"/>
  <c r="BD130" i="11"/>
  <c r="AC128" i="11"/>
  <c r="BM130" i="11"/>
  <c r="BC132" i="11"/>
  <c r="AF134" i="11"/>
  <c r="AH122" i="11"/>
  <c r="R127" i="11"/>
  <c r="AY123" i="11"/>
  <c r="J128" i="11"/>
  <c r="F125" i="11"/>
  <c r="AC124" i="11"/>
  <c r="AK134" i="11"/>
  <c r="Q130" i="11"/>
  <c r="AB132" i="11"/>
  <c r="AU127" i="11"/>
  <c r="AR135" i="11"/>
  <c r="BQ131" i="11"/>
  <c r="T128" i="11"/>
  <c r="AB126" i="11"/>
  <c r="Y122" i="11"/>
  <c r="AG132" i="11"/>
  <c r="BP133" i="11"/>
  <c r="AQ129" i="11"/>
  <c r="AQ125" i="11"/>
  <c r="AY135" i="11"/>
  <c r="BL128" i="11"/>
  <c r="AG131" i="11"/>
  <c r="F122" i="11"/>
  <c r="AK123" i="11"/>
  <c r="M124" i="11"/>
  <c r="BE131" i="11"/>
  <c r="AE124" i="11"/>
  <c r="AM123" i="11"/>
  <c r="AU133" i="11"/>
  <c r="P135" i="11"/>
  <c r="BF127" i="11"/>
  <c r="BI124" i="11"/>
  <c r="BQ134" i="11"/>
  <c r="O135" i="11"/>
  <c r="BI122" i="11"/>
  <c r="BB124" i="11"/>
  <c r="J131" i="11"/>
  <c r="AL125" i="11"/>
  <c r="AS132" i="11"/>
  <c r="F128" i="11"/>
  <c r="I129" i="11"/>
  <c r="AF132" i="11"/>
  <c r="BO133" i="11"/>
  <c r="Y128" i="11"/>
  <c r="W132" i="11"/>
  <c r="BH134" i="11"/>
  <c r="U130" i="11"/>
  <c r="W134" i="11"/>
  <c r="G126" i="11"/>
  <c r="BP131" i="11"/>
  <c r="BK135" i="11"/>
  <c r="AN125" i="11"/>
  <c r="M132" i="11"/>
  <c r="N135" i="11"/>
  <c r="BK130" i="11"/>
  <c r="G129" i="11"/>
  <c r="M123" i="11"/>
  <c r="G123" i="11"/>
  <c r="R124" i="11"/>
  <c r="Q129" i="11"/>
  <c r="V128" i="11"/>
  <c r="K135" i="11"/>
  <c r="AT122" i="11"/>
  <c r="K124" i="11"/>
  <c r="BM126" i="11"/>
  <c r="P125" i="11"/>
  <c r="AV130" i="11"/>
  <c r="BI125" i="11"/>
  <c r="R123" i="11"/>
  <c r="V124" i="11"/>
  <c r="Y127" i="11"/>
  <c r="BM135" i="11"/>
  <c r="P123" i="11"/>
  <c r="Z132" i="11"/>
  <c r="BG134" i="11"/>
  <c r="N125" i="11"/>
  <c r="AA124" i="11"/>
  <c r="BK127" i="11"/>
  <c r="AU128" i="11"/>
  <c r="BO128" i="11"/>
  <c r="W131" i="11"/>
  <c r="BJ128" i="11"/>
  <c r="AG133" i="11"/>
  <c r="V133" i="11"/>
  <c r="BE134" i="11"/>
  <c r="R130" i="11"/>
  <c r="BC130" i="11"/>
  <c r="J124" i="11"/>
  <c r="AO125" i="11"/>
  <c r="AG127" i="11"/>
  <c r="BJ124" i="11"/>
  <c r="BA131" i="11"/>
  <c r="BI130" i="11"/>
  <c r="BA132" i="11"/>
  <c r="N128" i="11"/>
  <c r="BO129" i="11"/>
  <c r="AN132" i="11"/>
  <c r="BD134" i="11"/>
  <c r="U131" i="11"/>
  <c r="BF122" i="11"/>
  <c r="AF130" i="11"/>
  <c r="AI134" i="11"/>
  <c r="O130" i="11"/>
  <c r="J126" i="11"/>
  <c r="AX127" i="11"/>
  <c r="BJ129" i="11"/>
  <c r="BN131" i="11"/>
  <c r="BD129" i="11"/>
  <c r="AH125" i="11"/>
  <c r="U132" i="11"/>
  <c r="AE132" i="11"/>
  <c r="H134" i="11"/>
  <c r="F124" i="11"/>
  <c r="AZ135" i="11"/>
  <c r="AW135" i="11"/>
  <c r="BG128" i="11"/>
  <c r="AB125" i="11"/>
  <c r="BE133" i="11"/>
  <c r="P133" i="11"/>
  <c r="T123" i="11"/>
  <c r="AA122" i="11"/>
  <c r="K130" i="11"/>
  <c r="G128" i="11"/>
  <c r="L133" i="11"/>
  <c r="AS125" i="11"/>
  <c r="BE122" i="11"/>
  <c r="BM132" i="11"/>
  <c r="AH134" i="11"/>
  <c r="AX128" i="11"/>
  <c r="BN128" i="11"/>
  <c r="BH135" i="11"/>
  <c r="AB130" i="11"/>
  <c r="Z128" i="11"/>
  <c r="BF133" i="11"/>
  <c r="Q126" i="11"/>
  <c r="BM124" i="11"/>
  <c r="Z130" i="11"/>
  <c r="AO128" i="11"/>
  <c r="Z127" i="11"/>
  <c r="G125" i="11"/>
  <c r="AF129" i="11"/>
  <c r="J125" i="11"/>
  <c r="BE130" i="11"/>
  <c r="AP125" i="11"/>
  <c r="I130" i="11"/>
  <c r="AR130" i="11"/>
  <c r="E126" i="11"/>
  <c r="AD130" i="11"/>
  <c r="H126" i="11"/>
  <c r="G135" i="11"/>
  <c r="AT124" i="11"/>
  <c r="AC131" i="11"/>
  <c r="J135" i="11"/>
  <c r="BP126" i="11"/>
  <c r="F132" i="11"/>
  <c r="AC129" i="11"/>
  <c r="AT125" i="11"/>
  <c r="BN130" i="11"/>
  <c r="AJ135" i="11"/>
  <c r="Z135" i="11"/>
  <c r="BM127" i="11"/>
  <c r="X126" i="11"/>
  <c r="AB122" i="11"/>
  <c r="AB128" i="11"/>
  <c r="BK129" i="11"/>
  <c r="BO131" i="11"/>
  <c r="AI126" i="11"/>
  <c r="AU123" i="11"/>
  <c r="BC133" i="11"/>
  <c r="X135" i="11"/>
  <c r="O128" i="11"/>
  <c r="AI127" i="11"/>
  <c r="BH131" i="11"/>
  <c r="AL127" i="11"/>
  <c r="BK128" i="11"/>
  <c r="AI122" i="11"/>
  <c r="L130" i="11"/>
  <c r="AM131" i="11"/>
  <c r="T133" i="11"/>
  <c r="BA125" i="11"/>
  <c r="BM122" i="11"/>
  <c r="G133" i="11"/>
  <c r="Q127" i="11"/>
  <c r="AW128" i="11"/>
  <c r="AP130" i="11"/>
  <c r="H128" i="11"/>
  <c r="BP134" i="11"/>
  <c r="BG130" i="11"/>
  <c r="AW123" i="11"/>
  <c r="BH128" i="11"/>
  <c r="AO130" i="11"/>
  <c r="AL132" i="11"/>
  <c r="U127" i="11"/>
  <c r="K122" i="11"/>
  <c r="U134" i="11"/>
  <c r="BL132" i="11"/>
  <c r="AG134" i="11"/>
  <c r="BD131" i="11"/>
  <c r="F134" i="11"/>
  <c r="AX123" i="11"/>
  <c r="BG129" i="11"/>
  <c r="BO122" i="11"/>
  <c r="AM134" i="11"/>
  <c r="AS126" i="11"/>
  <c r="BR130" i="11"/>
  <c r="BM131" i="11"/>
  <c r="W127" i="11"/>
  <c r="N134" i="11"/>
  <c r="AS133" i="11"/>
  <c r="V135" i="11"/>
  <c r="X123" i="11"/>
  <c r="BF132" i="11"/>
  <c r="BO134" i="11"/>
  <c r="O126" i="11"/>
  <c r="AQ131" i="11"/>
  <c r="AZ129" i="11"/>
  <c r="AJ132" i="11"/>
  <c r="BB127" i="11"/>
  <c r="AG124" i="11"/>
  <c r="BD135" i="11"/>
  <c r="BC122" i="11"/>
  <c r="I133" i="11"/>
  <c r="M134" i="11"/>
  <c r="AD125" i="11"/>
  <c r="AF125" i="11"/>
  <c r="BK126" i="11"/>
  <c r="AH130" i="11"/>
  <c r="O133" i="11"/>
  <c r="BK131" i="11"/>
  <c r="AD131" i="11"/>
  <c r="AO133" i="11"/>
  <c r="AD126" i="11"/>
  <c r="H122" i="11"/>
  <c r="O124" i="11"/>
  <c r="AX132" i="11"/>
  <c r="BQ135" i="11"/>
  <c r="AI125" i="11"/>
  <c r="AQ135" i="11"/>
  <c r="AQ128" i="11"/>
  <c r="V131" i="11"/>
  <c r="BE126" i="11"/>
  <c r="Q132" i="11"/>
  <c r="BC129" i="11"/>
  <c r="AY125" i="11"/>
  <c r="BG135" i="11"/>
  <c r="U129" i="11"/>
  <c r="M125" i="11"/>
  <c r="BG126" i="11"/>
  <c r="M128" i="11"/>
  <c r="AO129" i="11"/>
  <c r="AM132" i="11"/>
  <c r="T122" i="11"/>
  <c r="N124" i="11"/>
  <c r="BN123" i="11"/>
  <c r="BE135" i="11"/>
  <c r="N129" i="11"/>
  <c r="BH127" i="11"/>
  <c r="AL123" i="11"/>
  <c r="BB131" i="11"/>
  <c r="BI129" i="11"/>
  <c r="I132" i="11"/>
  <c r="J122" i="11"/>
  <c r="M135" i="11"/>
  <c r="BA133" i="11"/>
  <c r="AD135" i="11"/>
  <c r="AF123" i="11"/>
  <c r="X133" i="11"/>
  <c r="AW124" i="11"/>
  <c r="H129" i="11"/>
  <c r="M129" i="11"/>
  <c r="AA125" i="11"/>
  <c r="AI135" i="11"/>
  <c r="AK131" i="11"/>
  <c r="Z133" i="11"/>
  <c r="AS128" i="11"/>
  <c r="S132" i="11"/>
  <c r="E133" i="11"/>
  <c r="O123" i="11"/>
  <c r="M133" i="11"/>
  <c r="W123" i="11"/>
  <c r="AE133" i="11"/>
  <c r="BN134" i="11"/>
  <c r="BO130" i="11"/>
  <c r="AO126" i="11"/>
  <c r="BL130" i="11"/>
  <c r="AM130" i="11"/>
  <c r="AR132" i="11"/>
  <c r="AS122" i="11"/>
  <c r="BR126" i="11"/>
  <c r="AV122" i="11"/>
  <c r="AC132" i="11"/>
  <c r="BD127" i="11"/>
  <c r="BL124" i="11"/>
  <c r="L134" i="11"/>
  <c r="AU135" i="11"/>
  <c r="H131" i="11"/>
  <c r="K128" i="11"/>
  <c r="AH135" i="11"/>
  <c r="L128" i="11"/>
  <c r="BC125" i="11"/>
  <c r="V125" i="11"/>
  <c r="BC127" i="11"/>
  <c r="AZ134" i="11"/>
  <c r="W122" i="11"/>
  <c r="U128" i="11"/>
  <c r="AB129" i="11"/>
  <c r="AN129" i="11"/>
  <c r="BB132" i="11"/>
  <c r="BE128" i="11"/>
  <c r="BK122" i="11"/>
  <c r="I122" i="11"/>
  <c r="E131" i="11"/>
  <c r="AK126" i="11"/>
  <c r="Y123" i="11"/>
  <c r="AM124" i="11"/>
  <c r="AD122" i="11"/>
  <c r="BI123" i="11"/>
  <c r="BO125" i="11"/>
  <c r="Q135" i="11"/>
  <c r="BP123" i="11"/>
  <c r="W124" i="11"/>
  <c r="AK125" i="11"/>
  <c r="BD124" i="11"/>
  <c r="AW129" i="11"/>
  <c r="BC131" i="11"/>
  <c r="X127" i="11"/>
  <c r="AD134" i="11"/>
  <c r="Y130" i="11"/>
  <c r="R126" i="11"/>
  <c r="F129" i="11"/>
  <c r="H130" i="11"/>
  <c r="AP123" i="11"/>
  <c r="BA126" i="11"/>
  <c r="AT128" i="11"/>
  <c r="AI132" i="11"/>
  <c r="F133" i="11"/>
  <c r="T126" i="11"/>
  <c r="BL131" i="11"/>
  <c r="BP135" i="11"/>
  <c r="AV124" i="11"/>
  <c r="E130" i="11"/>
  <c r="Y125" i="11"/>
  <c r="AL124" i="11"/>
  <c r="BB133" i="11"/>
  <c r="AN130" i="11"/>
  <c r="AK132" i="11"/>
  <c r="BH129" i="11"/>
  <c r="H133" i="11"/>
  <c r="T134" i="11"/>
  <c r="BC135" i="11"/>
  <c r="P131" i="11"/>
  <c r="AE131" i="11"/>
  <c r="H125" i="11"/>
  <c r="AM126" i="11"/>
  <c r="BE129" i="11"/>
  <c r="BH125" i="11"/>
  <c r="BA135" i="11"/>
  <c r="O132" i="11"/>
  <c r="AY133" i="11"/>
  <c r="L129" i="11"/>
  <c r="AE134" i="11"/>
  <c r="AL133" i="11"/>
  <c r="BP130" i="11"/>
  <c r="G134" i="11"/>
  <c r="BD123" i="11"/>
  <c r="BB134" i="11"/>
  <c r="AG135" i="11"/>
  <c r="AH131" i="11"/>
  <c r="H127" i="11"/>
  <c r="AF133" i="11"/>
  <c r="Q131" i="11"/>
  <c r="BQ132" i="11"/>
  <c r="BR122" i="11"/>
  <c r="AI124" i="11"/>
  <c r="E128" i="11"/>
  <c r="BJ132" i="11"/>
  <c r="AC125" i="11"/>
  <c r="AK124" i="11"/>
  <c r="AS134" i="11"/>
  <c r="AH123" i="11"/>
  <c r="BQ129" i="11"/>
  <c r="BG125" i="11"/>
  <c r="BO135" i="11"/>
  <c r="AV134" i="11"/>
  <c r="AR124" i="11"/>
  <c r="BR131" i="11"/>
  <c r="BP122" i="11"/>
  <c r="AP124" i="11"/>
  <c r="AF127" i="11"/>
  <c r="G130" i="11"/>
  <c r="AC135" i="11"/>
  <c r="Q122" i="11"/>
  <c r="BN133" i="11"/>
  <c r="P129" i="11"/>
  <c r="BH124" i="11"/>
  <c r="AE129" i="11"/>
  <c r="E135" i="11"/>
  <c r="AB124" i="11"/>
  <c r="W135" i="11"/>
  <c r="J134" i="11"/>
  <c r="N130" i="11"/>
  <c r="BF125" i="11"/>
  <c r="I134" i="11"/>
  <c r="AK122" i="11"/>
  <c r="Z125" i="11"/>
  <c r="BH133" i="11"/>
  <c r="H135" i="11"/>
  <c r="AZ128" i="11"/>
  <c r="AE130" i="11"/>
  <c r="AD132" i="11"/>
  <c r="BK124" i="11"/>
  <c r="AA128" i="11"/>
  <c r="BQ130" i="11"/>
  <c r="BE123" i="11"/>
  <c r="BP128" i="11"/>
  <c r="AZ130" i="11"/>
  <c r="BA122" i="11"/>
  <c r="L127" i="11"/>
  <c r="S126" i="11"/>
  <c r="AE123" i="11"/>
  <c r="AM133" i="11"/>
  <c r="W128" i="11"/>
  <c r="K131" i="11"/>
  <c r="AW126" i="11"/>
  <c r="AO131" i="11"/>
  <c r="AW130" i="11"/>
  <c r="V127" i="11"/>
  <c r="AT132" i="11"/>
  <c r="Z129" i="11"/>
  <c r="R131" i="11"/>
  <c r="BR132" i="11"/>
  <c r="BH126" i="11"/>
  <c r="AS124" i="11"/>
  <c r="BA134" i="11"/>
  <c r="AF124" i="11"/>
  <c r="M130" i="11"/>
  <c r="AG128" i="11"/>
  <c r="AM122" i="11"/>
  <c r="J129" i="11"/>
  <c r="AK130" i="11"/>
  <c r="AG123" i="11"/>
  <c r="AO122" i="11"/>
  <c r="AW132" i="11"/>
  <c r="R134" i="11"/>
  <c r="AY126" i="11"/>
  <c r="BK123" i="11"/>
  <c r="E134" i="11"/>
  <c r="W133" i="11"/>
  <c r="V122" i="11"/>
  <c r="AN131" i="11"/>
  <c r="AA129" i="11"/>
  <c r="BN135" i="11"/>
  <c r="L132" i="11"/>
  <c r="AU124" i="11"/>
  <c r="BF129" i="11"/>
  <c r="BI131" i="11"/>
  <c r="AJ133" i="11"/>
  <c r="BB130" i="11"/>
  <c r="AF126" i="11"/>
  <c r="Z123" i="11"/>
  <c r="AC133" i="11"/>
  <c r="F135" i="11"/>
  <c r="BR124" i="11"/>
  <c r="AA132" i="11"/>
  <c r="J127" i="11"/>
  <c r="AJ130" i="11"/>
  <c r="Z126" i="11"/>
  <c r="BM129" i="11"/>
  <c r="AR126" i="11"/>
  <c r="AG130" i="11"/>
  <c r="BA130" i="11"/>
  <c r="BO123" i="11"/>
  <c r="BR123" i="11"/>
  <c r="BJ134" i="11"/>
  <c r="AE127" i="11"/>
  <c r="X129" i="11"/>
  <c r="Y132" i="11"/>
  <c r="AV133" i="11"/>
  <c r="AU126" i="11"/>
  <c r="AJ129" i="11"/>
  <c r="P132" i="11"/>
  <c r="W129" i="11"/>
  <c r="V134" i="11"/>
  <c r="BF135" i="11"/>
  <c r="BN132" i="11"/>
  <c r="AS127" i="11"/>
  <c r="Q123" i="11"/>
  <c r="BH122" i="11"/>
  <c r="BJ122" i="11"/>
  <c r="AB135" i="11"/>
  <c r="AW127" i="11"/>
  <c r="AX129" i="11"/>
  <c r="AK128" i="11"/>
  <c r="AP131" i="11"/>
  <c r="BK132" i="11"/>
  <c r="AN134" i="11"/>
  <c r="AT134" i="11"/>
  <c r="AU131" i="11"/>
  <c r="AH133" i="11"/>
  <c r="BA128" i="11"/>
  <c r="AY132" i="11"/>
  <c r="L123" i="11"/>
  <c r="AQ124" i="11"/>
  <c r="BJ135" i="11"/>
  <c r="BL123" i="11"/>
  <c r="T135" i="11"/>
  <c r="AK129" i="11"/>
  <c r="AS131" i="11"/>
  <c r="P127" i="11"/>
  <c r="BL133" i="11"/>
  <c r="AA131" i="11"/>
  <c r="AI130" i="11"/>
  <c r="BB129" i="11"/>
  <c r="K129" i="11"/>
  <c r="O134" i="11"/>
  <c r="AK133" i="11"/>
  <c r="P128" i="11"/>
  <c r="L125" i="11"/>
  <c r="BG132" i="11"/>
  <c r="AP127" i="11"/>
  <c r="AU130" i="11"/>
  <c r="BF128" i="11"/>
  <c r="AJ124" i="11"/>
  <c r="BB135" i="11"/>
  <c r="O131" i="11"/>
  <c r="J133" i="11"/>
  <c r="H123" i="11"/>
  <c r="AY131" i="11"/>
  <c r="AY134" i="11"/>
  <c r="P124" i="11"/>
  <c r="AD124" i="11"/>
  <c r="BC128" i="11"/>
  <c r="AU125" i="11"/>
  <c r="F130" i="11"/>
  <c r="AS130" i="11"/>
  <c r="Y126" i="11"/>
  <c r="AM129" i="11"/>
  <c r="AU132" i="11"/>
  <c r="X134" i="11"/>
  <c r="Z122" i="11"/>
  <c r="BF123" i="11"/>
  <c r="BQ133" i="11"/>
  <c r="AF122" i="11"/>
  <c r="BQ125" i="11"/>
  <c r="AF128" i="11"/>
  <c r="BJ133" i="11"/>
  <c r="AE135" i="11"/>
  <c r="AQ122" i="11"/>
  <c r="AP132" i="11"/>
  <c r="AV128" i="11"/>
  <c r="N131" i="11"/>
  <c r="BM123" i="11"/>
  <c r="BE129" i="12"/>
  <c r="AQ123" i="12"/>
  <c r="O130" i="12"/>
  <c r="BL122" i="12"/>
  <c r="X125" i="12"/>
  <c r="BD130" i="12"/>
  <c r="BJ129" i="12"/>
  <c r="K135" i="12"/>
  <c r="AN125" i="12"/>
  <c r="E123" i="12"/>
  <c r="BC130" i="12"/>
  <c r="X123" i="12"/>
  <c r="AS131" i="12"/>
  <c r="AR127" i="12"/>
  <c r="I125" i="12"/>
  <c r="AN122" i="12"/>
  <c r="BL131" i="12"/>
  <c r="BJ122" i="12"/>
  <c r="AT130" i="12"/>
  <c r="K128" i="12"/>
  <c r="AP125" i="12"/>
  <c r="BC125" i="12"/>
  <c r="BL125" i="12"/>
  <c r="AC123" i="12"/>
  <c r="M131" i="12"/>
  <c r="L125" i="12"/>
  <c r="BI122" i="12"/>
  <c r="BN128" i="12"/>
  <c r="AE126" i="12"/>
  <c r="BJ123" i="12"/>
  <c r="AQ126" i="12"/>
  <c r="R124" i="12"/>
  <c r="BP131" i="12"/>
  <c r="AG129" i="12"/>
  <c r="AF130" i="12"/>
  <c r="AO135" i="12"/>
  <c r="V126" i="12"/>
  <c r="BA123" i="12"/>
  <c r="J125" i="12"/>
  <c r="AF125" i="12"/>
  <c r="V123" i="12"/>
  <c r="AP122" i="12"/>
  <c r="AW131" i="12"/>
  <c r="U134" i="12"/>
  <c r="N135" i="12"/>
  <c r="AM123" i="12"/>
  <c r="BE131" i="12"/>
  <c r="BO123" i="12"/>
  <c r="X134" i="12"/>
  <c r="AU123" i="12"/>
  <c r="J127" i="12"/>
  <c r="U130" i="12"/>
  <c r="AP123" i="12"/>
  <c r="BE126" i="12"/>
  <c r="AJ135" i="12"/>
  <c r="K125" i="12"/>
  <c r="AZ135" i="12"/>
  <c r="AP124" i="12"/>
  <c r="K124" i="12"/>
  <c r="AE122" i="12"/>
  <c r="AI128" i="12"/>
  <c r="AU130" i="12"/>
  <c r="AG132" i="12"/>
  <c r="BN133" i="12"/>
  <c r="U122" i="12"/>
  <c r="AL126" i="12"/>
  <c r="BQ123" i="12"/>
  <c r="BA131" i="12"/>
  <c r="P127" i="12"/>
  <c r="AK122" i="12"/>
  <c r="AP128" i="12"/>
  <c r="G126" i="12"/>
  <c r="AL123" i="12"/>
  <c r="AK125" i="12"/>
  <c r="BH123" i="12"/>
  <c r="AR131" i="12"/>
  <c r="I129" i="12"/>
  <c r="AR128" i="12"/>
  <c r="BA133" i="12"/>
  <c r="BJ126" i="12"/>
  <c r="AA124" i="12"/>
  <c r="K132" i="12"/>
  <c r="BR128" i="12"/>
  <c r="N122" i="12"/>
  <c r="BL129" i="12"/>
  <c r="AC127" i="12"/>
  <c r="BH124" i="12"/>
  <c r="AI130" i="12"/>
  <c r="P125" i="12"/>
  <c r="AU122" i="12"/>
  <c r="AE130" i="12"/>
  <c r="R122" i="12"/>
  <c r="X132" i="12"/>
  <c r="T127" i="12"/>
  <c r="AY124" i="12"/>
  <c r="AV126" i="12"/>
  <c r="AD126" i="12"/>
  <c r="AL127" i="12"/>
  <c r="AN123" i="12"/>
  <c r="AQ131" i="12"/>
  <c r="T126" i="12"/>
  <c r="BH122" i="12"/>
  <c r="AR125" i="12"/>
  <c r="AA129" i="12"/>
  <c r="AO126" i="12"/>
  <c r="I126" i="12"/>
  <c r="BB124" i="12"/>
  <c r="AU129" i="12"/>
  <c r="R129" i="12"/>
  <c r="AA125" i="12"/>
  <c r="AG128" i="12"/>
  <c r="AZ122" i="12"/>
  <c r="AZ128" i="12"/>
  <c r="H124" i="12"/>
  <c r="AL131" i="12"/>
  <c r="AV129" i="12"/>
  <c r="BP127" i="12"/>
  <c r="AN126" i="12"/>
  <c r="W133" i="12"/>
  <c r="BI134" i="12"/>
  <c r="X122" i="12"/>
  <c r="AJ127" i="12"/>
  <c r="BO124" i="12"/>
  <c r="AF122" i="12"/>
  <c r="H131" i="12"/>
  <c r="AI123" i="12"/>
  <c r="AN129" i="12"/>
  <c r="E127" i="12"/>
  <c r="AJ124" i="12"/>
  <c r="AC129" i="12"/>
  <c r="BF124" i="12"/>
  <c r="W122" i="12"/>
  <c r="G130" i="12"/>
  <c r="Q122" i="12"/>
  <c r="AH127" i="12"/>
  <c r="BH127" i="12"/>
  <c r="Y125" i="12"/>
  <c r="BD122" i="12"/>
  <c r="AQ122" i="12"/>
  <c r="L123" i="12"/>
  <c r="BJ130" i="12"/>
  <c r="AA128" i="12"/>
  <c r="BF125" i="12"/>
  <c r="AC128" i="12"/>
  <c r="N126" i="12"/>
  <c r="AS123" i="12"/>
  <c r="AC131" i="12"/>
  <c r="J126" i="12"/>
  <c r="M122" i="12"/>
  <c r="R128" i="12"/>
  <c r="AW125" i="12"/>
  <c r="R126" i="12"/>
  <c r="X129" i="12"/>
  <c r="BN130" i="12"/>
  <c r="AH126" i="12"/>
  <c r="E133" i="12"/>
  <c r="BL133" i="12"/>
  <c r="AB133" i="12"/>
  <c r="AP126" i="12"/>
  <c r="I135" i="12"/>
  <c r="H133" i="12"/>
  <c r="BH133" i="12"/>
  <c r="AT128" i="12"/>
  <c r="S134" i="12"/>
  <c r="BJ124" i="12"/>
  <c r="Y134" i="12"/>
  <c r="L130" i="12"/>
  <c r="BK129" i="12"/>
  <c r="AD124" i="12"/>
  <c r="AC132" i="12"/>
  <c r="AT126" i="12"/>
  <c r="AR124" i="12"/>
  <c r="AG125" i="12"/>
  <c r="P122" i="12"/>
  <c r="AQ135" i="12"/>
  <c r="AC122" i="12"/>
  <c r="AH128" i="12"/>
  <c r="BM125" i="12"/>
  <c r="AD123" i="12"/>
  <c r="AU124" i="12"/>
  <c r="BB122" i="12"/>
  <c r="AL130" i="12"/>
  <c r="BQ127" i="12"/>
  <c r="AH125" i="12"/>
  <c r="AI125" i="12"/>
  <c r="BD125" i="12"/>
  <c r="U123" i="12"/>
  <c r="E131" i="12"/>
  <c r="V124" i="12"/>
  <c r="BA122" i="12"/>
  <c r="BF128" i="12"/>
  <c r="W126" i="12"/>
  <c r="BB123" i="12"/>
  <c r="AI126" i="12"/>
  <c r="J124" i="12"/>
  <c r="BH131" i="12"/>
  <c r="Y129" i="12"/>
  <c r="AP129" i="12"/>
  <c r="AY134" i="12"/>
  <c r="L127" i="12"/>
  <c r="AQ124" i="12"/>
  <c r="H122" i="12"/>
  <c r="BP129" i="12"/>
  <c r="K123" i="12"/>
  <c r="P129" i="12"/>
  <c r="AU126" i="12"/>
  <c r="J130" i="12"/>
  <c r="V130" i="12"/>
  <c r="AM124" i="12"/>
  <c r="Z130" i="12"/>
  <c r="BM135" i="12"/>
  <c r="BJ134" i="12"/>
  <c r="AH134" i="12"/>
  <c r="AJ129" i="12"/>
  <c r="T122" i="12"/>
  <c r="AT125" i="12"/>
  <c r="BQ128" i="12"/>
  <c r="AR129" i="12"/>
  <c r="Z131" i="12"/>
  <c r="AA122" i="12"/>
  <c r="AE125" i="12"/>
  <c r="BC131" i="12"/>
  <c r="AQ133" i="12"/>
  <c r="N132" i="12"/>
  <c r="AO134" i="12"/>
  <c r="BI131" i="12"/>
  <c r="AK129" i="12"/>
  <c r="AY129" i="12"/>
  <c r="T123" i="12"/>
  <c r="BC122" i="12"/>
  <c r="AM129" i="12"/>
  <c r="AW122" i="12"/>
  <c r="N125" i="12"/>
  <c r="AA123" i="12"/>
  <c r="AF129" i="12"/>
  <c r="BK126" i="12"/>
  <c r="AB124" i="12"/>
  <c r="AM128" i="12"/>
  <c r="AZ123" i="12"/>
  <c r="AJ131" i="12"/>
  <c r="BO128" i="12"/>
  <c r="AJ128" i="12"/>
  <c r="AS133" i="12"/>
  <c r="BB126" i="12"/>
  <c r="S124" i="12"/>
  <c r="BQ131" i="12"/>
  <c r="N128" i="12"/>
  <c r="F122" i="12"/>
  <c r="BD129" i="12"/>
  <c r="U127" i="12"/>
  <c r="AZ124" i="12"/>
  <c r="AA130" i="12"/>
  <c r="H125" i="12"/>
  <c r="AM122" i="12"/>
  <c r="W130" i="12"/>
  <c r="O123" i="12"/>
  <c r="E130" i="12"/>
  <c r="J128" i="12"/>
  <c r="AO125" i="12"/>
  <c r="F123" i="12"/>
  <c r="AO123" i="12"/>
  <c r="AD122" i="12"/>
  <c r="N130" i="12"/>
  <c r="AS127" i="12"/>
  <c r="AG131" i="12"/>
  <c r="BK122" i="12"/>
  <c r="AU132" i="12"/>
  <c r="X131" i="12"/>
  <c r="AV132" i="12"/>
  <c r="BK127" i="12"/>
  <c r="V129" i="12"/>
  <c r="I123" i="12"/>
  <c r="BQ130" i="12"/>
  <c r="Q128" i="12"/>
  <c r="AT132" i="12"/>
  <c r="S122" i="12"/>
  <c r="AO132" i="12"/>
  <c r="K130" i="12"/>
  <c r="T132" i="12"/>
  <c r="AZ132" i="12"/>
  <c r="AX131" i="12"/>
  <c r="AS129" i="12"/>
  <c r="Q134" i="12"/>
  <c r="G122" i="12"/>
  <c r="F128" i="12"/>
  <c r="BN124" i="12"/>
  <c r="AY122" i="12"/>
  <c r="AS130" i="12"/>
  <c r="BC128" i="12"/>
  <c r="BG130" i="12"/>
  <c r="AF134" i="12"/>
  <c r="AT122" i="12"/>
  <c r="AD130" i="12"/>
  <c r="BI127" i="12"/>
  <c r="Z125" i="12"/>
  <c r="L122" i="12"/>
  <c r="AX124" i="12"/>
  <c r="O122" i="12"/>
  <c r="BM129" i="12"/>
  <c r="I122" i="12"/>
  <c r="K127" i="12"/>
  <c r="AZ127" i="12"/>
  <c r="Q125" i="12"/>
  <c r="AV122" i="12"/>
  <c r="F132" i="12"/>
  <c r="BR122" i="12"/>
  <c r="BB130" i="12"/>
  <c r="S128" i="12"/>
  <c r="AX125" i="12"/>
  <c r="H128" i="12"/>
  <c r="F126" i="12"/>
  <c r="AK123" i="12"/>
  <c r="U131" i="12"/>
  <c r="T125" i="12"/>
  <c r="BQ122" i="12"/>
  <c r="H129" i="12"/>
  <c r="AM126" i="12"/>
  <c r="BR123" i="12"/>
  <c r="AG127" i="12"/>
  <c r="AB123" i="12"/>
  <c r="L131" i="12"/>
  <c r="AQ128" i="12"/>
  <c r="BP130" i="12"/>
  <c r="BI123" i="12"/>
  <c r="BL126" i="12"/>
  <c r="BM123" i="12"/>
  <c r="AT133" i="12"/>
  <c r="AM134" i="12"/>
  <c r="H126" i="12"/>
  <c r="G124" i="12"/>
  <c r="AX135" i="12"/>
  <c r="AW133" i="12"/>
  <c r="P126" i="12"/>
  <c r="K126" i="12"/>
  <c r="P133" i="12"/>
  <c r="AA134" i="12"/>
  <c r="BL127" i="12"/>
  <c r="AM131" i="12"/>
  <c r="AX132" i="12"/>
  <c r="BI133" i="12"/>
  <c r="AU135" i="12"/>
  <c r="BI124" i="12"/>
  <c r="M127" i="12"/>
  <c r="G123" i="12"/>
  <c r="BR130" i="12"/>
  <c r="AL122" i="12"/>
  <c r="BL130" i="12"/>
  <c r="BQ129" i="12"/>
  <c r="AR123" i="12"/>
  <c r="AB131" i="12"/>
  <c r="BG128" i="12"/>
  <c r="AT127" i="12"/>
  <c r="BC132" i="12"/>
  <c r="AV125" i="12"/>
  <c r="M123" i="12"/>
  <c r="BK130" i="12"/>
  <c r="N124" i="12"/>
  <c r="AS122" i="12"/>
  <c r="AX128" i="12"/>
  <c r="O126" i="12"/>
  <c r="AT123" i="12"/>
  <c r="AS125" i="12"/>
  <c r="BP123" i="12"/>
  <c r="AZ131" i="12"/>
  <c r="Q129" i="12"/>
  <c r="AH129" i="12"/>
  <c r="AQ134" i="12"/>
  <c r="BR126" i="12"/>
  <c r="AI124" i="12"/>
  <c r="S132" i="12"/>
  <c r="L129" i="12"/>
  <c r="V122" i="12"/>
  <c r="F130" i="12"/>
  <c r="AK127" i="12"/>
  <c r="BP124" i="12"/>
  <c r="Y131" i="12"/>
  <c r="Z124" i="12"/>
  <c r="J132" i="12"/>
  <c r="AK131" i="12"/>
  <c r="S123" i="12"/>
  <c r="BC126" i="12"/>
  <c r="BJ127" i="12"/>
  <c r="BE127" i="12"/>
  <c r="AO124" i="12"/>
  <c r="AK135" i="12"/>
  <c r="BN129" i="12"/>
  <c r="BO126" i="12"/>
  <c r="BL124" i="12"/>
  <c r="W127" i="12"/>
  <c r="J129" i="12"/>
  <c r="I127" i="12"/>
  <c r="BE133" i="12"/>
  <c r="BP134" i="12"/>
  <c r="AC125" i="12"/>
  <c r="T134" i="12"/>
  <c r="Y133" i="12"/>
  <c r="AJ134" i="12"/>
  <c r="O135" i="12"/>
  <c r="AO129" i="12"/>
  <c r="AN130" i="12"/>
  <c r="AW135" i="12"/>
  <c r="AB127" i="12"/>
  <c r="BG124" i="12"/>
  <c r="T124" i="12"/>
  <c r="AE128" i="12"/>
  <c r="BH128" i="12"/>
  <c r="AL124" i="12"/>
  <c r="V132" i="12"/>
  <c r="BA129" i="12"/>
  <c r="BQ133" i="12"/>
  <c r="AR134" i="12"/>
  <c r="S135" i="12"/>
  <c r="BH135" i="12"/>
  <c r="AC124" i="12"/>
  <c r="BI132" i="12"/>
  <c r="G135" i="12"/>
  <c r="BJ131" i="12"/>
  <c r="AN127" i="12"/>
  <c r="E125" i="12"/>
  <c r="P124" i="12"/>
  <c r="BG125" i="12"/>
  <c r="AI127" i="12"/>
  <c r="N129" i="12"/>
  <c r="BE130" i="12"/>
  <c r="AB132" i="12"/>
  <c r="AU127" i="12"/>
  <c r="N127" i="12"/>
  <c r="BF122" i="12"/>
  <c r="AP130" i="12"/>
  <c r="G128" i="12"/>
  <c r="U132" i="12"/>
  <c r="BL132" i="12"/>
  <c r="AM133" i="12"/>
  <c r="N134" i="12"/>
  <c r="BC134" i="12"/>
  <c r="AD135" i="12"/>
  <c r="AF135" i="12"/>
  <c r="P130" i="12"/>
  <c r="BH125" i="12"/>
  <c r="Y123" i="12"/>
  <c r="I131" i="12"/>
  <c r="Y135" i="12"/>
  <c r="BN135" i="12"/>
  <c r="AS124" i="12"/>
  <c r="U126" i="12"/>
  <c r="BN127" i="12"/>
  <c r="AV128" i="12"/>
  <c r="AR133" i="12"/>
  <c r="BM122" i="12"/>
  <c r="BJ128" i="12"/>
  <c r="AA126" i="12"/>
  <c r="AY127" i="12"/>
  <c r="AD129" i="12"/>
  <c r="G131" i="12"/>
  <c r="AH132" i="12"/>
  <c r="I133" i="12"/>
  <c r="AX133" i="12"/>
  <c r="BK135" i="12"/>
  <c r="R135" i="12"/>
  <c r="BG135" i="12"/>
  <c r="Y124" i="12"/>
  <c r="BR125" i="12"/>
  <c r="W135" i="12"/>
  <c r="E128" i="12"/>
  <c r="G133" i="12"/>
  <c r="AV133" i="12"/>
  <c r="W134" i="12"/>
  <c r="BL134" i="12"/>
  <c r="AJ133" i="12"/>
  <c r="AX129" i="12"/>
  <c r="AB125" i="12"/>
  <c r="BG122" i="12"/>
  <c r="AQ130" i="12"/>
  <c r="BG134" i="12"/>
  <c r="AH135" i="12"/>
  <c r="AJ122" i="12"/>
  <c r="BQ124" i="12"/>
  <c r="AS126" i="12"/>
  <c r="BP122" i="12"/>
  <c r="AR130" i="12"/>
  <c r="P132" i="12"/>
  <c r="AY133" i="12"/>
  <c r="S133" i="12"/>
  <c r="AM130" i="12"/>
  <c r="Z122" i="12"/>
  <c r="AF132" i="12"/>
  <c r="Z128" i="12"/>
  <c r="BE125" i="12"/>
  <c r="R125" i="12"/>
  <c r="W132" i="12"/>
  <c r="BF129" i="12"/>
  <c r="AJ125" i="12"/>
  <c r="BO122" i="12"/>
  <c r="AY130" i="12"/>
  <c r="BO134" i="12"/>
  <c r="AP135" i="12"/>
  <c r="AH123" i="12"/>
  <c r="W125" i="12"/>
  <c r="BP126" i="12"/>
  <c r="BD124" i="12"/>
  <c r="BK131" i="12"/>
  <c r="AO122" i="12"/>
  <c r="AL128" i="12"/>
  <c r="BQ125" i="12"/>
  <c r="BA126" i="12"/>
  <c r="AF128" i="12"/>
  <c r="I130" i="12"/>
  <c r="AY131" i="12"/>
  <c r="AY132" i="12"/>
  <c r="Z133" i="12"/>
  <c r="AG134" i="12"/>
  <c r="L128" i="12"/>
  <c r="BD123" i="12"/>
  <c r="AN131" i="12"/>
  <c r="E129" i="12"/>
  <c r="U133" i="12"/>
  <c r="BJ133" i="12"/>
  <c r="AK134" i="12"/>
  <c r="L135" i="12"/>
  <c r="BA135" i="12"/>
  <c r="E126" i="12"/>
  <c r="BG131" i="12"/>
  <c r="N131" i="12"/>
  <c r="BF126" i="12"/>
  <c r="W124" i="12"/>
  <c r="G132" i="12"/>
  <c r="BK123" i="12"/>
  <c r="AM125" i="12"/>
  <c r="R127" i="12"/>
  <c r="BI128" i="12"/>
  <c r="AK130" i="12"/>
  <c r="BF134" i="12"/>
  <c r="AF126" i="12"/>
  <c r="J122" i="12"/>
  <c r="BH129" i="12"/>
  <c r="Y127" i="12"/>
  <c r="Y130" i="12"/>
  <c r="BO131" i="12"/>
  <c r="BE132" i="12"/>
  <c r="AF133" i="12"/>
  <c r="G134" i="12"/>
  <c r="AV134" i="12"/>
  <c r="AL132" i="12"/>
  <c r="Z123" i="12"/>
  <c r="V125" i="12"/>
  <c r="BM126" i="12"/>
  <c r="AO128" i="12"/>
  <c r="S131" i="12"/>
  <c r="AP134" i="12"/>
  <c r="E134" i="12"/>
  <c r="AT134" i="12"/>
  <c r="U135" i="12"/>
  <c r="BJ135" i="12"/>
  <c r="AW126" i="12"/>
  <c r="AV130" i="12"/>
  <c r="Z126" i="12"/>
  <c r="BE123" i="12"/>
  <c r="AO131" i="12"/>
  <c r="BE135" i="12"/>
  <c r="U124" i="12"/>
  <c r="BK125" i="12"/>
  <c r="AP127" i="12"/>
  <c r="S129" i="12"/>
  <c r="BJ132" i="12"/>
  <c r="AN135" i="12"/>
  <c r="BQ126" i="12"/>
  <c r="BI130" i="12"/>
  <c r="AQ129" i="12"/>
  <c r="BH134" i="12"/>
  <c r="AI135" i="12"/>
  <c r="AR122" i="12"/>
  <c r="F125" i="12"/>
  <c r="BG133" i="12"/>
  <c r="M124" i="12"/>
  <c r="L132" i="12"/>
  <c r="BD127" i="12"/>
  <c r="U125" i="12"/>
  <c r="BE124" i="12"/>
  <c r="AJ126" i="12"/>
  <c r="M128" i="12"/>
  <c r="BC129" i="12"/>
  <c r="AH131" i="12"/>
  <c r="AR132" i="12"/>
  <c r="T130" i="12"/>
  <c r="AD127" i="12"/>
  <c r="H123" i="12"/>
  <c r="BF130" i="12"/>
  <c r="W128" i="12"/>
  <c r="AM132" i="12"/>
  <c r="N133" i="12"/>
  <c r="BC133" i="12"/>
  <c r="AD134" i="12"/>
  <c r="E135" i="12"/>
  <c r="AT135" i="12"/>
  <c r="I124" i="12"/>
  <c r="Q126" i="12"/>
  <c r="BG127" i="12"/>
  <c r="AL129" i="12"/>
  <c r="O131" i="12"/>
  <c r="BD135" i="12"/>
  <c r="AB134" i="12"/>
  <c r="BQ134" i="12"/>
  <c r="AR135" i="12"/>
  <c r="AX123" i="12"/>
  <c r="R131" i="12"/>
  <c r="I134" i="12"/>
  <c r="AT131" i="12"/>
  <c r="X127" i="12"/>
  <c r="BC124" i="12"/>
  <c r="J123" i="12"/>
  <c r="O125" i="12"/>
  <c r="BH126" i="12"/>
  <c r="AK128" i="12"/>
  <c r="M130" i="12"/>
  <c r="BF131" i="12"/>
  <c r="G125" i="12"/>
  <c r="X128" i="12"/>
  <c r="AW134" i="12"/>
  <c r="AY125" i="12"/>
  <c r="AF124" i="12"/>
  <c r="BA127" i="12"/>
  <c r="AD131" i="12"/>
  <c r="AN124" i="12"/>
  <c r="BB131" i="12"/>
  <c r="AF127" i="12"/>
  <c r="BK124" i="12"/>
  <c r="BG123" i="12"/>
  <c r="AL125" i="12"/>
  <c r="O127" i="12"/>
  <c r="BE128" i="12"/>
  <c r="AJ130" i="12"/>
  <c r="M132" i="12"/>
  <c r="AB126" i="12"/>
  <c r="F127" i="12"/>
  <c r="AX122" i="12"/>
  <c r="AH130" i="12"/>
  <c r="BM127" i="12"/>
  <c r="BN131" i="12"/>
  <c r="BD132" i="12"/>
  <c r="AE133" i="12"/>
  <c r="F134" i="12"/>
  <c r="AU134" i="12"/>
  <c r="V135" i="12"/>
  <c r="BN134" i="12"/>
  <c r="H130" i="12"/>
  <c r="AZ125" i="12"/>
  <c r="Q123" i="12"/>
  <c r="BO130" i="12"/>
  <c r="Q135" i="12"/>
  <c r="BF135" i="12"/>
  <c r="X124" i="12"/>
  <c r="BO125" i="12"/>
  <c r="AQ127" i="12"/>
  <c r="AA127" i="12"/>
  <c r="L133" i="12"/>
  <c r="BE122" i="12"/>
  <c r="BB128" i="12"/>
  <c r="S126" i="12"/>
  <c r="AE127" i="12"/>
  <c r="G129" i="12"/>
  <c r="AZ130" i="12"/>
  <c r="Z132" i="12"/>
  <c r="BO132" i="12"/>
  <c r="AP133" i="12"/>
  <c r="AE135" i="12"/>
  <c r="AB128" i="12"/>
  <c r="F124" i="12"/>
  <c r="BD131" i="12"/>
  <c r="U129" i="12"/>
  <c r="AK133" i="12"/>
  <c r="L134" i="12"/>
  <c r="BA134" i="12"/>
  <c r="AB135" i="12"/>
  <c r="BQ135" i="12"/>
  <c r="AS128" i="12"/>
  <c r="K133" i="12"/>
  <c r="BD128" i="12"/>
  <c r="AG130" i="12"/>
  <c r="I132" i="12"/>
  <c r="BH132" i="12"/>
  <c r="AK132" i="12"/>
  <c r="Z135" i="12"/>
  <c r="BO135" i="12"/>
  <c r="AV124" i="12"/>
  <c r="Y126" i="12"/>
  <c r="BC135" i="12"/>
  <c r="W129" i="12"/>
  <c r="Y122" i="12"/>
  <c r="V128" i="12"/>
  <c r="BA125" i="12"/>
  <c r="L126" i="12"/>
  <c r="BC127" i="12"/>
  <c r="AE129" i="12"/>
  <c r="J131" i="12"/>
  <c r="AI132" i="12"/>
  <c r="J133" i="12"/>
  <c r="AI133" i="12"/>
  <c r="R134" i="12"/>
  <c r="AV135" i="12"/>
  <c r="P135" i="12"/>
  <c r="AX134" i="12"/>
  <c r="N123" i="12"/>
  <c r="AW123" i="12"/>
  <c r="AJ123" i="12"/>
  <c r="T131" i="12"/>
  <c r="AY128" i="12"/>
  <c r="P123" i="12"/>
  <c r="AD133" i="12"/>
  <c r="AG122" i="12"/>
  <c r="AD128" i="12"/>
  <c r="BI125" i="12"/>
  <c r="AG126" i="12"/>
  <c r="I128" i="12"/>
  <c r="BB129" i="12"/>
  <c r="AE131" i="12"/>
  <c r="AQ132" i="12"/>
  <c r="R133" i="12"/>
  <c r="BO133" i="12"/>
  <c r="BR127" i="12"/>
  <c r="AV123" i="12"/>
  <c r="AF131" i="12"/>
  <c r="BK128" i="12"/>
  <c r="M133" i="12"/>
  <c r="BB133" i="12"/>
  <c r="AC134" i="12"/>
  <c r="BR134" i="12"/>
  <c r="AS135" i="12"/>
  <c r="BA124" i="12"/>
  <c r="AO130" i="12"/>
  <c r="F131" i="12"/>
  <c r="AX126" i="12"/>
  <c r="O124" i="12"/>
  <c r="BM131" i="12"/>
  <c r="R123" i="12"/>
  <c r="S125" i="12"/>
  <c r="BI126" i="12"/>
  <c r="AN128" i="12"/>
  <c r="Q130" i="12"/>
  <c r="Z134" i="12"/>
  <c r="X126" i="12"/>
  <c r="BC123" i="12"/>
  <c r="AZ129" i="12"/>
  <c r="Q127" i="12"/>
  <c r="BR129" i="12"/>
  <c r="AU131" i="12"/>
  <c r="AW132" i="12"/>
  <c r="X133" i="12"/>
  <c r="BM133" i="12"/>
  <c r="AN134" i="12"/>
  <c r="AP131" i="12"/>
  <c r="Z129" i="12"/>
  <c r="BR124" i="12"/>
  <c r="AI122" i="12"/>
  <c r="S130" i="12"/>
  <c r="AI134" i="12"/>
  <c r="J135" i="12"/>
  <c r="AY135" i="12"/>
  <c r="E124" i="12"/>
  <c r="AU125" i="12"/>
  <c r="BE134" i="12"/>
  <c r="AZ126" i="12"/>
  <c r="AA131" i="12"/>
  <c r="AP132" i="12"/>
  <c r="Q133" i="12"/>
  <c r="BF133" i="12"/>
  <c r="BF123" i="12"/>
  <c r="BN123" i="12"/>
  <c r="AQ125" i="12"/>
  <c r="S127" i="12"/>
  <c r="BL128" i="12"/>
  <c r="AD132" i="12"/>
  <c r="H135" i="12"/>
  <c r="W123" i="12"/>
  <c r="T129" i="12"/>
  <c r="AY126" i="12"/>
  <c r="AW128" i="12"/>
  <c r="AB130" i="12"/>
  <c r="E132" i="12"/>
  <c r="BF132" i="12"/>
  <c r="AG133" i="12"/>
  <c r="H134" i="12"/>
  <c r="AC126" i="12"/>
  <c r="Q132" i="12"/>
  <c r="AZ133" i="12"/>
  <c r="T133" i="12"/>
  <c r="BB132" i="12"/>
  <c r="L124" i="12"/>
  <c r="AO127" i="12"/>
  <c r="AH124" i="12"/>
  <c r="R132" i="12"/>
  <c r="AW129" i="12"/>
  <c r="H127" i="12"/>
  <c r="BN125" i="12"/>
  <c r="AE123" i="12"/>
  <c r="AB129" i="12"/>
  <c r="BG126" i="12"/>
  <c r="F129" i="12"/>
  <c r="AW130" i="12"/>
  <c r="Y132" i="12"/>
  <c r="BN132" i="12"/>
  <c r="AO133" i="12"/>
  <c r="P134" i="12"/>
  <c r="AX127" i="12"/>
  <c r="BP128" i="12"/>
  <c r="AT124" i="12"/>
  <c r="K122" i="12"/>
  <c r="BI129" i="12"/>
  <c r="K134" i="12"/>
  <c r="AZ134" i="12"/>
  <c r="AA135" i="12"/>
  <c r="BP135" i="12"/>
  <c r="AW124" i="12"/>
  <c r="AA133" i="12"/>
  <c r="AM135" i="12"/>
  <c r="BR131" i="12"/>
  <c r="AV127" i="12"/>
  <c r="M125" i="12"/>
  <c r="AK124" i="12"/>
  <c r="M126" i="12"/>
  <c r="BF127" i="12"/>
  <c r="AI129" i="12"/>
  <c r="K131" i="12"/>
  <c r="AJ132" i="12"/>
  <c r="BM128" i="12"/>
  <c r="V127" i="12"/>
  <c r="BN122" i="12"/>
  <c r="AX130" i="12"/>
  <c r="O128" i="12"/>
  <c r="AE132" i="12"/>
  <c r="F133" i="12"/>
  <c r="AU133" i="12"/>
  <c r="V134" i="12"/>
  <c r="BK134" i="12"/>
  <c r="AL135" i="12"/>
  <c r="BL135" i="12"/>
  <c r="X130" i="12"/>
  <c r="BP125" i="12"/>
  <c r="AG123" i="12"/>
  <c r="Q131" i="12"/>
  <c r="AG135" i="12"/>
  <c r="AB122" i="12"/>
  <c r="BM124" i="12"/>
  <c r="AR126" i="12"/>
  <c r="U128" i="12"/>
  <c r="BO129" i="12"/>
  <c r="J134" i="12"/>
  <c r="BM132" i="12"/>
  <c r="AN133" i="12"/>
  <c r="O134" i="12"/>
  <c r="BD134" i="12"/>
  <c r="BR132" i="12"/>
  <c r="AK126" i="12"/>
  <c r="P128" i="12"/>
  <c r="BG129" i="12"/>
  <c r="AI131" i="12"/>
  <c r="AY123" i="12"/>
  <c r="BD126" i="12"/>
  <c r="AH122" i="12"/>
  <c r="R130" i="12"/>
  <c r="AW127" i="12"/>
  <c r="W131" i="12"/>
  <c r="AN132" i="12"/>
  <c r="O133" i="12"/>
  <c r="BD133" i="12"/>
  <c r="AE134" i="12"/>
  <c r="F135" i="12"/>
  <c r="BP133" i="12"/>
  <c r="G127" i="12"/>
  <c r="BM130" i="12"/>
  <c r="AT129" i="12"/>
  <c r="Y128" i="12"/>
  <c r="BA128" i="12"/>
  <c r="AC130" i="12"/>
  <c r="H132" i="12"/>
  <c r="BG132" i="12"/>
  <c r="AH133" i="12"/>
  <c r="BM134" i="12"/>
  <c r="T128" i="12"/>
  <c r="BL123" i="12"/>
  <c r="AV131" i="12"/>
  <c r="M129" i="12"/>
  <c r="AC133" i="12"/>
  <c r="BR133" i="12"/>
  <c r="AS134" i="12"/>
  <c r="T135" i="12"/>
  <c r="BI135" i="12"/>
  <c r="Z127" i="12"/>
  <c r="AS132" i="12"/>
  <c r="V131" i="12"/>
  <c r="BN126" i="12"/>
  <c r="AE124" i="12"/>
  <c r="O132" i="12"/>
  <c r="Q124" i="12"/>
  <c r="BJ125" i="12"/>
  <c r="AM127" i="12"/>
  <c r="O129" i="12"/>
  <c r="BH130" i="12"/>
  <c r="X135" i="12"/>
  <c r="V133" i="12"/>
  <c r="BK133" i="12"/>
  <c r="AL134" i="12"/>
  <c r="M135" i="12"/>
  <c r="BB135" i="12"/>
  <c r="AD125" i="12"/>
  <c r="K129" i="12"/>
  <c r="BA130" i="12"/>
  <c r="AA132" i="12"/>
  <c r="BP132" i="12"/>
  <c r="BQ132" i="12"/>
  <c r="BB127" i="12"/>
  <c r="AF123" i="12"/>
  <c r="P131" i="12"/>
  <c r="AU128" i="12"/>
  <c r="BK132" i="12"/>
  <c r="AL133" i="12"/>
  <c r="M134" i="12"/>
  <c r="BB134" i="12"/>
  <c r="AC135" i="12"/>
  <c r="BR135" i="12"/>
  <c r="BO127" i="12"/>
  <c r="BA132" i="12"/>
  <c r="BB125" i="12"/>
  <c r="AG124" i="12"/>
  <c r="A2" i="4"/>
  <c r="C114" i="4"/>
  <c r="F113" i="4"/>
  <c r="F79" i="4"/>
  <c r="E75" i="4"/>
  <c r="E74" i="4"/>
  <c r="A95" i="8" s="1"/>
  <c r="E73" i="4"/>
  <c r="A94" i="8" s="1"/>
  <c r="E72" i="4"/>
  <c r="A93" i="8" s="1"/>
  <c r="E71" i="4"/>
  <c r="A92" i="8" s="1"/>
  <c r="E70" i="4"/>
  <c r="A91" i="8" s="1"/>
  <c r="E69" i="4"/>
  <c r="A90" i="8" s="1"/>
  <c r="E68" i="4"/>
  <c r="A89" i="8" s="1"/>
  <c r="E67" i="4"/>
  <c r="A88" i="8" s="1"/>
  <c r="E66" i="4"/>
  <c r="A87" i="8" s="1"/>
  <c r="E65" i="4"/>
  <c r="A86" i="8" s="1"/>
  <c r="E64" i="4"/>
  <c r="A85" i="8" s="1"/>
  <c r="E63" i="4"/>
  <c r="A84" i="8" s="1"/>
  <c r="E62" i="4"/>
  <c r="A83" i="8" s="1"/>
  <c r="E61" i="4"/>
  <c r="A82" i="8" s="1"/>
  <c r="E60" i="4"/>
  <c r="A81" i="8" s="1"/>
  <c r="E59" i="4"/>
  <c r="A80" i="8" s="1"/>
  <c r="E58" i="4"/>
  <c r="A79" i="8" s="1"/>
  <c r="E57" i="4"/>
  <c r="A78" i="8" s="1"/>
  <c r="E56" i="4"/>
  <c r="A77" i="8" s="1"/>
  <c r="E55" i="4"/>
  <c r="A76" i="8" s="1"/>
  <c r="E54" i="4"/>
  <c r="A75" i="8" s="1"/>
  <c r="E53" i="4"/>
  <c r="A74" i="8" s="1"/>
  <c r="E52" i="4"/>
  <c r="A73" i="8" s="1"/>
  <c r="E51" i="4"/>
  <c r="A72" i="8" s="1"/>
  <c r="E50" i="4"/>
  <c r="A71" i="8" s="1"/>
  <c r="E49" i="4"/>
  <c r="A70" i="8" s="1"/>
  <c r="E48" i="4"/>
  <c r="A69" i="8" s="1"/>
  <c r="E47" i="4"/>
  <c r="A68" i="8" s="1"/>
  <c r="E46" i="4"/>
  <c r="A67" i="8" s="1"/>
  <c r="F45" i="4"/>
  <c r="B66" i="8" s="1"/>
  <c r="E45" i="4"/>
  <c r="F40" i="4"/>
  <c r="D33" i="4"/>
  <c r="D75" i="4" s="1"/>
  <c r="D109" i="4" s="1"/>
  <c r="C33" i="4"/>
  <c r="C75" i="4" s="1"/>
  <c r="C109" i="4" s="1"/>
  <c r="B33" i="4"/>
  <c r="B75" i="4" s="1"/>
  <c r="B109" i="4" s="1"/>
  <c r="A33" i="4"/>
  <c r="A75" i="4" s="1"/>
  <c r="A109" i="4" s="1"/>
  <c r="D74" i="4"/>
  <c r="D108" i="4" s="1"/>
  <c r="C74" i="4"/>
  <c r="C108" i="4" s="1"/>
  <c r="B74" i="4"/>
  <c r="B108" i="4" s="1"/>
  <c r="A74" i="4"/>
  <c r="D73" i="4"/>
  <c r="D107" i="4" s="1"/>
  <c r="C73" i="4"/>
  <c r="C107" i="4" s="1"/>
  <c r="B73" i="4"/>
  <c r="B107" i="4" s="1"/>
  <c r="A73" i="4"/>
  <c r="D72" i="4"/>
  <c r="D106" i="4" s="1"/>
  <c r="C72" i="4"/>
  <c r="C106" i="4" s="1"/>
  <c r="B72" i="4"/>
  <c r="B106" i="4" s="1"/>
  <c r="A72" i="4"/>
  <c r="D71" i="4"/>
  <c r="D105" i="4" s="1"/>
  <c r="C71" i="4"/>
  <c r="C105" i="4" s="1"/>
  <c r="B71" i="4"/>
  <c r="B105" i="4" s="1"/>
  <c r="A71" i="4"/>
  <c r="D70" i="4"/>
  <c r="D104" i="4" s="1"/>
  <c r="C70" i="4"/>
  <c r="C104" i="4" s="1"/>
  <c r="B70" i="4"/>
  <c r="B104" i="4" s="1"/>
  <c r="A70" i="4"/>
  <c r="D69" i="4"/>
  <c r="D103" i="4" s="1"/>
  <c r="C69" i="4"/>
  <c r="C103" i="4" s="1"/>
  <c r="B69" i="4"/>
  <c r="B103" i="4" s="1"/>
  <c r="A69" i="4"/>
  <c r="D68" i="4"/>
  <c r="D102" i="4" s="1"/>
  <c r="C68" i="4"/>
  <c r="C102" i="4" s="1"/>
  <c r="B68" i="4"/>
  <c r="B102" i="4" s="1"/>
  <c r="A68" i="4"/>
  <c r="D67" i="4"/>
  <c r="D101" i="4" s="1"/>
  <c r="C67" i="4"/>
  <c r="C101" i="4" s="1"/>
  <c r="B67" i="4"/>
  <c r="B101" i="4" s="1"/>
  <c r="A67" i="4"/>
  <c r="D66" i="4"/>
  <c r="D100" i="4" s="1"/>
  <c r="C66" i="4"/>
  <c r="C100" i="4" s="1"/>
  <c r="B66" i="4"/>
  <c r="B100" i="4" s="1"/>
  <c r="A66" i="4"/>
  <c r="D65" i="4"/>
  <c r="D99" i="4" s="1"/>
  <c r="C65" i="4"/>
  <c r="C99" i="4" s="1"/>
  <c r="B65" i="4"/>
  <c r="B99" i="4" s="1"/>
  <c r="A65" i="4"/>
  <c r="D64" i="4"/>
  <c r="D98" i="4" s="1"/>
  <c r="C64" i="4"/>
  <c r="C98" i="4" s="1"/>
  <c r="B64" i="4"/>
  <c r="B98" i="4" s="1"/>
  <c r="A64" i="4"/>
  <c r="D63" i="4"/>
  <c r="D97" i="4" s="1"/>
  <c r="C63" i="4"/>
  <c r="C97" i="4" s="1"/>
  <c r="B63" i="4"/>
  <c r="B97" i="4" s="1"/>
  <c r="A63" i="4"/>
  <c r="D62" i="4"/>
  <c r="D96" i="4" s="1"/>
  <c r="C62" i="4"/>
  <c r="C96" i="4" s="1"/>
  <c r="B62" i="4"/>
  <c r="B96" i="4" s="1"/>
  <c r="A62" i="4"/>
  <c r="D61" i="4"/>
  <c r="D95" i="4" s="1"/>
  <c r="C61" i="4"/>
  <c r="C95" i="4" s="1"/>
  <c r="B61" i="4"/>
  <c r="B95" i="4" s="1"/>
  <c r="A61" i="4"/>
  <c r="D60" i="4"/>
  <c r="D94" i="4" s="1"/>
  <c r="C60" i="4"/>
  <c r="C94" i="4" s="1"/>
  <c r="B60" i="4"/>
  <c r="B94" i="4" s="1"/>
  <c r="A60" i="4"/>
  <c r="D59" i="4"/>
  <c r="D93" i="4" s="1"/>
  <c r="C59" i="4"/>
  <c r="C93" i="4" s="1"/>
  <c r="B59" i="4"/>
  <c r="B93" i="4" s="1"/>
  <c r="A59" i="4"/>
  <c r="D16" i="4"/>
  <c r="D58" i="4" s="1"/>
  <c r="D92" i="4" s="1"/>
  <c r="C16" i="4"/>
  <c r="C58" i="4" s="1"/>
  <c r="C92" i="4" s="1"/>
  <c r="B16" i="4"/>
  <c r="B58" i="4" s="1"/>
  <c r="B92" i="4" s="1"/>
  <c r="A16" i="4"/>
  <c r="A58" i="4" s="1"/>
  <c r="D15" i="4"/>
  <c r="D57" i="4" s="1"/>
  <c r="D91" i="4" s="1"/>
  <c r="C15" i="4"/>
  <c r="C57" i="4" s="1"/>
  <c r="C91" i="4" s="1"/>
  <c r="B15" i="4"/>
  <c r="B57" i="4" s="1"/>
  <c r="B91" i="4" s="1"/>
  <c r="A15" i="4"/>
  <c r="A57" i="4" s="1"/>
  <c r="D14" i="4"/>
  <c r="D56" i="4" s="1"/>
  <c r="D90" i="4" s="1"/>
  <c r="C14" i="4"/>
  <c r="C56" i="4" s="1"/>
  <c r="C90" i="4" s="1"/>
  <c r="B14" i="4"/>
  <c r="B56" i="4" s="1"/>
  <c r="B90" i="4" s="1"/>
  <c r="A14" i="4"/>
  <c r="A56" i="4" s="1"/>
  <c r="D13" i="4"/>
  <c r="D55" i="4" s="1"/>
  <c r="D89" i="4" s="1"/>
  <c r="C13" i="4"/>
  <c r="C55" i="4" s="1"/>
  <c r="C89" i="4" s="1"/>
  <c r="B13" i="4"/>
  <c r="B55" i="4" s="1"/>
  <c r="B89" i="4" s="1"/>
  <c r="A13" i="4"/>
  <c r="A55" i="4" s="1"/>
  <c r="D12" i="4"/>
  <c r="D54" i="4" s="1"/>
  <c r="D88" i="4" s="1"/>
  <c r="C12" i="4"/>
  <c r="C54" i="4" s="1"/>
  <c r="C88" i="4" s="1"/>
  <c r="B12" i="4"/>
  <c r="B54" i="4" s="1"/>
  <c r="B88" i="4" s="1"/>
  <c r="A12" i="4"/>
  <c r="A54" i="4" s="1"/>
  <c r="D11" i="4"/>
  <c r="D53" i="4" s="1"/>
  <c r="D87" i="4" s="1"/>
  <c r="C11" i="4"/>
  <c r="C53" i="4" s="1"/>
  <c r="C87" i="4" s="1"/>
  <c r="B11" i="4"/>
  <c r="B53" i="4" s="1"/>
  <c r="B87" i="4" s="1"/>
  <c r="A11" i="4"/>
  <c r="A53" i="4" s="1"/>
  <c r="D10" i="4"/>
  <c r="D52" i="4" s="1"/>
  <c r="D86" i="4" s="1"/>
  <c r="C10" i="4"/>
  <c r="C52" i="4" s="1"/>
  <c r="C86" i="4" s="1"/>
  <c r="B10" i="4"/>
  <c r="B52" i="4" s="1"/>
  <c r="B86" i="4" s="1"/>
  <c r="A10" i="4"/>
  <c r="A52" i="4" s="1"/>
  <c r="D9" i="4"/>
  <c r="D51" i="4" s="1"/>
  <c r="D85" i="4" s="1"/>
  <c r="C9" i="4"/>
  <c r="C51" i="4" s="1"/>
  <c r="C85" i="4" s="1"/>
  <c r="B9" i="4"/>
  <c r="B51" i="4" s="1"/>
  <c r="B85" i="4" s="1"/>
  <c r="A9" i="4"/>
  <c r="A51" i="4" s="1"/>
  <c r="D8" i="4"/>
  <c r="D50" i="4" s="1"/>
  <c r="D84" i="4" s="1"/>
  <c r="C8" i="4"/>
  <c r="C50" i="4" s="1"/>
  <c r="C84" i="4" s="1"/>
  <c r="B8" i="4"/>
  <c r="B50" i="4" s="1"/>
  <c r="B84" i="4" s="1"/>
  <c r="A8" i="4"/>
  <c r="A50" i="4" s="1"/>
  <c r="D7" i="4"/>
  <c r="D49" i="4" s="1"/>
  <c r="D83" i="4" s="1"/>
  <c r="C7" i="4"/>
  <c r="C49" i="4" s="1"/>
  <c r="C83" i="4" s="1"/>
  <c r="B7" i="4"/>
  <c r="B49" i="4" s="1"/>
  <c r="B83" i="4" s="1"/>
  <c r="A7" i="4"/>
  <c r="A49" i="4" s="1"/>
  <c r="D6" i="4"/>
  <c r="D48" i="4" s="1"/>
  <c r="D82" i="4" s="1"/>
  <c r="C6" i="4"/>
  <c r="C48" i="4" s="1"/>
  <c r="C82" i="4" s="1"/>
  <c r="B6" i="4"/>
  <c r="B48" i="4" s="1"/>
  <c r="B82" i="4" s="1"/>
  <c r="A6" i="4"/>
  <c r="A48" i="4" s="1"/>
  <c r="D5" i="4"/>
  <c r="D47" i="4" s="1"/>
  <c r="D81" i="4" s="1"/>
  <c r="C5" i="4"/>
  <c r="C47" i="4" s="1"/>
  <c r="C81" i="4" s="1"/>
  <c r="B5" i="4"/>
  <c r="B47" i="4" s="1"/>
  <c r="B81" i="4" s="1"/>
  <c r="A5" i="4"/>
  <c r="A47" i="4" s="1"/>
  <c r="D4" i="4"/>
  <c r="D46" i="4" s="1"/>
  <c r="D80" i="4" s="1"/>
  <c r="C4" i="4"/>
  <c r="C46" i="4" s="1"/>
  <c r="C80" i="4" s="1"/>
  <c r="B4" i="4"/>
  <c r="B46" i="4" s="1"/>
  <c r="B80" i="4" s="1"/>
  <c r="A4" i="4"/>
  <c r="A46" i="4" s="1"/>
  <c r="AV47" i="4" l="1"/>
  <c r="AR68" i="8" s="1"/>
  <c r="BC47" i="4"/>
  <c r="AY68" i="8" s="1"/>
  <c r="AP47" i="4"/>
  <c r="AL68" i="8" s="1"/>
  <c r="BD47" i="4"/>
  <c r="AZ68" i="8" s="1"/>
  <c r="BI47" i="4"/>
  <c r="BE68" i="8" s="1"/>
  <c r="AU47" i="4"/>
  <c r="AQ68" i="8" s="1"/>
  <c r="AT47" i="4"/>
  <c r="AP68" i="8" s="1"/>
  <c r="BH47" i="4"/>
  <c r="BD68" i="8" s="1"/>
  <c r="AS47" i="4"/>
  <c r="AO68" i="8" s="1"/>
  <c r="BG47" i="4"/>
  <c r="BC68" i="8" s="1"/>
  <c r="BR47" i="4"/>
  <c r="BN68" i="8" s="1"/>
  <c r="BJ47" i="4"/>
  <c r="BF68" i="8" s="1"/>
  <c r="BQ47" i="4"/>
  <c r="BM68" i="8" s="1"/>
  <c r="AO47" i="4"/>
  <c r="AK68" i="8" s="1"/>
  <c r="AM47" i="4"/>
  <c r="AI68" i="8" s="1"/>
  <c r="BB47" i="4"/>
  <c r="AX68" i="8" s="1"/>
  <c r="BP47" i="4"/>
  <c r="BL68" i="8" s="1"/>
  <c r="AN47" i="4"/>
  <c r="AJ68" i="8" s="1"/>
  <c r="BA47" i="4"/>
  <c r="AW68" i="8" s="1"/>
  <c r="BL47" i="4"/>
  <c r="BH68" i="8" s="1"/>
  <c r="BF47" i="4"/>
  <c r="BB68" i="8" s="1"/>
  <c r="AW47" i="4"/>
  <c r="AS68" i="8" s="1"/>
  <c r="AX47" i="4"/>
  <c r="AT68" i="8" s="1"/>
  <c r="AR47" i="4"/>
  <c r="AN68" i="8" s="1"/>
  <c r="U47" i="4"/>
  <c r="Q68" i="8" s="1"/>
  <c r="BN47" i="4"/>
  <c r="BJ68" i="8" s="1"/>
  <c r="AY47" i="4"/>
  <c r="AU68" i="8" s="1"/>
  <c r="BE47" i="4"/>
  <c r="BA68" i="8" s="1"/>
  <c r="AQ47" i="4"/>
  <c r="AM68" i="8" s="1"/>
  <c r="AZ47" i="4"/>
  <c r="AV68" i="8" s="1"/>
  <c r="BK47" i="4"/>
  <c r="BG68" i="8" s="1"/>
  <c r="N47" i="4"/>
  <c r="J68" i="8" s="1"/>
  <c r="BO47" i="4"/>
  <c r="BK68" i="8" s="1"/>
  <c r="M47" i="4"/>
  <c r="I68" i="8" s="1"/>
  <c r="AA47" i="4"/>
  <c r="W68" i="8" s="1"/>
  <c r="O47" i="4"/>
  <c r="K68" i="8" s="1"/>
  <c r="AE47" i="4"/>
  <c r="AA68" i="8" s="1"/>
  <c r="AI47" i="4"/>
  <c r="AE68" i="8" s="1"/>
  <c r="L47" i="4"/>
  <c r="H68" i="8" s="1"/>
  <c r="K47" i="4"/>
  <c r="G68" i="8" s="1"/>
  <c r="BM47" i="4"/>
  <c r="BI68" i="8" s="1"/>
  <c r="R47" i="4"/>
  <c r="N68" i="8" s="1"/>
  <c r="AK47" i="4"/>
  <c r="AG68" i="8" s="1"/>
  <c r="I47" i="4"/>
  <c r="E68" i="8" s="1"/>
  <c r="T47" i="4"/>
  <c r="P68" i="8" s="1"/>
  <c r="AH47" i="4"/>
  <c r="AD68" i="8" s="1"/>
  <c r="AB47" i="4"/>
  <c r="X68" i="8" s="1"/>
  <c r="S47" i="4"/>
  <c r="O68" i="8" s="1"/>
  <c r="AG47" i="4"/>
  <c r="AC68" i="8" s="1"/>
  <c r="Z47" i="4"/>
  <c r="V68" i="8" s="1"/>
  <c r="AL47" i="4"/>
  <c r="AH68" i="8" s="1"/>
  <c r="G47" i="4"/>
  <c r="C68" i="8" s="1"/>
  <c r="Q47" i="4"/>
  <c r="M68" i="8" s="1"/>
  <c r="X47" i="4"/>
  <c r="T68" i="8" s="1"/>
  <c r="AD47" i="4"/>
  <c r="Z68" i="8" s="1"/>
  <c r="AJ47" i="4"/>
  <c r="AF68" i="8" s="1"/>
  <c r="J47" i="4"/>
  <c r="F68" i="8" s="1"/>
  <c r="Y47" i="4"/>
  <c r="U68" i="8" s="1"/>
  <c r="AF47" i="4"/>
  <c r="AB68" i="8" s="1"/>
  <c r="W47" i="4"/>
  <c r="S68" i="8" s="1"/>
  <c r="P47" i="4"/>
  <c r="L68" i="8" s="1"/>
  <c r="V47" i="4"/>
  <c r="R68" i="8" s="1"/>
  <c r="AC47" i="4"/>
  <c r="Y68" i="8" s="1"/>
  <c r="H47" i="4"/>
  <c r="D68" i="8" s="1"/>
  <c r="AT53" i="4"/>
  <c r="AP74" i="8" s="1"/>
  <c r="BJ53" i="4"/>
  <c r="BF74" i="8" s="1"/>
  <c r="BQ53" i="4"/>
  <c r="BM74" i="8" s="1"/>
  <c r="AO53" i="4"/>
  <c r="AK74" i="8" s="1"/>
  <c r="AM53" i="4"/>
  <c r="AI74" i="8" s="1"/>
  <c r="BR53" i="4"/>
  <c r="BN74" i="8" s="1"/>
  <c r="BP53" i="4"/>
  <c r="BL74" i="8" s="1"/>
  <c r="BO53" i="4"/>
  <c r="BK74" i="8" s="1"/>
  <c r="AZ53" i="4"/>
  <c r="AV74" i="8" s="1"/>
  <c r="BN53" i="4"/>
  <c r="BJ74" i="8" s="1"/>
  <c r="AV53" i="4"/>
  <c r="AR74" i="8" s="1"/>
  <c r="BD53" i="4"/>
  <c r="AZ74" i="8" s="1"/>
  <c r="BB53" i="4"/>
  <c r="AX74" i="8" s="1"/>
  <c r="BI53" i="4"/>
  <c r="BE74" i="8" s="1"/>
  <c r="AN53" i="4"/>
  <c r="AJ74" i="8" s="1"/>
  <c r="BA53" i="4"/>
  <c r="AW74" i="8" s="1"/>
  <c r="AS53" i="4"/>
  <c r="AO74" i="8" s="1"/>
  <c r="BK53" i="4"/>
  <c r="BG74" i="8" s="1"/>
  <c r="AU53" i="4"/>
  <c r="AQ74" i="8" s="1"/>
  <c r="BH53" i="4"/>
  <c r="BD74" i="8" s="1"/>
  <c r="AY53" i="4"/>
  <c r="AU74" i="8" s="1"/>
  <c r="BE53" i="4"/>
  <c r="BA74" i="8" s="1"/>
  <c r="AQ53" i="4"/>
  <c r="AM74" i="8" s="1"/>
  <c r="BM53" i="4"/>
  <c r="BI74" i="8" s="1"/>
  <c r="N53" i="4"/>
  <c r="J74" i="8" s="1"/>
  <c r="BL53" i="4"/>
  <c r="BH74" i="8" s="1"/>
  <c r="AP53" i="4"/>
  <c r="AL74" i="8" s="1"/>
  <c r="BC53" i="4"/>
  <c r="AY74" i="8" s="1"/>
  <c r="AB53" i="4"/>
  <c r="X74" i="8" s="1"/>
  <c r="AA53" i="4"/>
  <c r="W74" i="8" s="1"/>
  <c r="AR53" i="4"/>
  <c r="AN74" i="8" s="1"/>
  <c r="AH53" i="4"/>
  <c r="AD74" i="8" s="1"/>
  <c r="BG53" i="4"/>
  <c r="BC74" i="8" s="1"/>
  <c r="M53" i="4"/>
  <c r="I74" i="8" s="1"/>
  <c r="K53" i="4"/>
  <c r="G74" i="8" s="1"/>
  <c r="AX53" i="4"/>
  <c r="AT74" i="8" s="1"/>
  <c r="AI53" i="4"/>
  <c r="AE74" i="8" s="1"/>
  <c r="O53" i="4"/>
  <c r="K74" i="8" s="1"/>
  <c r="Z53" i="4"/>
  <c r="V74" i="8" s="1"/>
  <c r="AG53" i="4"/>
  <c r="AC74" i="8" s="1"/>
  <c r="R53" i="4"/>
  <c r="N74" i="8" s="1"/>
  <c r="Y53" i="4"/>
  <c r="U74" i="8" s="1"/>
  <c r="AW53" i="4"/>
  <c r="AS74" i="8" s="1"/>
  <c r="T53" i="4"/>
  <c r="P74" i="8" s="1"/>
  <c r="S53" i="4"/>
  <c r="O74" i="8" s="1"/>
  <c r="J53" i="4"/>
  <c r="F74" i="8" s="1"/>
  <c r="AK53" i="4"/>
  <c r="AG74" i="8" s="1"/>
  <c r="AD53" i="4"/>
  <c r="Z74" i="8" s="1"/>
  <c r="AC53" i="4"/>
  <c r="Y74" i="8" s="1"/>
  <c r="H53" i="4"/>
  <c r="D74" i="8" s="1"/>
  <c r="BF53" i="4"/>
  <c r="BB74" i="8" s="1"/>
  <c r="U53" i="4"/>
  <c r="Q74" i="8" s="1"/>
  <c r="AL53" i="4"/>
  <c r="AH74" i="8" s="1"/>
  <c r="AJ53" i="4"/>
  <c r="AF74" i="8" s="1"/>
  <c r="L53" i="4"/>
  <c r="H74" i="8" s="1"/>
  <c r="AF53" i="4"/>
  <c r="AB74" i="8" s="1"/>
  <c r="AE53" i="4"/>
  <c r="AA74" i="8" s="1"/>
  <c r="P53" i="4"/>
  <c r="L74" i="8" s="1"/>
  <c r="Q53" i="4"/>
  <c r="M74" i="8" s="1"/>
  <c r="W53" i="4"/>
  <c r="S74" i="8" s="1"/>
  <c r="G53" i="4"/>
  <c r="C74" i="8" s="1"/>
  <c r="X53" i="4"/>
  <c r="T74" i="8" s="1"/>
  <c r="I53" i="4"/>
  <c r="E74" i="8" s="1"/>
  <c r="V53" i="4"/>
  <c r="R74" i="8" s="1"/>
  <c r="BJ61" i="4"/>
  <c r="BF82" i="8" s="1"/>
  <c r="BR61" i="4"/>
  <c r="BN82" i="8" s="1"/>
  <c r="BD61" i="4"/>
  <c r="AZ82" i="8" s="1"/>
  <c r="AS61" i="4"/>
  <c r="AO82" i="8" s="1"/>
  <c r="AO61" i="4"/>
  <c r="AK82" i="8" s="1"/>
  <c r="AM61" i="4"/>
  <c r="AI82" i="8" s="1"/>
  <c r="BI61" i="4"/>
  <c r="BE82" i="8" s="1"/>
  <c r="BP61" i="4"/>
  <c r="BL82" i="8" s="1"/>
  <c r="BO61" i="4"/>
  <c r="BK82" i="8" s="1"/>
  <c r="AZ61" i="4"/>
  <c r="AV82" i="8" s="1"/>
  <c r="BN61" i="4"/>
  <c r="BJ82" i="8" s="1"/>
  <c r="AV61" i="4"/>
  <c r="AR82" i="8" s="1"/>
  <c r="AN61" i="4"/>
  <c r="AJ82" i="8" s="1"/>
  <c r="BQ61" i="4"/>
  <c r="BM82" i="8" s="1"/>
  <c r="BB61" i="4"/>
  <c r="AX82" i="8" s="1"/>
  <c r="BA61" i="4"/>
  <c r="AW82" i="8" s="1"/>
  <c r="BC61" i="4"/>
  <c r="AY82" i="8" s="1"/>
  <c r="AP61" i="4"/>
  <c r="AL82" i="8" s="1"/>
  <c r="AU61" i="4"/>
  <c r="AQ82" i="8" s="1"/>
  <c r="AT61" i="4"/>
  <c r="AP82" i="8" s="1"/>
  <c r="BH61" i="4"/>
  <c r="BD82" i="8" s="1"/>
  <c r="BG61" i="4"/>
  <c r="BC82" i="8" s="1"/>
  <c r="BK61" i="4"/>
  <c r="BG82" i="8" s="1"/>
  <c r="N61" i="4"/>
  <c r="J82" i="8" s="1"/>
  <c r="AB61" i="4"/>
  <c r="X82" i="8" s="1"/>
  <c r="AI61" i="4"/>
  <c r="AE82" i="8" s="1"/>
  <c r="BL61" i="4"/>
  <c r="BH82" i="8" s="1"/>
  <c r="AY61" i="4"/>
  <c r="AU82" i="8" s="1"/>
  <c r="O61" i="4"/>
  <c r="K82" i="8" s="1"/>
  <c r="T61" i="4"/>
  <c r="P82" i="8" s="1"/>
  <c r="AR61" i="4"/>
  <c r="AN82" i="8" s="1"/>
  <c r="BF61" i="4"/>
  <c r="BB82" i="8" s="1"/>
  <c r="AW61" i="4"/>
  <c r="AS82" i="8" s="1"/>
  <c r="AX61" i="4"/>
  <c r="AT82" i="8" s="1"/>
  <c r="U61" i="4"/>
  <c r="Q82" i="8" s="1"/>
  <c r="S61" i="4"/>
  <c r="O82" i="8" s="1"/>
  <c r="BE61" i="4"/>
  <c r="BA82" i="8" s="1"/>
  <c r="L61" i="4"/>
  <c r="H82" i="8" s="1"/>
  <c r="AG61" i="4"/>
  <c r="AC82" i="8" s="1"/>
  <c r="AE61" i="4"/>
  <c r="AA82" i="8" s="1"/>
  <c r="K61" i="4"/>
  <c r="G82" i="8" s="1"/>
  <c r="AA61" i="4"/>
  <c r="W82" i="8" s="1"/>
  <c r="AL61" i="4"/>
  <c r="AH82" i="8" s="1"/>
  <c r="I61" i="4"/>
  <c r="E82" i="8" s="1"/>
  <c r="R61" i="4"/>
  <c r="N82" i="8" s="1"/>
  <c r="M61" i="4"/>
  <c r="I82" i="8" s="1"/>
  <c r="AH61" i="4"/>
  <c r="AD82" i="8" s="1"/>
  <c r="AQ61" i="4"/>
  <c r="AM82" i="8" s="1"/>
  <c r="Z61" i="4"/>
  <c r="V82" i="8" s="1"/>
  <c r="X61" i="4"/>
  <c r="T82" i="8" s="1"/>
  <c r="Y61" i="4"/>
  <c r="U82" i="8" s="1"/>
  <c r="AD61" i="4"/>
  <c r="Z82" i="8" s="1"/>
  <c r="AK61" i="4"/>
  <c r="AG82" i="8" s="1"/>
  <c r="J61" i="4"/>
  <c r="F82" i="8" s="1"/>
  <c r="Q61" i="4"/>
  <c r="M82" i="8" s="1"/>
  <c r="W61" i="4"/>
  <c r="S82" i="8" s="1"/>
  <c r="G61" i="4"/>
  <c r="C82" i="8" s="1"/>
  <c r="P61" i="4"/>
  <c r="L82" i="8" s="1"/>
  <c r="V61" i="4"/>
  <c r="R82" i="8" s="1"/>
  <c r="AC61" i="4"/>
  <c r="Y82" i="8" s="1"/>
  <c r="AF61" i="4"/>
  <c r="AB82" i="8" s="1"/>
  <c r="BM61" i="4"/>
  <c r="BI82" i="8" s="1"/>
  <c r="AJ61" i="4"/>
  <c r="AF82" i="8" s="1"/>
  <c r="H61" i="4"/>
  <c r="D82" i="8" s="1"/>
  <c r="BQ67" i="4"/>
  <c r="BM88" i="8" s="1"/>
  <c r="AO67" i="4"/>
  <c r="AK88" i="8" s="1"/>
  <c r="BR67" i="4"/>
  <c r="BN88" i="8" s="1"/>
  <c r="BI67" i="4"/>
  <c r="BE88" i="8" s="1"/>
  <c r="BP67" i="4"/>
  <c r="BL88" i="8" s="1"/>
  <c r="BA67" i="4"/>
  <c r="AW88" i="8" s="1"/>
  <c r="BO67" i="4"/>
  <c r="BK88" i="8" s="1"/>
  <c r="AZ67" i="4"/>
  <c r="AV88" i="8" s="1"/>
  <c r="BN67" i="4"/>
  <c r="BJ88" i="8" s="1"/>
  <c r="AM67" i="4"/>
  <c r="AI88" i="8" s="1"/>
  <c r="BJ67" i="4"/>
  <c r="BF88" i="8" s="1"/>
  <c r="BB67" i="4"/>
  <c r="AX88" i="8" s="1"/>
  <c r="AV67" i="4"/>
  <c r="AR88" i="8" s="1"/>
  <c r="AP67" i="4"/>
  <c r="AL88" i="8" s="1"/>
  <c r="BD67" i="4"/>
  <c r="AZ88" i="8" s="1"/>
  <c r="AN67" i="4"/>
  <c r="AJ88" i="8" s="1"/>
  <c r="BH67" i="4"/>
  <c r="BD88" i="8" s="1"/>
  <c r="BG67" i="4"/>
  <c r="BC88" i="8" s="1"/>
  <c r="BL67" i="4"/>
  <c r="BH88" i="8" s="1"/>
  <c r="AT67" i="4"/>
  <c r="AP88" i="8" s="1"/>
  <c r="BC67" i="4"/>
  <c r="AY88" i="8" s="1"/>
  <c r="AI67" i="4"/>
  <c r="AE88" i="8" s="1"/>
  <c r="AS67" i="4"/>
  <c r="AO88" i="8" s="1"/>
  <c r="BK67" i="4"/>
  <c r="BG88" i="8" s="1"/>
  <c r="AB67" i="4"/>
  <c r="X88" i="8" s="1"/>
  <c r="AA67" i="4"/>
  <c r="W88" i="8" s="1"/>
  <c r="AR67" i="4"/>
  <c r="AN88" i="8" s="1"/>
  <c r="BF67" i="4"/>
  <c r="BB88" i="8" s="1"/>
  <c r="AW67" i="4"/>
  <c r="AS88" i="8" s="1"/>
  <c r="AX67" i="4"/>
  <c r="AT88" i="8" s="1"/>
  <c r="N67" i="4"/>
  <c r="J88" i="8" s="1"/>
  <c r="AU67" i="4"/>
  <c r="AQ88" i="8" s="1"/>
  <c r="AY67" i="4"/>
  <c r="AU88" i="8" s="1"/>
  <c r="BE67" i="4"/>
  <c r="BA88" i="8" s="1"/>
  <c r="AQ67" i="4"/>
  <c r="AM88" i="8" s="1"/>
  <c r="BM67" i="4"/>
  <c r="BI88" i="8" s="1"/>
  <c r="S67" i="4"/>
  <c r="O88" i="8" s="1"/>
  <c r="AH67" i="4"/>
  <c r="AD88" i="8" s="1"/>
  <c r="L67" i="4"/>
  <c r="H88" i="8" s="1"/>
  <c r="T67" i="4"/>
  <c r="P88" i="8" s="1"/>
  <c r="W67" i="4"/>
  <c r="S88" i="8" s="1"/>
  <c r="K67" i="4"/>
  <c r="G88" i="8" s="1"/>
  <c r="R67" i="4"/>
  <c r="N88" i="8" s="1"/>
  <c r="J67" i="4"/>
  <c r="F88" i="8" s="1"/>
  <c r="O67" i="4"/>
  <c r="K88" i="8" s="1"/>
  <c r="AE67" i="4"/>
  <c r="AA88" i="8" s="1"/>
  <c r="M67" i="4"/>
  <c r="I88" i="8" s="1"/>
  <c r="Z67" i="4"/>
  <c r="V88" i="8" s="1"/>
  <c r="AG67" i="4"/>
  <c r="AC88" i="8" s="1"/>
  <c r="Q67" i="4"/>
  <c r="M88" i="8" s="1"/>
  <c r="AK67" i="4"/>
  <c r="AG88" i="8" s="1"/>
  <c r="Y67" i="4"/>
  <c r="U88" i="8" s="1"/>
  <c r="AD67" i="4"/>
  <c r="Z88" i="8" s="1"/>
  <c r="G67" i="4"/>
  <c r="C88" i="8" s="1"/>
  <c r="U67" i="4"/>
  <c r="Q88" i="8" s="1"/>
  <c r="AC67" i="4"/>
  <c r="Y88" i="8" s="1"/>
  <c r="AL67" i="4"/>
  <c r="AH88" i="8" s="1"/>
  <c r="AJ67" i="4"/>
  <c r="AF88" i="8" s="1"/>
  <c r="AF67" i="4"/>
  <c r="AB88" i="8" s="1"/>
  <c r="I67" i="4"/>
  <c r="E88" i="8" s="1"/>
  <c r="V67" i="4"/>
  <c r="R88" i="8" s="1"/>
  <c r="H67" i="4"/>
  <c r="D88" i="8" s="1"/>
  <c r="P67" i="4"/>
  <c r="L88" i="8" s="1"/>
  <c r="X67" i="4"/>
  <c r="T88" i="8" s="1"/>
  <c r="AV49" i="4"/>
  <c r="AR70" i="8" s="1"/>
  <c r="BC49" i="4"/>
  <c r="AY70" i="8" s="1"/>
  <c r="AP49" i="4"/>
  <c r="AL70" i="8" s="1"/>
  <c r="BD49" i="4"/>
  <c r="AZ70" i="8" s="1"/>
  <c r="BI49" i="4"/>
  <c r="BE70" i="8" s="1"/>
  <c r="AU49" i="4"/>
  <c r="AQ70" i="8" s="1"/>
  <c r="AT49" i="4"/>
  <c r="AP70" i="8" s="1"/>
  <c r="BH49" i="4"/>
  <c r="BD70" i="8" s="1"/>
  <c r="AS49" i="4"/>
  <c r="AO70" i="8" s="1"/>
  <c r="BG49" i="4"/>
  <c r="BC70" i="8" s="1"/>
  <c r="BR49" i="4"/>
  <c r="BN70" i="8" s="1"/>
  <c r="BL49" i="4"/>
  <c r="BH70" i="8" s="1"/>
  <c r="BJ49" i="4"/>
  <c r="BF70" i="8" s="1"/>
  <c r="BO49" i="4"/>
  <c r="BK70" i="8" s="1"/>
  <c r="AB49" i="4"/>
  <c r="X70" i="8" s="1"/>
  <c r="AM49" i="4"/>
  <c r="AI70" i="8" s="1"/>
  <c r="AO49" i="4"/>
  <c r="AK70" i="8" s="1"/>
  <c r="BF49" i="4"/>
  <c r="BB70" i="8" s="1"/>
  <c r="AW49" i="4"/>
  <c r="AS70" i="8" s="1"/>
  <c r="AX49" i="4"/>
  <c r="AT70" i="8" s="1"/>
  <c r="O49" i="4"/>
  <c r="K70" i="8" s="1"/>
  <c r="M49" i="4"/>
  <c r="I70" i="8" s="1"/>
  <c r="AA49" i="4"/>
  <c r="W70" i="8" s="1"/>
  <c r="BQ49" i="4"/>
  <c r="BM70" i="8" s="1"/>
  <c r="AR49" i="4"/>
  <c r="AN70" i="8" s="1"/>
  <c r="BA49" i="4"/>
  <c r="AW70" i="8" s="1"/>
  <c r="BN49" i="4"/>
  <c r="BJ70" i="8" s="1"/>
  <c r="U49" i="4"/>
  <c r="Q70" i="8" s="1"/>
  <c r="BB49" i="4"/>
  <c r="AX70" i="8" s="1"/>
  <c r="AN49" i="4"/>
  <c r="AJ70" i="8" s="1"/>
  <c r="AI49" i="4"/>
  <c r="AE70" i="8" s="1"/>
  <c r="Z49" i="4"/>
  <c r="V70" i="8" s="1"/>
  <c r="R49" i="4"/>
  <c r="N70" i="8" s="1"/>
  <c r="AZ49" i="4"/>
  <c r="AV70" i="8" s="1"/>
  <c r="S49" i="4"/>
  <c r="O70" i="8" s="1"/>
  <c r="Y49" i="4"/>
  <c r="U70" i="8" s="1"/>
  <c r="AK49" i="4"/>
  <c r="AG70" i="8" s="1"/>
  <c r="AY49" i="4"/>
  <c r="AU70" i="8" s="1"/>
  <c r="AQ49" i="4"/>
  <c r="AM70" i="8" s="1"/>
  <c r="BM49" i="4"/>
  <c r="BI70" i="8" s="1"/>
  <c r="BP49" i="4"/>
  <c r="BL70" i="8" s="1"/>
  <c r="BK49" i="4"/>
  <c r="BG70" i="8" s="1"/>
  <c r="N49" i="4"/>
  <c r="J70" i="8" s="1"/>
  <c r="AG49" i="4"/>
  <c r="AC70" i="8" s="1"/>
  <c r="BE49" i="4"/>
  <c r="BA70" i="8" s="1"/>
  <c r="L49" i="4"/>
  <c r="H70" i="8" s="1"/>
  <c r="T49" i="4"/>
  <c r="P70" i="8" s="1"/>
  <c r="AH49" i="4"/>
  <c r="AD70" i="8" s="1"/>
  <c r="AD49" i="4"/>
  <c r="Z70" i="8" s="1"/>
  <c r="AL49" i="4"/>
  <c r="AH70" i="8" s="1"/>
  <c r="Q49" i="4"/>
  <c r="M70" i="8" s="1"/>
  <c r="AJ49" i="4"/>
  <c r="AF70" i="8" s="1"/>
  <c r="J49" i="4"/>
  <c r="F70" i="8" s="1"/>
  <c r="W49" i="4"/>
  <c r="S70" i="8" s="1"/>
  <c r="V49" i="4"/>
  <c r="R70" i="8" s="1"/>
  <c r="K49" i="4"/>
  <c r="G70" i="8" s="1"/>
  <c r="AF49" i="4"/>
  <c r="AB70" i="8" s="1"/>
  <c r="AE49" i="4"/>
  <c r="AA70" i="8" s="1"/>
  <c r="P49" i="4"/>
  <c r="L70" i="8" s="1"/>
  <c r="G49" i="4"/>
  <c r="C70" i="8" s="1"/>
  <c r="X49" i="4"/>
  <c r="T70" i="8" s="1"/>
  <c r="I49" i="4"/>
  <c r="E70" i="8" s="1"/>
  <c r="H49" i="4"/>
  <c r="D70" i="8" s="1"/>
  <c r="AC49" i="4"/>
  <c r="Y70" i="8" s="1"/>
  <c r="BI57" i="4"/>
  <c r="BE78" i="8" s="1"/>
  <c r="AN57" i="4"/>
  <c r="AJ78" i="8" s="1"/>
  <c r="BC57" i="4"/>
  <c r="AY78" i="8" s="1"/>
  <c r="AV57" i="4"/>
  <c r="AR78" i="8" s="1"/>
  <c r="AP57" i="4"/>
  <c r="AL78" i="8" s="1"/>
  <c r="AU57" i="4"/>
  <c r="AQ78" i="8" s="1"/>
  <c r="BH57" i="4"/>
  <c r="BD78" i="8" s="1"/>
  <c r="BG57" i="4"/>
  <c r="BC78" i="8" s="1"/>
  <c r="BK57" i="4"/>
  <c r="BG78" i="8" s="1"/>
  <c r="BQ57" i="4"/>
  <c r="BM78" i="8" s="1"/>
  <c r="BB57" i="4"/>
  <c r="AX78" i="8" s="1"/>
  <c r="BA57" i="4"/>
  <c r="AW78" i="8" s="1"/>
  <c r="BJ57" i="4"/>
  <c r="BF78" i="8" s="1"/>
  <c r="AT57" i="4"/>
  <c r="AP78" i="8" s="1"/>
  <c r="AO57" i="4"/>
  <c r="AK78" i="8" s="1"/>
  <c r="AM57" i="4"/>
  <c r="AI78" i="8" s="1"/>
  <c r="BP57" i="4"/>
  <c r="BL78" i="8" s="1"/>
  <c r="BO57" i="4"/>
  <c r="BK78" i="8" s="1"/>
  <c r="AZ57" i="4"/>
  <c r="AV78" i="8" s="1"/>
  <c r="BN57" i="4"/>
  <c r="BJ78" i="8" s="1"/>
  <c r="BR57" i="4"/>
  <c r="BN78" i="8" s="1"/>
  <c r="BL57" i="4"/>
  <c r="BH78" i="8" s="1"/>
  <c r="AR57" i="4"/>
  <c r="AN78" i="8" s="1"/>
  <c r="AH57" i="4"/>
  <c r="AD78" i="8" s="1"/>
  <c r="U57" i="4"/>
  <c r="Q78" i="8" s="1"/>
  <c r="BD57" i="4"/>
  <c r="AZ78" i="8" s="1"/>
  <c r="AS57" i="4"/>
  <c r="AO78" i="8" s="1"/>
  <c r="AY57" i="4"/>
  <c r="AU78" i="8" s="1"/>
  <c r="BE57" i="4"/>
  <c r="BA78" i="8" s="1"/>
  <c r="AQ57" i="4"/>
  <c r="AM78" i="8" s="1"/>
  <c r="BM57" i="4"/>
  <c r="BI78" i="8" s="1"/>
  <c r="AB57" i="4"/>
  <c r="X78" i="8" s="1"/>
  <c r="O57" i="4"/>
  <c r="K78" i="8" s="1"/>
  <c r="M57" i="4"/>
  <c r="I78" i="8" s="1"/>
  <c r="BF57" i="4"/>
  <c r="BB78" i="8" s="1"/>
  <c r="K57" i="4"/>
  <c r="G78" i="8" s="1"/>
  <c r="R57" i="4"/>
  <c r="N78" i="8" s="1"/>
  <c r="AA57" i="4"/>
  <c r="W78" i="8" s="1"/>
  <c r="S57" i="4"/>
  <c r="O78" i="8" s="1"/>
  <c r="L57" i="4"/>
  <c r="H78" i="8" s="1"/>
  <c r="W57" i="4"/>
  <c r="S78" i="8" s="1"/>
  <c r="I57" i="4"/>
  <c r="E78" i="8" s="1"/>
  <c r="AI57" i="4"/>
  <c r="AE78" i="8" s="1"/>
  <c r="T57" i="4"/>
  <c r="P78" i="8" s="1"/>
  <c r="AX57" i="4"/>
  <c r="AT78" i="8" s="1"/>
  <c r="Z57" i="4"/>
  <c r="V78" i="8" s="1"/>
  <c r="AW57" i="4"/>
  <c r="AS78" i="8" s="1"/>
  <c r="N57" i="4"/>
  <c r="J78" i="8" s="1"/>
  <c r="AG57" i="4"/>
  <c r="AC78" i="8" s="1"/>
  <c r="Y57" i="4"/>
  <c r="U78" i="8" s="1"/>
  <c r="AK57" i="4"/>
  <c r="AG78" i="8" s="1"/>
  <c r="P57" i="4"/>
  <c r="L78" i="8" s="1"/>
  <c r="AC57" i="4"/>
  <c r="Y78" i="8" s="1"/>
  <c r="AJ57" i="4"/>
  <c r="AF78" i="8" s="1"/>
  <c r="X57" i="4"/>
  <c r="T78" i="8" s="1"/>
  <c r="AD57" i="4"/>
  <c r="Z78" i="8" s="1"/>
  <c r="V57" i="4"/>
  <c r="R78" i="8" s="1"/>
  <c r="H57" i="4"/>
  <c r="D78" i="8" s="1"/>
  <c r="J57" i="4"/>
  <c r="F78" i="8" s="1"/>
  <c r="G57" i="4"/>
  <c r="C78" i="8" s="1"/>
  <c r="Q57" i="4"/>
  <c r="M78" i="8" s="1"/>
  <c r="AE57" i="4"/>
  <c r="AA78" i="8" s="1"/>
  <c r="AF57" i="4"/>
  <c r="AB78" i="8" s="1"/>
  <c r="AL57" i="4"/>
  <c r="AH78" i="8" s="1"/>
  <c r="BC63" i="4"/>
  <c r="AY84" i="8" s="1"/>
  <c r="AP63" i="4"/>
  <c r="AL84" i="8" s="1"/>
  <c r="AU63" i="4"/>
  <c r="AQ84" i="8" s="1"/>
  <c r="BH63" i="4"/>
  <c r="BD84" i="8" s="1"/>
  <c r="BG63" i="4"/>
  <c r="BC84" i="8" s="1"/>
  <c r="BK63" i="4"/>
  <c r="BG84" i="8" s="1"/>
  <c r="BR63" i="4"/>
  <c r="BN84" i="8" s="1"/>
  <c r="BD63" i="4"/>
  <c r="AZ84" i="8" s="1"/>
  <c r="AN63" i="4"/>
  <c r="AJ84" i="8" s="1"/>
  <c r="AS63" i="4"/>
  <c r="AO84" i="8" s="1"/>
  <c r="BL63" i="4"/>
  <c r="BH84" i="8" s="1"/>
  <c r="AO63" i="4"/>
  <c r="AK84" i="8" s="1"/>
  <c r="AM63" i="4"/>
  <c r="AI84" i="8" s="1"/>
  <c r="BP63" i="4"/>
  <c r="BL84" i="8" s="1"/>
  <c r="BO63" i="4"/>
  <c r="BK84" i="8" s="1"/>
  <c r="AZ63" i="4"/>
  <c r="AV84" i="8" s="1"/>
  <c r="BN63" i="4"/>
  <c r="BJ84" i="8" s="1"/>
  <c r="AV63" i="4"/>
  <c r="AR84" i="8" s="1"/>
  <c r="BJ63" i="4"/>
  <c r="BF84" i="8" s="1"/>
  <c r="BQ63" i="4"/>
  <c r="BM84" i="8" s="1"/>
  <c r="BB63" i="4"/>
  <c r="AX84" i="8" s="1"/>
  <c r="BA63" i="4"/>
  <c r="AW84" i="8" s="1"/>
  <c r="AI63" i="4"/>
  <c r="AE84" i="8" s="1"/>
  <c r="S63" i="4"/>
  <c r="O84" i="8" s="1"/>
  <c r="AT63" i="4"/>
  <c r="AP84" i="8" s="1"/>
  <c r="AY63" i="4"/>
  <c r="AU84" i="8" s="1"/>
  <c r="BE63" i="4"/>
  <c r="BA84" i="8" s="1"/>
  <c r="AQ63" i="4"/>
  <c r="AM84" i="8" s="1"/>
  <c r="BM63" i="4"/>
  <c r="BI84" i="8" s="1"/>
  <c r="BI63" i="4"/>
  <c r="BE84" i="8" s="1"/>
  <c r="AR63" i="4"/>
  <c r="AN84" i="8" s="1"/>
  <c r="BF63" i="4"/>
  <c r="BB84" i="8" s="1"/>
  <c r="AW63" i="4"/>
  <c r="AS84" i="8" s="1"/>
  <c r="AX63" i="4"/>
  <c r="AT84" i="8" s="1"/>
  <c r="N63" i="4"/>
  <c r="J84" i="8" s="1"/>
  <c r="AB63" i="4"/>
  <c r="X84" i="8" s="1"/>
  <c r="O63" i="4"/>
  <c r="K84" i="8" s="1"/>
  <c r="AA63" i="4"/>
  <c r="W84" i="8" s="1"/>
  <c r="U63" i="4"/>
  <c r="Q84" i="8" s="1"/>
  <c r="AE63" i="4"/>
  <c r="AA84" i="8" s="1"/>
  <c r="T63" i="4"/>
  <c r="P84" i="8" s="1"/>
  <c r="AH63" i="4"/>
  <c r="AD84" i="8" s="1"/>
  <c r="AG63" i="4"/>
  <c r="AC84" i="8" s="1"/>
  <c r="Z63" i="4"/>
  <c r="V84" i="8" s="1"/>
  <c r="K63" i="4"/>
  <c r="G84" i="8" s="1"/>
  <c r="R63" i="4"/>
  <c r="N84" i="8" s="1"/>
  <c r="J63" i="4"/>
  <c r="F84" i="8" s="1"/>
  <c r="L63" i="4"/>
  <c r="H84" i="8" s="1"/>
  <c r="M63" i="4"/>
  <c r="I84" i="8" s="1"/>
  <c r="Q63" i="4"/>
  <c r="M84" i="8" s="1"/>
  <c r="I63" i="4"/>
  <c r="E84" i="8" s="1"/>
  <c r="AL63" i="4"/>
  <c r="AH84" i="8" s="1"/>
  <c r="AC63" i="4"/>
  <c r="Y84" i="8" s="1"/>
  <c r="H63" i="4"/>
  <c r="D84" i="8" s="1"/>
  <c r="G63" i="4"/>
  <c r="C84" i="8" s="1"/>
  <c r="X63" i="4"/>
  <c r="T84" i="8" s="1"/>
  <c r="AK63" i="4"/>
  <c r="AG84" i="8" s="1"/>
  <c r="Y63" i="4"/>
  <c r="U84" i="8" s="1"/>
  <c r="AF63" i="4"/>
  <c r="AB84" i="8" s="1"/>
  <c r="AJ63" i="4"/>
  <c r="AF84" i="8" s="1"/>
  <c r="W63" i="4"/>
  <c r="S84" i="8" s="1"/>
  <c r="P63" i="4"/>
  <c r="L84" i="8" s="1"/>
  <c r="V63" i="4"/>
  <c r="R84" i="8" s="1"/>
  <c r="AD63" i="4"/>
  <c r="Z84" i="8" s="1"/>
  <c r="AU69" i="4"/>
  <c r="AQ90" i="8" s="1"/>
  <c r="AT69" i="4"/>
  <c r="AP90" i="8" s="1"/>
  <c r="BB69" i="4"/>
  <c r="AX90" i="8" s="1"/>
  <c r="BQ69" i="4"/>
  <c r="BM90" i="8" s="1"/>
  <c r="AO69" i="4"/>
  <c r="AK90" i="8" s="1"/>
  <c r="AM69" i="4"/>
  <c r="AI90" i="8" s="1"/>
  <c r="BR69" i="4"/>
  <c r="BN90" i="8" s="1"/>
  <c r="BI69" i="4"/>
  <c r="BE90" i="8" s="1"/>
  <c r="BP69" i="4"/>
  <c r="BL90" i="8" s="1"/>
  <c r="BA69" i="4"/>
  <c r="AW90" i="8" s="1"/>
  <c r="BO69" i="4"/>
  <c r="BK90" i="8" s="1"/>
  <c r="AZ69" i="4"/>
  <c r="AV90" i="8" s="1"/>
  <c r="BN69" i="4"/>
  <c r="BJ90" i="8" s="1"/>
  <c r="BK69" i="4"/>
  <c r="BG90" i="8" s="1"/>
  <c r="AV69" i="4"/>
  <c r="AR90" i="8" s="1"/>
  <c r="AP69" i="4"/>
  <c r="AL90" i="8" s="1"/>
  <c r="BD69" i="4"/>
  <c r="AZ90" i="8" s="1"/>
  <c r="AN69" i="4"/>
  <c r="AJ90" i="8" s="1"/>
  <c r="BH69" i="4"/>
  <c r="BD90" i="8" s="1"/>
  <c r="BG69" i="4"/>
  <c r="BC90" i="8" s="1"/>
  <c r="BL69" i="4"/>
  <c r="BH90" i="8" s="1"/>
  <c r="U69" i="4"/>
  <c r="Q90" i="8" s="1"/>
  <c r="BJ69" i="4"/>
  <c r="BF90" i="8" s="1"/>
  <c r="BC69" i="4"/>
  <c r="AY90" i="8" s="1"/>
  <c r="AY69" i="4"/>
  <c r="AU90" i="8" s="1"/>
  <c r="AS69" i="4"/>
  <c r="AO90" i="8" s="1"/>
  <c r="AR69" i="4"/>
  <c r="AN90" i="8" s="1"/>
  <c r="BF69" i="4"/>
  <c r="BB90" i="8" s="1"/>
  <c r="AW69" i="4"/>
  <c r="AS90" i="8" s="1"/>
  <c r="AX69" i="4"/>
  <c r="AT90" i="8" s="1"/>
  <c r="N69" i="4"/>
  <c r="J90" i="8" s="1"/>
  <c r="AH69" i="4"/>
  <c r="AD90" i="8" s="1"/>
  <c r="AQ69" i="4"/>
  <c r="AM90" i="8" s="1"/>
  <c r="O69" i="4"/>
  <c r="K90" i="8" s="1"/>
  <c r="L69" i="4"/>
  <c r="H90" i="8" s="1"/>
  <c r="Z69" i="4"/>
  <c r="V90" i="8" s="1"/>
  <c r="BE69" i="4"/>
  <c r="BA90" i="8" s="1"/>
  <c r="BM69" i="4"/>
  <c r="BI90" i="8" s="1"/>
  <c r="J69" i="4"/>
  <c r="F90" i="8" s="1"/>
  <c r="AD69" i="4"/>
  <c r="Z90" i="8" s="1"/>
  <c r="S69" i="4"/>
  <c r="O90" i="8" s="1"/>
  <c r="R69" i="4"/>
  <c r="N90" i="8" s="1"/>
  <c r="AG69" i="4"/>
  <c r="AC90" i="8" s="1"/>
  <c r="AE69" i="4"/>
  <c r="AA90" i="8" s="1"/>
  <c r="M69" i="4"/>
  <c r="I90" i="8" s="1"/>
  <c r="AA69" i="4"/>
  <c r="W90" i="8" s="1"/>
  <c r="AI69" i="4"/>
  <c r="AE90" i="8" s="1"/>
  <c r="T69" i="4"/>
  <c r="P90" i="8" s="1"/>
  <c r="AK69" i="4"/>
  <c r="AG90" i="8" s="1"/>
  <c r="H69" i="4"/>
  <c r="D90" i="8" s="1"/>
  <c r="Y69" i="4"/>
  <c r="U90" i="8" s="1"/>
  <c r="AL69" i="4"/>
  <c r="AH90" i="8" s="1"/>
  <c r="W69" i="4"/>
  <c r="S90" i="8" s="1"/>
  <c r="Q69" i="4"/>
  <c r="M90" i="8" s="1"/>
  <c r="AB69" i="4"/>
  <c r="X90" i="8" s="1"/>
  <c r="X69" i="4"/>
  <c r="T90" i="8" s="1"/>
  <c r="G69" i="4"/>
  <c r="C90" i="8" s="1"/>
  <c r="K69" i="4"/>
  <c r="G90" i="8" s="1"/>
  <c r="AF69" i="4"/>
  <c r="AB90" i="8" s="1"/>
  <c r="P69" i="4"/>
  <c r="L90" i="8" s="1"/>
  <c r="AC69" i="4"/>
  <c r="Y90" i="8" s="1"/>
  <c r="V69" i="4"/>
  <c r="R90" i="8" s="1"/>
  <c r="AJ69" i="4"/>
  <c r="AF90" i="8" s="1"/>
  <c r="I69" i="4"/>
  <c r="E90" i="8" s="1"/>
  <c r="AV71" i="4"/>
  <c r="AR92" i="8" s="1"/>
  <c r="AP71" i="4"/>
  <c r="AL92" i="8" s="1"/>
  <c r="BR71" i="4"/>
  <c r="BN92" i="8" s="1"/>
  <c r="BD71" i="4"/>
  <c r="AZ92" i="8" s="1"/>
  <c r="AN71" i="4"/>
  <c r="AJ92" i="8" s="1"/>
  <c r="BH71" i="4"/>
  <c r="BD92" i="8" s="1"/>
  <c r="BG71" i="4"/>
  <c r="BC92" i="8" s="1"/>
  <c r="BL71" i="4"/>
  <c r="BH92" i="8" s="1"/>
  <c r="AS71" i="4"/>
  <c r="AO92" i="8" s="1"/>
  <c r="AU71" i="4"/>
  <c r="AQ92" i="8" s="1"/>
  <c r="BJ71" i="4"/>
  <c r="BF92" i="8" s="1"/>
  <c r="BC71" i="4"/>
  <c r="AY92" i="8" s="1"/>
  <c r="BQ71" i="4"/>
  <c r="BM92" i="8" s="1"/>
  <c r="AO71" i="4"/>
  <c r="AK92" i="8" s="1"/>
  <c r="AM71" i="4"/>
  <c r="AI92" i="8" s="1"/>
  <c r="BI71" i="4"/>
  <c r="BE92" i="8" s="1"/>
  <c r="BP71" i="4"/>
  <c r="BL92" i="8" s="1"/>
  <c r="BA71" i="4"/>
  <c r="AW92" i="8" s="1"/>
  <c r="BO71" i="4"/>
  <c r="BK92" i="8" s="1"/>
  <c r="AZ71" i="4"/>
  <c r="AV92" i="8" s="1"/>
  <c r="BN71" i="4"/>
  <c r="BJ92" i="8" s="1"/>
  <c r="AT71" i="4"/>
  <c r="AP92" i="8" s="1"/>
  <c r="BK71" i="4"/>
  <c r="BG92" i="8" s="1"/>
  <c r="AB71" i="4"/>
  <c r="X92" i="8" s="1"/>
  <c r="BB71" i="4"/>
  <c r="AX92" i="8" s="1"/>
  <c r="T71" i="4"/>
  <c r="P92" i="8" s="1"/>
  <c r="AY71" i="4"/>
  <c r="AU92" i="8" s="1"/>
  <c r="BE71" i="4"/>
  <c r="BA92" i="8" s="1"/>
  <c r="AQ71" i="4"/>
  <c r="AM92" i="8" s="1"/>
  <c r="BM71" i="4"/>
  <c r="BI92" i="8" s="1"/>
  <c r="AR71" i="4"/>
  <c r="AN92" i="8" s="1"/>
  <c r="BF71" i="4"/>
  <c r="BB92" i="8" s="1"/>
  <c r="AW71" i="4"/>
  <c r="AS92" i="8" s="1"/>
  <c r="AX71" i="4"/>
  <c r="AT92" i="8" s="1"/>
  <c r="N71" i="4"/>
  <c r="J92" i="8" s="1"/>
  <c r="U71" i="4"/>
  <c r="Q92" i="8" s="1"/>
  <c r="AH71" i="4"/>
  <c r="AD92" i="8" s="1"/>
  <c r="O71" i="4"/>
  <c r="K92" i="8" s="1"/>
  <c r="S71" i="4"/>
  <c r="O92" i="8" s="1"/>
  <c r="J71" i="4"/>
  <c r="F92" i="8" s="1"/>
  <c r="Y71" i="4"/>
  <c r="U92" i="8" s="1"/>
  <c r="R71" i="4"/>
  <c r="N92" i="8" s="1"/>
  <c r="AF71" i="4"/>
  <c r="AB92" i="8" s="1"/>
  <c r="AL71" i="4"/>
  <c r="AH92" i="8" s="1"/>
  <c r="M71" i="4"/>
  <c r="I92" i="8" s="1"/>
  <c r="K71" i="4"/>
  <c r="G92" i="8" s="1"/>
  <c r="AI71" i="4"/>
  <c r="AE92" i="8" s="1"/>
  <c r="Z71" i="4"/>
  <c r="V92" i="8" s="1"/>
  <c r="AA71" i="4"/>
  <c r="W92" i="8" s="1"/>
  <c r="L71" i="4"/>
  <c r="H92" i="8" s="1"/>
  <c r="AG71" i="4"/>
  <c r="AC92" i="8" s="1"/>
  <c r="Q71" i="4"/>
  <c r="M92" i="8" s="1"/>
  <c r="AE71" i="4"/>
  <c r="AA92" i="8" s="1"/>
  <c r="P71" i="4"/>
  <c r="L92" i="8" s="1"/>
  <c r="V71" i="4"/>
  <c r="R92" i="8" s="1"/>
  <c r="I71" i="4"/>
  <c r="E92" i="8" s="1"/>
  <c r="AJ71" i="4"/>
  <c r="AF92" i="8" s="1"/>
  <c r="AC71" i="4"/>
  <c r="Y92" i="8" s="1"/>
  <c r="X71" i="4"/>
  <c r="T92" i="8" s="1"/>
  <c r="H71" i="4"/>
  <c r="D92" i="8" s="1"/>
  <c r="AK71" i="4"/>
  <c r="AG92" i="8" s="1"/>
  <c r="AD71" i="4"/>
  <c r="Z92" i="8" s="1"/>
  <c r="W71" i="4"/>
  <c r="S92" i="8" s="1"/>
  <c r="G71" i="4"/>
  <c r="C92" i="8" s="1"/>
  <c r="BJ51" i="4"/>
  <c r="BF72" i="8" s="1"/>
  <c r="BQ51" i="4"/>
  <c r="BM72" i="8" s="1"/>
  <c r="AV51" i="4"/>
  <c r="AR72" i="8" s="1"/>
  <c r="AO51" i="4"/>
  <c r="AK72" i="8" s="1"/>
  <c r="AM51" i="4"/>
  <c r="AI72" i="8" s="1"/>
  <c r="BP51" i="4"/>
  <c r="BL72" i="8" s="1"/>
  <c r="BO51" i="4"/>
  <c r="BK72" i="8" s="1"/>
  <c r="AZ51" i="4"/>
  <c r="AV72" i="8" s="1"/>
  <c r="BN51" i="4"/>
  <c r="BJ72" i="8" s="1"/>
  <c r="BR51" i="4"/>
  <c r="BN72" i="8" s="1"/>
  <c r="BD51" i="4"/>
  <c r="AZ72" i="8" s="1"/>
  <c r="BB51" i="4"/>
  <c r="AX72" i="8" s="1"/>
  <c r="BI51" i="4"/>
  <c r="BE72" i="8" s="1"/>
  <c r="AN51" i="4"/>
  <c r="AJ72" i="8" s="1"/>
  <c r="BA51" i="4"/>
  <c r="AW72" i="8" s="1"/>
  <c r="BL51" i="4"/>
  <c r="BH72" i="8" s="1"/>
  <c r="BC51" i="4"/>
  <c r="AY72" i="8" s="1"/>
  <c r="AP51" i="4"/>
  <c r="AL72" i="8" s="1"/>
  <c r="AU51" i="4"/>
  <c r="AQ72" i="8" s="1"/>
  <c r="AY51" i="4"/>
  <c r="AU72" i="8" s="1"/>
  <c r="BE51" i="4"/>
  <c r="BA72" i="8" s="1"/>
  <c r="AQ51" i="4"/>
  <c r="AM72" i="8" s="1"/>
  <c r="BM51" i="4"/>
  <c r="BI72" i="8" s="1"/>
  <c r="AT51" i="4"/>
  <c r="AP72" i="8" s="1"/>
  <c r="BH51" i="4"/>
  <c r="BD72" i="8" s="1"/>
  <c r="L51" i="4"/>
  <c r="H72" i="8" s="1"/>
  <c r="N51" i="4"/>
  <c r="J72" i="8" s="1"/>
  <c r="BF51" i="4"/>
  <c r="BB72" i="8" s="1"/>
  <c r="AW51" i="4"/>
  <c r="AS72" i="8" s="1"/>
  <c r="AX51" i="4"/>
  <c r="AT72" i="8" s="1"/>
  <c r="BG51" i="4"/>
  <c r="BC72" i="8" s="1"/>
  <c r="AR51" i="4"/>
  <c r="AN72" i="8" s="1"/>
  <c r="AB51" i="4"/>
  <c r="X72" i="8" s="1"/>
  <c r="AS51" i="4"/>
  <c r="AO72" i="8" s="1"/>
  <c r="BK51" i="4"/>
  <c r="BG72" i="8" s="1"/>
  <c r="T51" i="4"/>
  <c r="P72" i="8" s="1"/>
  <c r="U51" i="4"/>
  <c r="Q72" i="8" s="1"/>
  <c r="AI51" i="4"/>
  <c r="AE72" i="8" s="1"/>
  <c r="AA51" i="4"/>
  <c r="W72" i="8" s="1"/>
  <c r="S51" i="4"/>
  <c r="O72" i="8" s="1"/>
  <c r="Z51" i="4"/>
  <c r="V72" i="8" s="1"/>
  <c r="Y51" i="4"/>
  <c r="U72" i="8" s="1"/>
  <c r="X51" i="4"/>
  <c r="T72" i="8" s="1"/>
  <c r="K51" i="4"/>
  <c r="G72" i="8" s="1"/>
  <c r="O51" i="4"/>
  <c r="K72" i="8" s="1"/>
  <c r="AH51" i="4"/>
  <c r="AD72" i="8" s="1"/>
  <c r="M51" i="4"/>
  <c r="I72" i="8" s="1"/>
  <c r="R51" i="4"/>
  <c r="N72" i="8" s="1"/>
  <c r="AD51" i="4"/>
  <c r="Z72" i="8" s="1"/>
  <c r="AE51" i="4"/>
  <c r="AA72" i="8" s="1"/>
  <c r="P51" i="4"/>
  <c r="L72" i="8" s="1"/>
  <c r="V51" i="4"/>
  <c r="R72" i="8" s="1"/>
  <c r="AC51" i="4"/>
  <c r="Y72" i="8" s="1"/>
  <c r="AF51" i="4"/>
  <c r="AB72" i="8" s="1"/>
  <c r="J51" i="4"/>
  <c r="F72" i="8" s="1"/>
  <c r="AL51" i="4"/>
  <c r="AH72" i="8" s="1"/>
  <c r="W51" i="4"/>
  <c r="S72" i="8" s="1"/>
  <c r="AJ51" i="4"/>
  <c r="AF72" i="8" s="1"/>
  <c r="AK51" i="4"/>
  <c r="AG72" i="8" s="1"/>
  <c r="I51" i="4"/>
  <c r="E72" i="8" s="1"/>
  <c r="AG51" i="4"/>
  <c r="AC72" i="8" s="1"/>
  <c r="Q51" i="4"/>
  <c r="M72" i="8" s="1"/>
  <c r="G51" i="4"/>
  <c r="C72" i="8" s="1"/>
  <c r="H51" i="4"/>
  <c r="D72" i="8" s="1"/>
  <c r="AO59" i="4"/>
  <c r="AK80" i="8" s="1"/>
  <c r="AM59" i="4"/>
  <c r="AI80" i="8" s="1"/>
  <c r="BR59" i="4"/>
  <c r="BN80" i="8" s="1"/>
  <c r="BD59" i="4"/>
  <c r="AZ80" i="8" s="1"/>
  <c r="BP59" i="4"/>
  <c r="BL80" i="8" s="1"/>
  <c r="BO59" i="4"/>
  <c r="BK80" i="8" s="1"/>
  <c r="AS59" i="4"/>
  <c r="AO80" i="8" s="1"/>
  <c r="AZ59" i="4"/>
  <c r="AV80" i="8" s="1"/>
  <c r="BN59" i="4"/>
  <c r="BJ80" i="8" s="1"/>
  <c r="BL59" i="4"/>
  <c r="BH80" i="8" s="1"/>
  <c r="AV59" i="4"/>
  <c r="AR80" i="8" s="1"/>
  <c r="BQ59" i="4"/>
  <c r="BM80" i="8" s="1"/>
  <c r="BC59" i="4"/>
  <c r="AY80" i="8" s="1"/>
  <c r="AP59" i="4"/>
  <c r="AL80" i="8" s="1"/>
  <c r="BB59" i="4"/>
  <c r="AX80" i="8" s="1"/>
  <c r="AU59" i="4"/>
  <c r="AQ80" i="8" s="1"/>
  <c r="BA59" i="4"/>
  <c r="AW80" i="8" s="1"/>
  <c r="BH59" i="4"/>
  <c r="BD80" i="8" s="1"/>
  <c r="BG59" i="4"/>
  <c r="BC80" i="8" s="1"/>
  <c r="BK59" i="4"/>
  <c r="BG80" i="8" s="1"/>
  <c r="BJ59" i="4"/>
  <c r="BF80" i="8" s="1"/>
  <c r="AT59" i="4"/>
  <c r="AP80" i="8" s="1"/>
  <c r="BI59" i="4"/>
  <c r="BE80" i="8" s="1"/>
  <c r="AN59" i="4"/>
  <c r="AJ80" i="8" s="1"/>
  <c r="U59" i="4"/>
  <c r="Q80" i="8" s="1"/>
  <c r="AH59" i="4"/>
  <c r="AD80" i="8" s="1"/>
  <c r="L59" i="4"/>
  <c r="H80" i="8" s="1"/>
  <c r="S59" i="4"/>
  <c r="O80" i="8" s="1"/>
  <c r="Z59" i="4"/>
  <c r="V80" i="8" s="1"/>
  <c r="AR59" i="4"/>
  <c r="AN80" i="8" s="1"/>
  <c r="BF59" i="4"/>
  <c r="BB80" i="8" s="1"/>
  <c r="AW59" i="4"/>
  <c r="AS80" i="8" s="1"/>
  <c r="AX59" i="4"/>
  <c r="AT80" i="8" s="1"/>
  <c r="N59" i="4"/>
  <c r="J80" i="8" s="1"/>
  <c r="AI59" i="4"/>
  <c r="AE80" i="8" s="1"/>
  <c r="AY59" i="4"/>
  <c r="AU80" i="8" s="1"/>
  <c r="BE59" i="4"/>
  <c r="BA80" i="8" s="1"/>
  <c r="AQ59" i="4"/>
  <c r="AM80" i="8" s="1"/>
  <c r="BM59" i="4"/>
  <c r="BI80" i="8" s="1"/>
  <c r="M59" i="4"/>
  <c r="I80" i="8" s="1"/>
  <c r="K59" i="4"/>
  <c r="G80" i="8" s="1"/>
  <c r="AG59" i="4"/>
  <c r="AC80" i="8" s="1"/>
  <c r="T59" i="4"/>
  <c r="P80" i="8" s="1"/>
  <c r="AB59" i="4"/>
  <c r="X80" i="8" s="1"/>
  <c r="AA59" i="4"/>
  <c r="W80" i="8" s="1"/>
  <c r="O59" i="4"/>
  <c r="K80" i="8" s="1"/>
  <c r="Y59" i="4"/>
  <c r="U80" i="8" s="1"/>
  <c r="R59" i="4"/>
  <c r="N80" i="8" s="1"/>
  <c r="AF59" i="4"/>
  <c r="AB80" i="8" s="1"/>
  <c r="P59" i="4"/>
  <c r="L80" i="8" s="1"/>
  <c r="W59" i="4"/>
  <c r="S80" i="8" s="1"/>
  <c r="AJ59" i="4"/>
  <c r="AF80" i="8" s="1"/>
  <c r="I59" i="4"/>
  <c r="E80" i="8" s="1"/>
  <c r="H59" i="4"/>
  <c r="D80" i="8" s="1"/>
  <c r="AE59" i="4"/>
  <c r="AA80" i="8" s="1"/>
  <c r="AD59" i="4"/>
  <c r="Z80" i="8" s="1"/>
  <c r="V59" i="4"/>
  <c r="R80" i="8" s="1"/>
  <c r="AC59" i="4"/>
  <c r="Y80" i="8" s="1"/>
  <c r="J59" i="4"/>
  <c r="F80" i="8" s="1"/>
  <c r="AL59" i="4"/>
  <c r="AH80" i="8" s="1"/>
  <c r="Q59" i="4"/>
  <c r="M80" i="8" s="1"/>
  <c r="AK59" i="4"/>
  <c r="AG80" i="8" s="1"/>
  <c r="G59" i="4"/>
  <c r="C80" i="8" s="1"/>
  <c r="X59" i="4"/>
  <c r="T80" i="8" s="1"/>
  <c r="AT65" i="4"/>
  <c r="AP86" i="8" s="1"/>
  <c r="BC65" i="4"/>
  <c r="AY86" i="8" s="1"/>
  <c r="AP65" i="4"/>
  <c r="AL86" i="8" s="1"/>
  <c r="AU65" i="4"/>
  <c r="AQ86" i="8" s="1"/>
  <c r="BH65" i="4"/>
  <c r="BD86" i="8" s="1"/>
  <c r="BG65" i="4"/>
  <c r="BC86" i="8" s="1"/>
  <c r="BK65" i="4"/>
  <c r="BG86" i="8" s="1"/>
  <c r="BJ65" i="4"/>
  <c r="BF86" i="8" s="1"/>
  <c r="BR65" i="4"/>
  <c r="BN86" i="8" s="1"/>
  <c r="BD65" i="4"/>
  <c r="AZ86" i="8" s="1"/>
  <c r="BI65" i="4"/>
  <c r="BE86" i="8" s="1"/>
  <c r="AS65" i="4"/>
  <c r="AO86" i="8" s="1"/>
  <c r="AO65" i="4"/>
  <c r="AK86" i="8" s="1"/>
  <c r="AV65" i="4"/>
  <c r="AR86" i="8" s="1"/>
  <c r="AM65" i="4"/>
  <c r="AI86" i="8" s="1"/>
  <c r="BP65" i="4"/>
  <c r="BL86" i="8" s="1"/>
  <c r="AN65" i="4"/>
  <c r="AJ86" i="8" s="1"/>
  <c r="BO65" i="4"/>
  <c r="BK86" i="8" s="1"/>
  <c r="AZ65" i="4"/>
  <c r="AV86" i="8" s="1"/>
  <c r="BN65" i="4"/>
  <c r="BJ86" i="8" s="1"/>
  <c r="BB65" i="4"/>
  <c r="AX86" i="8" s="1"/>
  <c r="AR65" i="4"/>
  <c r="AN86" i="8" s="1"/>
  <c r="BL65" i="4"/>
  <c r="BH86" i="8" s="1"/>
  <c r="BA65" i="4"/>
  <c r="AW86" i="8" s="1"/>
  <c r="AY65" i="4"/>
  <c r="AU86" i="8" s="1"/>
  <c r="BE65" i="4"/>
  <c r="BA86" i="8" s="1"/>
  <c r="AQ65" i="4"/>
  <c r="AM86" i="8" s="1"/>
  <c r="BM65" i="4"/>
  <c r="BI86" i="8" s="1"/>
  <c r="Z65" i="4"/>
  <c r="V86" i="8" s="1"/>
  <c r="BQ65" i="4"/>
  <c r="BM86" i="8" s="1"/>
  <c r="AW65" i="4"/>
  <c r="AS86" i="8" s="1"/>
  <c r="AA65" i="4"/>
  <c r="W86" i="8" s="1"/>
  <c r="U65" i="4"/>
  <c r="Q86" i="8" s="1"/>
  <c r="O65" i="4"/>
  <c r="K86" i="8" s="1"/>
  <c r="AG65" i="4"/>
  <c r="AC86" i="8" s="1"/>
  <c r="BF65" i="4"/>
  <c r="BB86" i="8" s="1"/>
  <c r="R65" i="4"/>
  <c r="N86" i="8" s="1"/>
  <c r="AL65" i="4"/>
  <c r="AH86" i="8" s="1"/>
  <c r="X65" i="4"/>
  <c r="T86" i="8" s="1"/>
  <c r="N65" i="4"/>
  <c r="J86" i="8" s="1"/>
  <c r="M65" i="4"/>
  <c r="I86" i="8" s="1"/>
  <c r="L65" i="4"/>
  <c r="H86" i="8" s="1"/>
  <c r="T65" i="4"/>
  <c r="P86" i="8" s="1"/>
  <c r="S65" i="4"/>
  <c r="O86" i="8" s="1"/>
  <c r="Y65" i="4"/>
  <c r="U86" i="8" s="1"/>
  <c r="AI65" i="4"/>
  <c r="AE86" i="8" s="1"/>
  <c r="J65" i="4"/>
  <c r="F86" i="8" s="1"/>
  <c r="AX65" i="4"/>
  <c r="AT86" i="8" s="1"/>
  <c r="AB65" i="4"/>
  <c r="X86" i="8" s="1"/>
  <c r="AE65" i="4"/>
  <c r="AA86" i="8" s="1"/>
  <c r="Q65" i="4"/>
  <c r="M86" i="8" s="1"/>
  <c r="I65" i="4"/>
  <c r="E86" i="8" s="1"/>
  <c r="AD65" i="4"/>
  <c r="Z86" i="8" s="1"/>
  <c r="H65" i="4"/>
  <c r="D86" i="8" s="1"/>
  <c r="AF65" i="4"/>
  <c r="AB86" i="8" s="1"/>
  <c r="AH65" i="4"/>
  <c r="AD86" i="8" s="1"/>
  <c r="P65" i="4"/>
  <c r="L86" i="8" s="1"/>
  <c r="V65" i="4"/>
  <c r="R86" i="8" s="1"/>
  <c r="AC65" i="4"/>
  <c r="Y86" i="8" s="1"/>
  <c r="AJ65" i="4"/>
  <c r="AF86" i="8" s="1"/>
  <c r="W65" i="4"/>
  <c r="S86" i="8" s="1"/>
  <c r="K65" i="4"/>
  <c r="G86" i="8" s="1"/>
  <c r="AK65" i="4"/>
  <c r="AG86" i="8" s="1"/>
  <c r="G65" i="4"/>
  <c r="C86" i="8" s="1"/>
  <c r="AM73" i="4"/>
  <c r="AI94" i="8" s="1"/>
  <c r="BJ73" i="4"/>
  <c r="BF94" i="8" s="1"/>
  <c r="BC73" i="4"/>
  <c r="AY94" i="8" s="1"/>
  <c r="AV73" i="4"/>
  <c r="AR94" i="8" s="1"/>
  <c r="AP73" i="4"/>
  <c r="AL94" i="8" s="1"/>
  <c r="BD73" i="4"/>
  <c r="AZ94" i="8" s="1"/>
  <c r="AN73" i="4"/>
  <c r="AJ94" i="8" s="1"/>
  <c r="AT73" i="4"/>
  <c r="AP94" i="8" s="1"/>
  <c r="BH73" i="4"/>
  <c r="BD94" i="8" s="1"/>
  <c r="BG73" i="4"/>
  <c r="BC94" i="8" s="1"/>
  <c r="BL73" i="4"/>
  <c r="BH94" i="8" s="1"/>
  <c r="AS73" i="4"/>
  <c r="AO94" i="8" s="1"/>
  <c r="BB73" i="4"/>
  <c r="AX94" i="8" s="1"/>
  <c r="AU73" i="4"/>
  <c r="AQ94" i="8" s="1"/>
  <c r="BQ73" i="4"/>
  <c r="BM94" i="8" s="1"/>
  <c r="AO73" i="4"/>
  <c r="AK94" i="8" s="1"/>
  <c r="BR73" i="4"/>
  <c r="BN94" i="8" s="1"/>
  <c r="BI73" i="4"/>
  <c r="BE94" i="8" s="1"/>
  <c r="BP73" i="4"/>
  <c r="BL94" i="8" s="1"/>
  <c r="BA73" i="4"/>
  <c r="AW94" i="8" s="1"/>
  <c r="BO73" i="4"/>
  <c r="BK94" i="8" s="1"/>
  <c r="AZ73" i="4"/>
  <c r="AV94" i="8" s="1"/>
  <c r="BN73" i="4"/>
  <c r="BJ94" i="8" s="1"/>
  <c r="O73" i="4"/>
  <c r="K94" i="8" s="1"/>
  <c r="AR73" i="4"/>
  <c r="AN94" i="8" s="1"/>
  <c r="BK73" i="4"/>
  <c r="BG94" i="8" s="1"/>
  <c r="AI73" i="4"/>
  <c r="AE94" i="8" s="1"/>
  <c r="AY73" i="4"/>
  <c r="AU94" i="8" s="1"/>
  <c r="BE73" i="4"/>
  <c r="BA94" i="8" s="1"/>
  <c r="AQ73" i="4"/>
  <c r="AM94" i="8" s="1"/>
  <c r="BM73" i="4"/>
  <c r="BI94" i="8" s="1"/>
  <c r="AB73" i="4"/>
  <c r="X94" i="8" s="1"/>
  <c r="M73" i="4"/>
  <c r="I94" i="8" s="1"/>
  <c r="Z73" i="4"/>
  <c r="V94" i="8" s="1"/>
  <c r="K73" i="4"/>
  <c r="G94" i="8" s="1"/>
  <c r="J73" i="4"/>
  <c r="F94" i="8" s="1"/>
  <c r="AX73" i="4"/>
  <c r="AT94" i="8" s="1"/>
  <c r="AW73" i="4"/>
  <c r="AS94" i="8" s="1"/>
  <c r="U73" i="4"/>
  <c r="Q94" i="8" s="1"/>
  <c r="R73" i="4"/>
  <c r="N94" i="8" s="1"/>
  <c r="AG73" i="4"/>
  <c r="AC94" i="8" s="1"/>
  <c r="AF73" i="4"/>
  <c r="AB94" i="8" s="1"/>
  <c r="BF73" i="4"/>
  <c r="BB94" i="8" s="1"/>
  <c r="L73" i="4"/>
  <c r="H94" i="8" s="1"/>
  <c r="T73" i="4"/>
  <c r="P94" i="8" s="1"/>
  <c r="AH73" i="4"/>
  <c r="AD94" i="8" s="1"/>
  <c r="S73" i="4"/>
  <c r="O94" i="8" s="1"/>
  <c r="W73" i="4"/>
  <c r="S94" i="8" s="1"/>
  <c r="N73" i="4"/>
  <c r="J94" i="8" s="1"/>
  <c r="X73" i="4"/>
  <c r="T94" i="8" s="1"/>
  <c r="P73" i="4"/>
  <c r="L94" i="8" s="1"/>
  <c r="H73" i="4"/>
  <c r="D94" i="8" s="1"/>
  <c r="Q73" i="4"/>
  <c r="M94" i="8" s="1"/>
  <c r="I73" i="4"/>
  <c r="E94" i="8" s="1"/>
  <c r="G73" i="4"/>
  <c r="C94" i="8" s="1"/>
  <c r="AA73" i="4"/>
  <c r="W94" i="8" s="1"/>
  <c r="AK73" i="4"/>
  <c r="AG94" i="8" s="1"/>
  <c r="AE73" i="4"/>
  <c r="AA94" i="8" s="1"/>
  <c r="AD73" i="4"/>
  <c r="Z94" i="8" s="1"/>
  <c r="AL73" i="4"/>
  <c r="AH94" i="8" s="1"/>
  <c r="V73" i="4"/>
  <c r="R94" i="8" s="1"/>
  <c r="Y73" i="4"/>
  <c r="U94" i="8" s="1"/>
  <c r="AC73" i="4"/>
  <c r="Y94" i="8" s="1"/>
  <c r="AJ73" i="4"/>
  <c r="AF94" i="8" s="1"/>
  <c r="BJ46" i="4"/>
  <c r="BF67" i="8" s="1"/>
  <c r="BC46" i="4"/>
  <c r="AY67" i="8" s="1"/>
  <c r="AP46" i="4"/>
  <c r="AL67" i="8" s="1"/>
  <c r="BD46" i="4"/>
  <c r="AZ67" i="8" s="1"/>
  <c r="BI46" i="4"/>
  <c r="BE67" i="8" s="1"/>
  <c r="AU46" i="4"/>
  <c r="AQ67" i="8" s="1"/>
  <c r="AT46" i="4"/>
  <c r="AP67" i="8" s="1"/>
  <c r="BH46" i="4"/>
  <c r="BD67" i="8" s="1"/>
  <c r="AS46" i="4"/>
  <c r="AO67" i="8" s="1"/>
  <c r="BG46" i="4"/>
  <c r="BC67" i="8" s="1"/>
  <c r="BK46" i="4"/>
  <c r="BG67" i="8" s="1"/>
  <c r="BR46" i="4"/>
  <c r="BN67" i="8" s="1"/>
  <c r="BQ46" i="4"/>
  <c r="BM67" i="8" s="1"/>
  <c r="AO46" i="4"/>
  <c r="AK67" i="8" s="1"/>
  <c r="AM46" i="4"/>
  <c r="AI67" i="8" s="1"/>
  <c r="BB46" i="4"/>
  <c r="AX67" i="8" s="1"/>
  <c r="BP46" i="4"/>
  <c r="BL67" i="8" s="1"/>
  <c r="AN46" i="4"/>
  <c r="AJ67" i="8" s="1"/>
  <c r="BA46" i="4"/>
  <c r="AW67" i="8" s="1"/>
  <c r="BO46" i="4"/>
  <c r="BK67" i="8" s="1"/>
  <c r="AZ46" i="4"/>
  <c r="AV67" i="8" s="1"/>
  <c r="BN46" i="4"/>
  <c r="BJ67" i="8" s="1"/>
  <c r="BL46" i="4"/>
  <c r="BH67" i="8" s="1"/>
  <c r="N46" i="4"/>
  <c r="J67" i="8" s="1"/>
  <c r="AR46" i="4"/>
  <c r="AN67" i="8" s="1"/>
  <c r="AY46" i="4"/>
  <c r="AU67" i="8" s="1"/>
  <c r="BE46" i="4"/>
  <c r="BA67" i="8" s="1"/>
  <c r="AQ46" i="4"/>
  <c r="AM67" i="8" s="1"/>
  <c r="BM46" i="4"/>
  <c r="BI67" i="8" s="1"/>
  <c r="BF46" i="4"/>
  <c r="BB67" i="8" s="1"/>
  <c r="AW46" i="4"/>
  <c r="AS67" i="8" s="1"/>
  <c r="AX46" i="4"/>
  <c r="AT67" i="8" s="1"/>
  <c r="AB46" i="4"/>
  <c r="X67" i="8" s="1"/>
  <c r="O46" i="4"/>
  <c r="K67" i="8" s="1"/>
  <c r="T46" i="4"/>
  <c r="P67" i="8" s="1"/>
  <c r="AH46" i="4"/>
  <c r="AD67" i="8" s="1"/>
  <c r="S46" i="4"/>
  <c r="O67" i="8" s="1"/>
  <c r="AI46" i="4"/>
  <c r="AE67" i="8" s="1"/>
  <c r="M46" i="4"/>
  <c r="I67" i="8" s="1"/>
  <c r="AV46" i="4"/>
  <c r="AR67" i="8" s="1"/>
  <c r="Z46" i="4"/>
  <c r="V67" i="8" s="1"/>
  <c r="AE46" i="4"/>
  <c r="AA67" i="8" s="1"/>
  <c r="R46" i="4"/>
  <c r="N67" i="8" s="1"/>
  <c r="AG46" i="4"/>
  <c r="AC67" i="8" s="1"/>
  <c r="U46" i="4"/>
  <c r="Q67" i="8" s="1"/>
  <c r="AA46" i="4"/>
  <c r="W67" i="8" s="1"/>
  <c r="L46" i="4"/>
  <c r="H67" i="8" s="1"/>
  <c r="K46" i="4"/>
  <c r="G67" i="8" s="1"/>
  <c r="AD46" i="4"/>
  <c r="Z67" i="8" s="1"/>
  <c r="J46" i="4"/>
  <c r="F67" i="8" s="1"/>
  <c r="Q46" i="4"/>
  <c r="M67" i="8" s="1"/>
  <c r="V46" i="4"/>
  <c r="R67" i="8" s="1"/>
  <c r="W46" i="4"/>
  <c r="S67" i="8" s="1"/>
  <c r="H46" i="4"/>
  <c r="D67" i="8" s="1"/>
  <c r="G46" i="4"/>
  <c r="C67" i="8" s="1"/>
  <c r="X46" i="4"/>
  <c r="T67" i="8" s="1"/>
  <c r="AK46" i="4"/>
  <c r="AG67" i="8" s="1"/>
  <c r="AC46" i="4"/>
  <c r="Y67" i="8" s="1"/>
  <c r="AJ46" i="4"/>
  <c r="AF67" i="8" s="1"/>
  <c r="I46" i="4"/>
  <c r="E67" i="8" s="1"/>
  <c r="AF46" i="4"/>
  <c r="AB67" i="8" s="1"/>
  <c r="AL46" i="4"/>
  <c r="AH67" i="8" s="1"/>
  <c r="P46" i="4"/>
  <c r="L67" i="8" s="1"/>
  <c r="Y46" i="4"/>
  <c r="U67" i="8" s="1"/>
  <c r="BJ48" i="4"/>
  <c r="BF69" i="8" s="1"/>
  <c r="AV48" i="4"/>
  <c r="AR69" i="8" s="1"/>
  <c r="BC48" i="4"/>
  <c r="AY69" i="8" s="1"/>
  <c r="AP48" i="4"/>
  <c r="AL69" i="8" s="1"/>
  <c r="BD48" i="4"/>
  <c r="AZ69" i="8" s="1"/>
  <c r="BI48" i="4"/>
  <c r="BE69" i="8" s="1"/>
  <c r="AU48" i="4"/>
  <c r="AQ69" i="8" s="1"/>
  <c r="AT48" i="4"/>
  <c r="AP69" i="8" s="1"/>
  <c r="BH48" i="4"/>
  <c r="BD69" i="8" s="1"/>
  <c r="AS48" i="4"/>
  <c r="AO69" i="8" s="1"/>
  <c r="BG48" i="4"/>
  <c r="BC69" i="8" s="1"/>
  <c r="BK48" i="4"/>
  <c r="BG69" i="8" s="1"/>
  <c r="AR48" i="4"/>
  <c r="AN69" i="8" s="1"/>
  <c r="BR48" i="4"/>
  <c r="BN69" i="8" s="1"/>
  <c r="BQ48" i="4"/>
  <c r="BM69" i="8" s="1"/>
  <c r="AO48" i="4"/>
  <c r="AK69" i="8" s="1"/>
  <c r="AM48" i="4"/>
  <c r="AI69" i="8" s="1"/>
  <c r="BB48" i="4"/>
  <c r="AX69" i="8" s="1"/>
  <c r="BP48" i="4"/>
  <c r="BL69" i="8" s="1"/>
  <c r="AN48" i="4"/>
  <c r="AJ69" i="8" s="1"/>
  <c r="BA48" i="4"/>
  <c r="AW69" i="8" s="1"/>
  <c r="BO48" i="4"/>
  <c r="BK69" i="8" s="1"/>
  <c r="AZ48" i="4"/>
  <c r="AV69" i="8" s="1"/>
  <c r="BN48" i="4"/>
  <c r="BJ69" i="8" s="1"/>
  <c r="AB48" i="4"/>
  <c r="X69" i="8" s="1"/>
  <c r="BF48" i="4"/>
  <c r="BB69" i="8" s="1"/>
  <c r="N48" i="4"/>
  <c r="J69" i="8" s="1"/>
  <c r="O48" i="4"/>
  <c r="K69" i="8" s="1"/>
  <c r="AH48" i="4"/>
  <c r="AD69" i="8" s="1"/>
  <c r="AY48" i="4"/>
  <c r="AU69" i="8" s="1"/>
  <c r="BE48" i="4"/>
  <c r="BA69" i="8" s="1"/>
  <c r="AQ48" i="4"/>
  <c r="AM69" i="8" s="1"/>
  <c r="BM48" i="4"/>
  <c r="BI69" i="8" s="1"/>
  <c r="AI48" i="4"/>
  <c r="AE69" i="8" s="1"/>
  <c r="BL48" i="4"/>
  <c r="BH69" i="8" s="1"/>
  <c r="T48" i="4"/>
  <c r="P69" i="8" s="1"/>
  <c r="R48" i="4"/>
  <c r="N69" i="8" s="1"/>
  <c r="AX48" i="4"/>
  <c r="AT69" i="8" s="1"/>
  <c r="K48" i="4"/>
  <c r="G69" i="8" s="1"/>
  <c r="AG48" i="4"/>
  <c r="AC69" i="8" s="1"/>
  <c r="AW48" i="4"/>
  <c r="AS69" i="8" s="1"/>
  <c r="U48" i="4"/>
  <c r="Q69" i="8" s="1"/>
  <c r="M48" i="4"/>
  <c r="I69" i="8" s="1"/>
  <c r="AA48" i="4"/>
  <c r="W69" i="8" s="1"/>
  <c r="S48" i="4"/>
  <c r="O69" i="8" s="1"/>
  <c r="J48" i="4"/>
  <c r="F69" i="8" s="1"/>
  <c r="AJ48" i="4"/>
  <c r="AF69" i="8" s="1"/>
  <c r="L48" i="4"/>
  <c r="H69" i="8" s="1"/>
  <c r="Q48" i="4"/>
  <c r="M69" i="8" s="1"/>
  <c r="V48" i="4"/>
  <c r="R69" i="8" s="1"/>
  <c r="G48" i="4"/>
  <c r="C69" i="8" s="1"/>
  <c r="AC48" i="4"/>
  <c r="Y69" i="8" s="1"/>
  <c r="W48" i="4"/>
  <c r="S69" i="8" s="1"/>
  <c r="Z48" i="4"/>
  <c r="V69" i="8" s="1"/>
  <c r="P48" i="4"/>
  <c r="L69" i="8" s="1"/>
  <c r="X48" i="4"/>
  <c r="T69" i="8" s="1"/>
  <c r="AK48" i="4"/>
  <c r="AG69" i="8" s="1"/>
  <c r="I48" i="4"/>
  <c r="E69" i="8" s="1"/>
  <c r="AE48" i="4"/>
  <c r="AA69" i="8" s="1"/>
  <c r="AL48" i="4"/>
  <c r="AH69" i="8" s="1"/>
  <c r="AD48" i="4"/>
  <c r="Z69" i="8" s="1"/>
  <c r="H48" i="4"/>
  <c r="D69" i="8" s="1"/>
  <c r="AF48" i="4"/>
  <c r="AB69" i="8" s="1"/>
  <c r="Y48" i="4"/>
  <c r="U69" i="8" s="1"/>
  <c r="BQ50" i="4"/>
  <c r="BM71" i="8" s="1"/>
  <c r="AO50" i="4"/>
  <c r="AK71" i="8" s="1"/>
  <c r="AM50" i="4"/>
  <c r="AI71" i="8" s="1"/>
  <c r="BB50" i="4"/>
  <c r="AX71" i="8" s="1"/>
  <c r="BP50" i="4"/>
  <c r="BL71" i="8" s="1"/>
  <c r="AN50" i="4"/>
  <c r="AJ71" i="8" s="1"/>
  <c r="BA50" i="4"/>
  <c r="AW71" i="8" s="1"/>
  <c r="BO50" i="4"/>
  <c r="BK71" i="8" s="1"/>
  <c r="AZ50" i="4"/>
  <c r="AV71" i="8" s="1"/>
  <c r="BN50" i="4"/>
  <c r="BJ71" i="8" s="1"/>
  <c r="BJ50" i="4"/>
  <c r="BF71" i="8" s="1"/>
  <c r="AV50" i="4"/>
  <c r="AR71" i="8" s="1"/>
  <c r="BC50" i="4"/>
  <c r="AY71" i="8" s="1"/>
  <c r="AP50" i="4"/>
  <c r="AL71" i="8" s="1"/>
  <c r="BR50" i="4"/>
  <c r="BN71" i="8" s="1"/>
  <c r="BD50" i="4"/>
  <c r="AZ71" i="8" s="1"/>
  <c r="BI50" i="4"/>
  <c r="BE71" i="8" s="1"/>
  <c r="AU50" i="4"/>
  <c r="AQ71" i="8" s="1"/>
  <c r="AT50" i="4"/>
  <c r="AP71" i="8" s="1"/>
  <c r="BH50" i="4"/>
  <c r="BD71" i="8" s="1"/>
  <c r="AS50" i="4"/>
  <c r="AO71" i="8" s="1"/>
  <c r="BG50" i="4"/>
  <c r="BC71" i="8" s="1"/>
  <c r="BK50" i="4"/>
  <c r="BG71" i="8" s="1"/>
  <c r="BL50" i="4"/>
  <c r="BH71" i="8" s="1"/>
  <c r="N50" i="4"/>
  <c r="J71" i="8" s="1"/>
  <c r="L50" i="4"/>
  <c r="H71" i="8" s="1"/>
  <c r="BF50" i="4"/>
  <c r="BB71" i="8" s="1"/>
  <c r="AW50" i="4"/>
  <c r="AS71" i="8" s="1"/>
  <c r="AX50" i="4"/>
  <c r="AT71" i="8" s="1"/>
  <c r="AR50" i="4"/>
  <c r="AN71" i="8" s="1"/>
  <c r="AY50" i="4"/>
  <c r="AU71" i="8" s="1"/>
  <c r="BE50" i="4"/>
  <c r="BA71" i="8" s="1"/>
  <c r="AQ50" i="4"/>
  <c r="AM71" i="8" s="1"/>
  <c r="BM50" i="4"/>
  <c r="BI71" i="8" s="1"/>
  <c r="AI50" i="4"/>
  <c r="AE71" i="8" s="1"/>
  <c r="J50" i="4"/>
  <c r="F71" i="8" s="1"/>
  <c r="Z50" i="4"/>
  <c r="V71" i="8" s="1"/>
  <c r="T50" i="4"/>
  <c r="P71" i="8" s="1"/>
  <c r="AA50" i="4"/>
  <c r="W71" i="8" s="1"/>
  <c r="AH50" i="4"/>
  <c r="AD71" i="8" s="1"/>
  <c r="Q50" i="4"/>
  <c r="M71" i="8" s="1"/>
  <c r="AD50" i="4"/>
  <c r="Z71" i="8" s="1"/>
  <c r="U50" i="4"/>
  <c r="Q71" i="8" s="1"/>
  <c r="R50" i="4"/>
  <c r="N71" i="8" s="1"/>
  <c r="AB50" i="4"/>
  <c r="X71" i="8" s="1"/>
  <c r="AE50" i="4"/>
  <c r="AA71" i="8" s="1"/>
  <c r="O50" i="4"/>
  <c r="K71" i="8" s="1"/>
  <c r="S50" i="4"/>
  <c r="O71" i="8" s="1"/>
  <c r="AG50" i="4"/>
  <c r="AC71" i="8" s="1"/>
  <c r="AF50" i="4"/>
  <c r="AB71" i="8" s="1"/>
  <c r="V50" i="4"/>
  <c r="R71" i="8" s="1"/>
  <c r="AJ50" i="4"/>
  <c r="AF71" i="8" s="1"/>
  <c r="AL50" i="4"/>
  <c r="AH71" i="8" s="1"/>
  <c r="I50" i="4"/>
  <c r="E71" i="8" s="1"/>
  <c r="M50" i="4"/>
  <c r="I71" i="8" s="1"/>
  <c r="K50" i="4"/>
  <c r="G71" i="8" s="1"/>
  <c r="X50" i="4"/>
  <c r="T71" i="8" s="1"/>
  <c r="W50" i="4"/>
  <c r="S71" i="8" s="1"/>
  <c r="Y50" i="4"/>
  <c r="U71" i="8" s="1"/>
  <c r="AK50" i="4"/>
  <c r="AG71" i="8" s="1"/>
  <c r="P50" i="4"/>
  <c r="L71" i="8" s="1"/>
  <c r="G50" i="4"/>
  <c r="C71" i="8" s="1"/>
  <c r="AC50" i="4"/>
  <c r="Y71" i="8" s="1"/>
  <c r="H50" i="4"/>
  <c r="D71" i="8" s="1"/>
  <c r="AV52" i="4"/>
  <c r="AR73" i="8" s="1"/>
  <c r="BI52" i="4"/>
  <c r="BE73" i="8" s="1"/>
  <c r="BQ52" i="4"/>
  <c r="BM73" i="8" s="1"/>
  <c r="BB52" i="4"/>
  <c r="AX73" i="8" s="1"/>
  <c r="BA52" i="4"/>
  <c r="AW73" i="8" s="1"/>
  <c r="AO52" i="4"/>
  <c r="AK73" i="8" s="1"/>
  <c r="AM52" i="4"/>
  <c r="AI73" i="8" s="1"/>
  <c r="BP52" i="4"/>
  <c r="BL73" i="8" s="1"/>
  <c r="AT52" i="4"/>
  <c r="AP73" i="8" s="1"/>
  <c r="BO52" i="4"/>
  <c r="BK73" i="8" s="1"/>
  <c r="AZ52" i="4"/>
  <c r="AV73" i="8" s="1"/>
  <c r="BN52" i="4"/>
  <c r="BJ73" i="8" s="1"/>
  <c r="BR52" i="4"/>
  <c r="BN73" i="8" s="1"/>
  <c r="BD52" i="4"/>
  <c r="AZ73" i="8" s="1"/>
  <c r="AN52" i="4"/>
  <c r="AJ73" i="8" s="1"/>
  <c r="BC52" i="4"/>
  <c r="AY73" i="8" s="1"/>
  <c r="AP52" i="4"/>
  <c r="AL73" i="8" s="1"/>
  <c r="AU52" i="4"/>
  <c r="AQ73" i="8" s="1"/>
  <c r="BH52" i="4"/>
  <c r="BD73" i="8" s="1"/>
  <c r="BG52" i="4"/>
  <c r="BC73" i="8" s="1"/>
  <c r="BK52" i="4"/>
  <c r="BG73" i="8" s="1"/>
  <c r="AR52" i="4"/>
  <c r="AN73" i="8" s="1"/>
  <c r="AY52" i="4"/>
  <c r="AU73" i="8" s="1"/>
  <c r="BJ52" i="4"/>
  <c r="BF73" i="8" s="1"/>
  <c r="N52" i="4"/>
  <c r="J73" i="8" s="1"/>
  <c r="AI52" i="4"/>
  <c r="AE73" i="8" s="1"/>
  <c r="M52" i="4"/>
  <c r="I73" i="8" s="1"/>
  <c r="AA52" i="4"/>
  <c r="W73" i="8" s="1"/>
  <c r="AS52" i="4"/>
  <c r="AO73" i="8" s="1"/>
  <c r="U52" i="4"/>
  <c r="Q73" i="8" s="1"/>
  <c r="BF52" i="4"/>
  <c r="BB73" i="8" s="1"/>
  <c r="AW52" i="4"/>
  <c r="AS73" i="8" s="1"/>
  <c r="AX52" i="4"/>
  <c r="AT73" i="8" s="1"/>
  <c r="BL52" i="4"/>
  <c r="BH73" i="8" s="1"/>
  <c r="L52" i="4"/>
  <c r="H73" i="8" s="1"/>
  <c r="T52" i="4"/>
  <c r="P73" i="8" s="1"/>
  <c r="AG52" i="4"/>
  <c r="AC73" i="8" s="1"/>
  <c r="O52" i="4"/>
  <c r="K73" i="8" s="1"/>
  <c r="AH52" i="4"/>
  <c r="AD73" i="8" s="1"/>
  <c r="AE52" i="4"/>
  <c r="AA73" i="8" s="1"/>
  <c r="Y52" i="4"/>
  <c r="U73" i="8" s="1"/>
  <c r="AB52" i="4"/>
  <c r="X73" i="8" s="1"/>
  <c r="K52" i="4"/>
  <c r="G73" i="8" s="1"/>
  <c r="AQ52" i="4"/>
  <c r="AM73" i="8" s="1"/>
  <c r="BM52" i="4"/>
  <c r="BI73" i="8" s="1"/>
  <c r="Z52" i="4"/>
  <c r="V73" i="8" s="1"/>
  <c r="R52" i="4"/>
  <c r="N73" i="8" s="1"/>
  <c r="BE52" i="4"/>
  <c r="BA73" i="8" s="1"/>
  <c r="J52" i="4"/>
  <c r="F73" i="8" s="1"/>
  <c r="W52" i="4"/>
  <c r="S73" i="8" s="1"/>
  <c r="I52" i="4"/>
  <c r="E73" i="8" s="1"/>
  <c r="S52" i="4"/>
  <c r="O73" i="8" s="1"/>
  <c r="AF52" i="4"/>
  <c r="AB73" i="8" s="1"/>
  <c r="AJ52" i="4"/>
  <c r="AF73" i="8" s="1"/>
  <c r="AC52" i="4"/>
  <c r="Y73" i="8" s="1"/>
  <c r="X52" i="4"/>
  <c r="T73" i="8" s="1"/>
  <c r="P52" i="4"/>
  <c r="L73" i="8" s="1"/>
  <c r="H52" i="4"/>
  <c r="D73" i="8" s="1"/>
  <c r="AL52" i="4"/>
  <c r="AH73" i="8" s="1"/>
  <c r="Q52" i="4"/>
  <c r="M73" i="8" s="1"/>
  <c r="AD52" i="4"/>
  <c r="Z73" i="8" s="1"/>
  <c r="V52" i="4"/>
  <c r="R73" i="8" s="1"/>
  <c r="G52" i="4"/>
  <c r="C73" i="8" s="1"/>
  <c r="AK52" i="4"/>
  <c r="AG73" i="8" s="1"/>
  <c r="BC54" i="4"/>
  <c r="AY75" i="8" s="1"/>
  <c r="AP54" i="4"/>
  <c r="AL75" i="8" s="1"/>
  <c r="AU54" i="4"/>
  <c r="AQ75" i="8" s="1"/>
  <c r="BH54" i="4"/>
  <c r="BD75" i="8" s="1"/>
  <c r="BG54" i="4"/>
  <c r="BC75" i="8" s="1"/>
  <c r="BK54" i="4"/>
  <c r="BG75" i="8" s="1"/>
  <c r="AV54" i="4"/>
  <c r="AR75" i="8" s="1"/>
  <c r="BJ54" i="4"/>
  <c r="BF75" i="8" s="1"/>
  <c r="BQ54" i="4"/>
  <c r="BM75" i="8" s="1"/>
  <c r="BB54" i="4"/>
  <c r="AX75" i="8" s="1"/>
  <c r="BA54" i="4"/>
  <c r="AW75" i="8" s="1"/>
  <c r="AN54" i="4"/>
  <c r="AJ75" i="8" s="1"/>
  <c r="AT54" i="4"/>
  <c r="AP75" i="8" s="1"/>
  <c r="AO54" i="4"/>
  <c r="AK75" i="8" s="1"/>
  <c r="AM54" i="4"/>
  <c r="AI75" i="8" s="1"/>
  <c r="BP54" i="4"/>
  <c r="BL75" i="8" s="1"/>
  <c r="BO54" i="4"/>
  <c r="BK75" i="8" s="1"/>
  <c r="AZ54" i="4"/>
  <c r="AV75" i="8" s="1"/>
  <c r="BN54" i="4"/>
  <c r="BJ75" i="8" s="1"/>
  <c r="BI54" i="4"/>
  <c r="BE75" i="8" s="1"/>
  <c r="BR54" i="4"/>
  <c r="BN75" i="8" s="1"/>
  <c r="BD54" i="4"/>
  <c r="AZ75" i="8" s="1"/>
  <c r="AS54" i="4"/>
  <c r="AO75" i="8" s="1"/>
  <c r="BL54" i="4"/>
  <c r="BH75" i="8" s="1"/>
  <c r="AB54" i="4"/>
  <c r="X75" i="8" s="1"/>
  <c r="AY54" i="4"/>
  <c r="AU75" i="8" s="1"/>
  <c r="BE54" i="4"/>
  <c r="BA75" i="8" s="1"/>
  <c r="AQ54" i="4"/>
  <c r="AM75" i="8" s="1"/>
  <c r="BM54" i="4"/>
  <c r="BI75" i="8" s="1"/>
  <c r="AR54" i="4"/>
  <c r="AN75" i="8" s="1"/>
  <c r="BF54" i="4"/>
  <c r="BB75" i="8" s="1"/>
  <c r="AW54" i="4"/>
  <c r="AS75" i="8" s="1"/>
  <c r="AX54" i="4"/>
  <c r="AT75" i="8" s="1"/>
  <c r="AI54" i="4"/>
  <c r="AE75" i="8" s="1"/>
  <c r="L54" i="4"/>
  <c r="H75" i="8" s="1"/>
  <c r="U54" i="4"/>
  <c r="Q75" i="8" s="1"/>
  <c r="N54" i="4"/>
  <c r="J75" i="8" s="1"/>
  <c r="O54" i="4"/>
  <c r="K75" i="8" s="1"/>
  <c r="M54" i="4"/>
  <c r="I75" i="8" s="1"/>
  <c r="K54" i="4"/>
  <c r="G75" i="8" s="1"/>
  <c r="R54" i="4"/>
  <c r="N75" i="8" s="1"/>
  <c r="AH54" i="4"/>
  <c r="AD75" i="8" s="1"/>
  <c r="Z54" i="4"/>
  <c r="V75" i="8" s="1"/>
  <c r="AE54" i="4"/>
  <c r="AA75" i="8" s="1"/>
  <c r="AA54" i="4"/>
  <c r="W75" i="8" s="1"/>
  <c r="S54" i="4"/>
  <c r="O75" i="8" s="1"/>
  <c r="AG54" i="4"/>
  <c r="AC75" i="8" s="1"/>
  <c r="Q54" i="4"/>
  <c r="M75" i="8" s="1"/>
  <c r="P54" i="4"/>
  <c r="L75" i="8" s="1"/>
  <c r="V54" i="4"/>
  <c r="R75" i="8" s="1"/>
  <c r="H54" i="4"/>
  <c r="D75" i="8" s="1"/>
  <c r="J54" i="4"/>
  <c r="F75" i="8" s="1"/>
  <c r="T54" i="4"/>
  <c r="P75" i="8" s="1"/>
  <c r="X54" i="4"/>
  <c r="T75" i="8" s="1"/>
  <c r="AL54" i="4"/>
  <c r="AH75" i="8" s="1"/>
  <c r="AD54" i="4"/>
  <c r="Z75" i="8" s="1"/>
  <c r="G54" i="4"/>
  <c r="C75" i="8" s="1"/>
  <c r="W54" i="4"/>
  <c r="S75" i="8" s="1"/>
  <c r="Y54" i="4"/>
  <c r="U75" i="8" s="1"/>
  <c r="AC54" i="4"/>
  <c r="Y75" i="8" s="1"/>
  <c r="I54" i="4"/>
  <c r="E75" i="8" s="1"/>
  <c r="AF54" i="4"/>
  <c r="AB75" i="8" s="1"/>
  <c r="AK54" i="4"/>
  <c r="AG75" i="8" s="1"/>
  <c r="AJ54" i="4"/>
  <c r="AF75" i="8" s="1"/>
  <c r="AS58" i="4"/>
  <c r="AO79" i="8" s="1"/>
  <c r="AT58" i="4"/>
  <c r="AP79" i="8" s="1"/>
  <c r="BJ58" i="4"/>
  <c r="BF79" i="8" s="1"/>
  <c r="BQ58" i="4"/>
  <c r="BM79" i="8" s="1"/>
  <c r="BC58" i="4"/>
  <c r="AY79" i="8" s="1"/>
  <c r="AP58" i="4"/>
  <c r="AL79" i="8" s="1"/>
  <c r="AU58" i="4"/>
  <c r="AQ79" i="8" s="1"/>
  <c r="BH58" i="4"/>
  <c r="BD79" i="8" s="1"/>
  <c r="BG58" i="4"/>
  <c r="BC79" i="8" s="1"/>
  <c r="BR58" i="4"/>
  <c r="BN79" i="8" s="1"/>
  <c r="AV58" i="4"/>
  <c r="AR79" i="8" s="1"/>
  <c r="AZ58" i="4"/>
  <c r="AV79" i="8" s="1"/>
  <c r="BB58" i="4"/>
  <c r="AX79" i="8" s="1"/>
  <c r="AM58" i="4"/>
  <c r="AI79" i="8" s="1"/>
  <c r="BO58" i="4"/>
  <c r="BK79" i="8" s="1"/>
  <c r="BK58" i="4"/>
  <c r="BG79" i="8" s="1"/>
  <c r="AR58" i="4"/>
  <c r="AN79" i="8" s="1"/>
  <c r="BF58" i="4"/>
  <c r="BB79" i="8" s="1"/>
  <c r="AW58" i="4"/>
  <c r="AS79" i="8" s="1"/>
  <c r="AX58" i="4"/>
  <c r="AT79" i="8" s="1"/>
  <c r="M58" i="4"/>
  <c r="I79" i="8" s="1"/>
  <c r="AO58" i="4"/>
  <c r="AK79" i="8" s="1"/>
  <c r="BI58" i="4"/>
  <c r="BE79" i="8" s="1"/>
  <c r="BL58" i="4"/>
  <c r="BH79" i="8" s="1"/>
  <c r="AN58" i="4"/>
  <c r="AJ79" i="8" s="1"/>
  <c r="BP58" i="4"/>
  <c r="BL79" i="8" s="1"/>
  <c r="BA58" i="4"/>
  <c r="AW79" i="8" s="1"/>
  <c r="N58" i="4"/>
  <c r="J79" i="8" s="1"/>
  <c r="AH58" i="4"/>
  <c r="AD79" i="8" s="1"/>
  <c r="L58" i="4"/>
  <c r="H79" i="8" s="1"/>
  <c r="S58" i="4"/>
  <c r="O79" i="8" s="1"/>
  <c r="U58" i="4"/>
  <c r="Q79" i="8" s="1"/>
  <c r="AA58" i="4"/>
  <c r="W79" i="8" s="1"/>
  <c r="AG58" i="4"/>
  <c r="AC79" i="8" s="1"/>
  <c r="AI58" i="4"/>
  <c r="AE79" i="8" s="1"/>
  <c r="J58" i="4"/>
  <c r="F79" i="8" s="1"/>
  <c r="Y58" i="4"/>
  <c r="U79" i="8" s="1"/>
  <c r="BD58" i="4"/>
  <c r="AZ79" i="8" s="1"/>
  <c r="BN58" i="4"/>
  <c r="BJ79" i="8" s="1"/>
  <c r="Z58" i="4"/>
  <c r="V79" i="8" s="1"/>
  <c r="AY58" i="4"/>
  <c r="AU79" i="8" s="1"/>
  <c r="AE58" i="4"/>
  <c r="AA79" i="8" s="1"/>
  <c r="AQ58" i="4"/>
  <c r="AM79" i="8" s="1"/>
  <c r="BM58" i="4"/>
  <c r="BI79" i="8" s="1"/>
  <c r="K58" i="4"/>
  <c r="G79" i="8" s="1"/>
  <c r="R58" i="4"/>
  <c r="N79" i="8" s="1"/>
  <c r="AF58" i="4"/>
  <c r="AB79" i="8" s="1"/>
  <c r="X58" i="4"/>
  <c r="T79" i="8" s="1"/>
  <c r="O58" i="4"/>
  <c r="K79" i="8" s="1"/>
  <c r="W58" i="4"/>
  <c r="S79" i="8" s="1"/>
  <c r="AC58" i="4"/>
  <c r="Y79" i="8" s="1"/>
  <c r="AK58" i="4"/>
  <c r="AG79" i="8" s="1"/>
  <c r="I58" i="4"/>
  <c r="E79" i="8" s="1"/>
  <c r="G58" i="4"/>
  <c r="C79" i="8" s="1"/>
  <c r="H58" i="4"/>
  <c r="D79" i="8" s="1"/>
  <c r="V58" i="4"/>
  <c r="R79" i="8" s="1"/>
  <c r="P58" i="4"/>
  <c r="L79" i="8" s="1"/>
  <c r="BE58" i="4"/>
  <c r="BA79" i="8" s="1"/>
  <c r="AJ58" i="4"/>
  <c r="AF79" i="8" s="1"/>
  <c r="AB58" i="4"/>
  <c r="X79" i="8" s="1"/>
  <c r="T58" i="4"/>
  <c r="P79" i="8" s="1"/>
  <c r="AL58" i="4"/>
  <c r="AH79" i="8" s="1"/>
  <c r="Q58" i="4"/>
  <c r="M79" i="8" s="1"/>
  <c r="AD58" i="4"/>
  <c r="Z79" i="8" s="1"/>
  <c r="BD60" i="4"/>
  <c r="AZ81" i="8" s="1"/>
  <c r="BB60" i="4"/>
  <c r="AX81" i="8" s="1"/>
  <c r="BI60" i="4"/>
  <c r="BE81" i="8" s="1"/>
  <c r="AN60" i="4"/>
  <c r="AJ81" i="8" s="1"/>
  <c r="BL60" i="4"/>
  <c r="BH81" i="8" s="1"/>
  <c r="AO60" i="4"/>
  <c r="AK81" i="8" s="1"/>
  <c r="AM60" i="4"/>
  <c r="AI81" i="8" s="1"/>
  <c r="BP60" i="4"/>
  <c r="BL81" i="8" s="1"/>
  <c r="BO60" i="4"/>
  <c r="BK81" i="8" s="1"/>
  <c r="AS60" i="4"/>
  <c r="AO81" i="8" s="1"/>
  <c r="AZ60" i="4"/>
  <c r="AV81" i="8" s="1"/>
  <c r="BN60" i="4"/>
  <c r="BJ81" i="8" s="1"/>
  <c r="AV60" i="4"/>
  <c r="AR81" i="8" s="1"/>
  <c r="BA60" i="4"/>
  <c r="AW81" i="8" s="1"/>
  <c r="AT60" i="4"/>
  <c r="AP81" i="8" s="1"/>
  <c r="BJ60" i="4"/>
  <c r="BF81" i="8" s="1"/>
  <c r="BQ60" i="4"/>
  <c r="BM81" i="8" s="1"/>
  <c r="BC60" i="4"/>
  <c r="AY81" i="8" s="1"/>
  <c r="AP60" i="4"/>
  <c r="AL81" i="8" s="1"/>
  <c r="AU60" i="4"/>
  <c r="AQ81" i="8" s="1"/>
  <c r="BR60" i="4"/>
  <c r="BN81" i="8" s="1"/>
  <c r="AY60" i="4"/>
  <c r="AU81" i="8" s="1"/>
  <c r="BE60" i="4"/>
  <c r="BA81" i="8" s="1"/>
  <c r="AQ60" i="4"/>
  <c r="AM81" i="8" s="1"/>
  <c r="BM60" i="4"/>
  <c r="BI81" i="8" s="1"/>
  <c r="U60" i="4"/>
  <c r="Q81" i="8" s="1"/>
  <c r="BH60" i="4"/>
  <c r="BD81" i="8" s="1"/>
  <c r="BK60" i="4"/>
  <c r="BG81" i="8" s="1"/>
  <c r="AR60" i="4"/>
  <c r="AN81" i="8" s="1"/>
  <c r="BF60" i="4"/>
  <c r="BB81" i="8" s="1"/>
  <c r="AW60" i="4"/>
  <c r="AS81" i="8" s="1"/>
  <c r="AX60" i="4"/>
  <c r="AT81" i="8" s="1"/>
  <c r="N60" i="4"/>
  <c r="J81" i="8" s="1"/>
  <c r="AB60" i="4"/>
  <c r="X81" i="8" s="1"/>
  <c r="BG60" i="4"/>
  <c r="BC81" i="8" s="1"/>
  <c r="AI60" i="4"/>
  <c r="AE81" i="8" s="1"/>
  <c r="O60" i="4"/>
  <c r="K81" i="8" s="1"/>
  <c r="T60" i="4"/>
  <c r="P81" i="8" s="1"/>
  <c r="Z60" i="4"/>
  <c r="V81" i="8" s="1"/>
  <c r="AE60" i="4"/>
  <c r="AA81" i="8" s="1"/>
  <c r="AH60" i="4"/>
  <c r="AD81" i="8" s="1"/>
  <c r="L60" i="4"/>
  <c r="H81" i="8" s="1"/>
  <c r="X60" i="4"/>
  <c r="T81" i="8" s="1"/>
  <c r="AK60" i="4"/>
  <c r="AG81" i="8" s="1"/>
  <c r="M60" i="4"/>
  <c r="I81" i="8" s="1"/>
  <c r="S60" i="4"/>
  <c r="O81" i="8" s="1"/>
  <c r="J60" i="4"/>
  <c r="F81" i="8" s="1"/>
  <c r="AA60" i="4"/>
  <c r="W81" i="8" s="1"/>
  <c r="K60" i="4"/>
  <c r="G81" i="8" s="1"/>
  <c r="R60" i="4"/>
  <c r="N81" i="8" s="1"/>
  <c r="W60" i="4"/>
  <c r="S81" i="8" s="1"/>
  <c r="Y60" i="4"/>
  <c r="U81" i="8" s="1"/>
  <c r="AD60" i="4"/>
  <c r="Z81" i="8" s="1"/>
  <c r="I60" i="4"/>
  <c r="E81" i="8" s="1"/>
  <c r="AJ60" i="4"/>
  <c r="AF81" i="8" s="1"/>
  <c r="AL60" i="4"/>
  <c r="AH81" i="8" s="1"/>
  <c r="AC60" i="4"/>
  <c r="Y81" i="8" s="1"/>
  <c r="H60" i="4"/>
  <c r="D81" i="8" s="1"/>
  <c r="P60" i="4"/>
  <c r="L81" i="8" s="1"/>
  <c r="Q60" i="4"/>
  <c r="M81" i="8" s="1"/>
  <c r="G60" i="4"/>
  <c r="C81" i="8" s="1"/>
  <c r="AG60" i="4"/>
  <c r="AC81" i="8" s="1"/>
  <c r="AF60" i="4"/>
  <c r="AB81" i="8" s="1"/>
  <c r="V60" i="4"/>
  <c r="R81" i="8" s="1"/>
  <c r="BD62" i="4"/>
  <c r="AZ83" i="8" s="1"/>
  <c r="BB62" i="4"/>
  <c r="AX83" i="8" s="1"/>
  <c r="BI62" i="4"/>
  <c r="BE83" i="8" s="1"/>
  <c r="AN62" i="4"/>
  <c r="AJ83" i="8" s="1"/>
  <c r="AS62" i="4"/>
  <c r="AO83" i="8" s="1"/>
  <c r="AO62" i="4"/>
  <c r="AK83" i="8" s="1"/>
  <c r="AM62" i="4"/>
  <c r="AI83" i="8" s="1"/>
  <c r="BP62" i="4"/>
  <c r="BL83" i="8" s="1"/>
  <c r="BA62" i="4"/>
  <c r="AW83" i="8" s="1"/>
  <c r="BO62" i="4"/>
  <c r="BK83" i="8" s="1"/>
  <c r="AZ62" i="4"/>
  <c r="AV83" i="8" s="1"/>
  <c r="BN62" i="4"/>
  <c r="BJ83" i="8" s="1"/>
  <c r="AT62" i="4"/>
  <c r="AP83" i="8" s="1"/>
  <c r="BJ62" i="4"/>
  <c r="BF83" i="8" s="1"/>
  <c r="BQ62" i="4"/>
  <c r="BM83" i="8" s="1"/>
  <c r="BR62" i="4"/>
  <c r="BN83" i="8" s="1"/>
  <c r="AV62" i="4"/>
  <c r="AR83" i="8" s="1"/>
  <c r="BC62" i="4"/>
  <c r="AY83" i="8" s="1"/>
  <c r="BG62" i="4"/>
  <c r="BC83" i="8" s="1"/>
  <c r="N62" i="4"/>
  <c r="J83" i="8" s="1"/>
  <c r="AY62" i="4"/>
  <c r="AU83" i="8" s="1"/>
  <c r="BE62" i="4"/>
  <c r="BA83" i="8" s="1"/>
  <c r="AQ62" i="4"/>
  <c r="AM83" i="8" s="1"/>
  <c r="BM62" i="4"/>
  <c r="BI83" i="8" s="1"/>
  <c r="Z62" i="4"/>
  <c r="V83" i="8" s="1"/>
  <c r="AU62" i="4"/>
  <c r="AQ83" i="8" s="1"/>
  <c r="BH62" i="4"/>
  <c r="BD83" i="8" s="1"/>
  <c r="BK62" i="4"/>
  <c r="BG83" i="8" s="1"/>
  <c r="BL62" i="4"/>
  <c r="BH83" i="8" s="1"/>
  <c r="U62" i="4"/>
  <c r="Q83" i="8" s="1"/>
  <c r="AB62" i="4"/>
  <c r="X83" i="8" s="1"/>
  <c r="T62" i="4"/>
  <c r="P83" i="8" s="1"/>
  <c r="S62" i="4"/>
  <c r="O83" i="8" s="1"/>
  <c r="K62" i="4"/>
  <c r="G83" i="8" s="1"/>
  <c r="AR62" i="4"/>
  <c r="AN83" i="8" s="1"/>
  <c r="BF62" i="4"/>
  <c r="BB83" i="8" s="1"/>
  <c r="AG62" i="4"/>
  <c r="AC83" i="8" s="1"/>
  <c r="AP62" i="4"/>
  <c r="AL83" i="8" s="1"/>
  <c r="AI62" i="4"/>
  <c r="AE83" i="8" s="1"/>
  <c r="L62" i="4"/>
  <c r="H83" i="8" s="1"/>
  <c r="AH62" i="4"/>
  <c r="AD83" i="8" s="1"/>
  <c r="AA62" i="4"/>
  <c r="W83" i="8" s="1"/>
  <c r="AX62" i="4"/>
  <c r="AT83" i="8" s="1"/>
  <c r="AE62" i="4"/>
  <c r="AA83" i="8" s="1"/>
  <c r="O62" i="4"/>
  <c r="K83" i="8" s="1"/>
  <c r="Y62" i="4"/>
  <c r="U83" i="8" s="1"/>
  <c r="Q62" i="4"/>
  <c r="M83" i="8" s="1"/>
  <c r="R62" i="4"/>
  <c r="N83" i="8" s="1"/>
  <c r="X62" i="4"/>
  <c r="T83" i="8" s="1"/>
  <c r="AJ62" i="4"/>
  <c r="AF83" i="8" s="1"/>
  <c r="H62" i="4"/>
  <c r="D83" i="8" s="1"/>
  <c r="M62" i="4"/>
  <c r="I83" i="8" s="1"/>
  <c r="AF62" i="4"/>
  <c r="AB83" i="8" s="1"/>
  <c r="P62" i="4"/>
  <c r="L83" i="8" s="1"/>
  <c r="G62" i="4"/>
  <c r="C83" i="8" s="1"/>
  <c r="J62" i="4"/>
  <c r="F83" i="8" s="1"/>
  <c r="AK62" i="4"/>
  <c r="AG83" i="8" s="1"/>
  <c r="I62" i="4"/>
  <c r="E83" i="8" s="1"/>
  <c r="AL62" i="4"/>
  <c r="AH83" i="8" s="1"/>
  <c r="AD62" i="4"/>
  <c r="Z83" i="8" s="1"/>
  <c r="W62" i="4"/>
  <c r="S83" i="8" s="1"/>
  <c r="AW62" i="4"/>
  <c r="AS83" i="8" s="1"/>
  <c r="V62" i="4"/>
  <c r="R83" i="8" s="1"/>
  <c r="AC62" i="4"/>
  <c r="Y83" i="8" s="1"/>
  <c r="BC64" i="4"/>
  <c r="AY85" i="8" s="1"/>
  <c r="AP64" i="4"/>
  <c r="AL85" i="8" s="1"/>
  <c r="AU64" i="4"/>
  <c r="AQ85" i="8" s="1"/>
  <c r="BH64" i="4"/>
  <c r="BD85" i="8" s="1"/>
  <c r="BG64" i="4"/>
  <c r="BC85" i="8" s="1"/>
  <c r="BD64" i="4"/>
  <c r="AZ85" i="8" s="1"/>
  <c r="BB64" i="4"/>
  <c r="AX85" i="8" s="1"/>
  <c r="BI64" i="4"/>
  <c r="BE85" i="8" s="1"/>
  <c r="AN64" i="4"/>
  <c r="AJ85" i="8" s="1"/>
  <c r="BL64" i="4"/>
  <c r="BH85" i="8" s="1"/>
  <c r="AV64" i="4"/>
  <c r="AR85" i="8" s="1"/>
  <c r="AS64" i="4"/>
  <c r="AO85" i="8" s="1"/>
  <c r="AO64" i="4"/>
  <c r="AK85" i="8" s="1"/>
  <c r="AM64" i="4"/>
  <c r="AI85" i="8" s="1"/>
  <c r="BP64" i="4"/>
  <c r="BL85" i="8" s="1"/>
  <c r="AT64" i="4"/>
  <c r="AP85" i="8" s="1"/>
  <c r="BJ64" i="4"/>
  <c r="BF85" i="8" s="1"/>
  <c r="BQ64" i="4"/>
  <c r="BM85" i="8" s="1"/>
  <c r="BA64" i="4"/>
  <c r="AW85" i="8" s="1"/>
  <c r="AR64" i="4"/>
  <c r="AN85" i="8" s="1"/>
  <c r="BF64" i="4"/>
  <c r="BB85" i="8" s="1"/>
  <c r="AW64" i="4"/>
  <c r="AS85" i="8" s="1"/>
  <c r="AX64" i="4"/>
  <c r="AT85" i="8" s="1"/>
  <c r="BR64" i="4"/>
  <c r="BN85" i="8" s="1"/>
  <c r="AZ64" i="4"/>
  <c r="AV85" i="8" s="1"/>
  <c r="U64" i="4"/>
  <c r="Q85" i="8" s="1"/>
  <c r="AB64" i="4"/>
  <c r="X85" i="8" s="1"/>
  <c r="S64" i="4"/>
  <c r="O85" i="8" s="1"/>
  <c r="BO64" i="4"/>
  <c r="BK85" i="8" s="1"/>
  <c r="AY64" i="4"/>
  <c r="AU85" i="8" s="1"/>
  <c r="BE64" i="4"/>
  <c r="BA85" i="8" s="1"/>
  <c r="AQ64" i="4"/>
  <c r="AM85" i="8" s="1"/>
  <c r="BK64" i="4"/>
  <c r="BG85" i="8" s="1"/>
  <c r="BN64" i="4"/>
  <c r="BJ85" i="8" s="1"/>
  <c r="Z64" i="4"/>
  <c r="V85" i="8" s="1"/>
  <c r="BM64" i="4"/>
  <c r="BI85" i="8" s="1"/>
  <c r="L64" i="4"/>
  <c r="H85" i="8" s="1"/>
  <c r="R64" i="4"/>
  <c r="N85" i="8" s="1"/>
  <c r="J64" i="4"/>
  <c r="F85" i="8" s="1"/>
  <c r="Y64" i="4"/>
  <c r="U85" i="8" s="1"/>
  <c r="T64" i="4"/>
  <c r="P85" i="8" s="1"/>
  <c r="AE64" i="4"/>
  <c r="AA85" i="8" s="1"/>
  <c r="W64" i="4"/>
  <c r="S85" i="8" s="1"/>
  <c r="I64" i="4"/>
  <c r="E85" i="8" s="1"/>
  <c r="P64" i="4"/>
  <c r="L85" i="8" s="1"/>
  <c r="AA64" i="4"/>
  <c r="W85" i="8" s="1"/>
  <c r="AI64" i="4"/>
  <c r="AE85" i="8" s="1"/>
  <c r="M64" i="4"/>
  <c r="I85" i="8" s="1"/>
  <c r="N64" i="4"/>
  <c r="J85" i="8" s="1"/>
  <c r="K64" i="4"/>
  <c r="G85" i="8" s="1"/>
  <c r="AF64" i="4"/>
  <c r="AB85" i="8" s="1"/>
  <c r="AL64" i="4"/>
  <c r="AH85" i="8" s="1"/>
  <c r="X64" i="4"/>
  <c r="T85" i="8" s="1"/>
  <c r="AK64" i="4"/>
  <c r="AG85" i="8" s="1"/>
  <c r="V64" i="4"/>
  <c r="R85" i="8" s="1"/>
  <c r="AD64" i="4"/>
  <c r="Z85" i="8" s="1"/>
  <c r="AC64" i="4"/>
  <c r="Y85" i="8" s="1"/>
  <c r="AH64" i="4"/>
  <c r="AD85" i="8" s="1"/>
  <c r="Q64" i="4"/>
  <c r="M85" i="8" s="1"/>
  <c r="G64" i="4"/>
  <c r="C85" i="8" s="1"/>
  <c r="AG64" i="4"/>
  <c r="AC85" i="8" s="1"/>
  <c r="H64" i="4"/>
  <c r="D85" i="8" s="1"/>
  <c r="O64" i="4"/>
  <c r="K85" i="8" s="1"/>
  <c r="AJ64" i="4"/>
  <c r="AF85" i="8" s="1"/>
  <c r="BA66" i="4"/>
  <c r="AW87" i="8" s="1"/>
  <c r="BC66" i="4"/>
  <c r="AY87" i="8" s="1"/>
  <c r="AP66" i="4"/>
  <c r="AL87" i="8" s="1"/>
  <c r="BD66" i="4"/>
  <c r="AZ87" i="8" s="1"/>
  <c r="BB66" i="4"/>
  <c r="AX87" i="8" s="1"/>
  <c r="BI66" i="4"/>
  <c r="BE87" i="8" s="1"/>
  <c r="AU66" i="4"/>
  <c r="AQ87" i="8" s="1"/>
  <c r="AN66" i="4"/>
  <c r="AJ87" i="8" s="1"/>
  <c r="BH66" i="4"/>
  <c r="BD87" i="8" s="1"/>
  <c r="BG66" i="4"/>
  <c r="BC87" i="8" s="1"/>
  <c r="AS66" i="4"/>
  <c r="AO87" i="8" s="1"/>
  <c r="BR66" i="4"/>
  <c r="BN87" i="8" s="1"/>
  <c r="AT66" i="4"/>
  <c r="AP87" i="8" s="1"/>
  <c r="BJ66" i="4"/>
  <c r="BF87" i="8" s="1"/>
  <c r="BP66" i="4"/>
  <c r="BL87" i="8" s="1"/>
  <c r="BN66" i="4"/>
  <c r="BJ87" i="8" s="1"/>
  <c r="AZ66" i="4"/>
  <c r="AV87" i="8" s="1"/>
  <c r="AR66" i="4"/>
  <c r="AN87" i="8" s="1"/>
  <c r="BF66" i="4"/>
  <c r="BB87" i="8" s="1"/>
  <c r="AW66" i="4"/>
  <c r="AS87" i="8" s="1"/>
  <c r="AX66" i="4"/>
  <c r="AT87" i="8" s="1"/>
  <c r="AB66" i="4"/>
  <c r="X87" i="8" s="1"/>
  <c r="T66" i="4"/>
  <c r="P87" i="8" s="1"/>
  <c r="AM66" i="4"/>
  <c r="AI87" i="8" s="1"/>
  <c r="BQ66" i="4"/>
  <c r="BM87" i="8" s="1"/>
  <c r="AO66" i="4"/>
  <c r="AK87" i="8" s="1"/>
  <c r="BO66" i="4"/>
  <c r="BK87" i="8" s="1"/>
  <c r="AI66" i="4"/>
  <c r="AE87" i="8" s="1"/>
  <c r="AV66" i="4"/>
  <c r="AR87" i="8" s="1"/>
  <c r="U66" i="4"/>
  <c r="Q87" i="8" s="1"/>
  <c r="Z66" i="4"/>
  <c r="V87" i="8" s="1"/>
  <c r="AA66" i="4"/>
  <c r="W87" i="8" s="1"/>
  <c r="BE66" i="4"/>
  <c r="BA87" i="8" s="1"/>
  <c r="BM66" i="4"/>
  <c r="BI87" i="8" s="1"/>
  <c r="AH66" i="4"/>
  <c r="AD87" i="8" s="1"/>
  <c r="K66" i="4"/>
  <c r="G87" i="8" s="1"/>
  <c r="R66" i="4"/>
  <c r="N87" i="8" s="1"/>
  <c r="N66" i="4"/>
  <c r="J87" i="8" s="1"/>
  <c r="O66" i="4"/>
  <c r="K87" i="8" s="1"/>
  <c r="M66" i="4"/>
  <c r="I87" i="8" s="1"/>
  <c r="AD66" i="4"/>
  <c r="Z87" i="8" s="1"/>
  <c r="AG66" i="4"/>
  <c r="AC87" i="8" s="1"/>
  <c r="J66" i="4"/>
  <c r="F87" i="8" s="1"/>
  <c r="BK66" i="4"/>
  <c r="BG87" i="8" s="1"/>
  <c r="AY66" i="4"/>
  <c r="AU87" i="8" s="1"/>
  <c r="S66" i="4"/>
  <c r="O87" i="8" s="1"/>
  <c r="AE66" i="4"/>
  <c r="AA87" i="8" s="1"/>
  <c r="BL66" i="4"/>
  <c r="BH87" i="8" s="1"/>
  <c r="L66" i="4"/>
  <c r="H87" i="8" s="1"/>
  <c r="AK66" i="4"/>
  <c r="AG87" i="8" s="1"/>
  <c r="W66" i="4"/>
  <c r="S87" i="8" s="1"/>
  <c r="AF66" i="4"/>
  <c r="AB87" i="8" s="1"/>
  <c r="Y66" i="4"/>
  <c r="U87" i="8" s="1"/>
  <c r="V66" i="4"/>
  <c r="R87" i="8" s="1"/>
  <c r="AC66" i="4"/>
  <c r="Y87" i="8" s="1"/>
  <c r="G66" i="4"/>
  <c r="C87" i="8" s="1"/>
  <c r="H66" i="4"/>
  <c r="D87" i="8" s="1"/>
  <c r="AL66" i="4"/>
  <c r="AH87" i="8" s="1"/>
  <c r="X66" i="4"/>
  <c r="T87" i="8" s="1"/>
  <c r="AQ66" i="4"/>
  <c r="AM87" i="8" s="1"/>
  <c r="P66" i="4"/>
  <c r="L87" i="8" s="1"/>
  <c r="Q66" i="4"/>
  <c r="M87" i="8" s="1"/>
  <c r="I66" i="4"/>
  <c r="E87" i="8" s="1"/>
  <c r="AJ66" i="4"/>
  <c r="AF87" i="8" s="1"/>
  <c r="BB68" i="4"/>
  <c r="AX89" i="8" s="1"/>
  <c r="BQ68" i="4"/>
  <c r="BM89" i="8" s="1"/>
  <c r="AO68" i="4"/>
  <c r="AK89" i="8" s="1"/>
  <c r="BR68" i="4"/>
  <c r="BN89" i="8" s="1"/>
  <c r="BI68" i="4"/>
  <c r="BE89" i="8" s="1"/>
  <c r="BP68" i="4"/>
  <c r="BL89" i="8" s="1"/>
  <c r="BA68" i="4"/>
  <c r="AW89" i="8" s="1"/>
  <c r="BO68" i="4"/>
  <c r="BK89" i="8" s="1"/>
  <c r="AZ68" i="4"/>
  <c r="AV89" i="8" s="1"/>
  <c r="AU68" i="4"/>
  <c r="AQ89" i="8" s="1"/>
  <c r="BC68" i="4"/>
  <c r="AY89" i="8" s="1"/>
  <c r="BK68" i="4"/>
  <c r="BG89" i="8" s="1"/>
  <c r="AV68" i="4"/>
  <c r="AR89" i="8" s="1"/>
  <c r="AM68" i="4"/>
  <c r="AI89" i="8" s="1"/>
  <c r="AP68" i="4"/>
  <c r="AL89" i="8" s="1"/>
  <c r="BD68" i="4"/>
  <c r="AZ89" i="8" s="1"/>
  <c r="AN68" i="4"/>
  <c r="AJ89" i="8" s="1"/>
  <c r="BJ68" i="4"/>
  <c r="BF89" i="8" s="1"/>
  <c r="AS68" i="4"/>
  <c r="AO89" i="8" s="1"/>
  <c r="AY68" i="4"/>
  <c r="AU89" i="8" s="1"/>
  <c r="BE68" i="4"/>
  <c r="BA89" i="8" s="1"/>
  <c r="AQ68" i="4"/>
  <c r="AM89" i="8" s="1"/>
  <c r="BM68" i="4"/>
  <c r="BI89" i="8" s="1"/>
  <c r="BG68" i="4"/>
  <c r="BC89" i="8" s="1"/>
  <c r="BN68" i="4"/>
  <c r="BJ89" i="8" s="1"/>
  <c r="AT68" i="4"/>
  <c r="AP89" i="8" s="1"/>
  <c r="S68" i="4"/>
  <c r="O89" i="8" s="1"/>
  <c r="BL68" i="4"/>
  <c r="BH89" i="8" s="1"/>
  <c r="AR68" i="4"/>
  <c r="AN89" i="8" s="1"/>
  <c r="BF68" i="4"/>
  <c r="BB89" i="8" s="1"/>
  <c r="AW68" i="4"/>
  <c r="AS89" i="8" s="1"/>
  <c r="BH68" i="4"/>
  <c r="BD89" i="8" s="1"/>
  <c r="N68" i="4"/>
  <c r="J89" i="8" s="1"/>
  <c r="U68" i="4"/>
  <c r="Q89" i="8" s="1"/>
  <c r="Q68" i="4"/>
  <c r="M89" i="8" s="1"/>
  <c r="L68" i="4"/>
  <c r="H89" i="8" s="1"/>
  <c r="Z68" i="4"/>
  <c r="V89" i="8" s="1"/>
  <c r="T68" i="4"/>
  <c r="P89" i="8" s="1"/>
  <c r="Y68" i="4"/>
  <c r="U89" i="8" s="1"/>
  <c r="K68" i="4"/>
  <c r="G89" i="8" s="1"/>
  <c r="R68" i="4"/>
  <c r="N89" i="8" s="1"/>
  <c r="AB68" i="4"/>
  <c r="X89" i="8" s="1"/>
  <c r="M68" i="4"/>
  <c r="I89" i="8" s="1"/>
  <c r="AH68" i="4"/>
  <c r="AD89" i="8" s="1"/>
  <c r="AF68" i="4"/>
  <c r="AB89" i="8" s="1"/>
  <c r="I68" i="4"/>
  <c r="E89" i="8" s="1"/>
  <c r="AL68" i="4"/>
  <c r="AH89" i="8" s="1"/>
  <c r="P68" i="4"/>
  <c r="L89" i="8" s="1"/>
  <c r="G68" i="4"/>
  <c r="C89" i="8" s="1"/>
  <c r="J68" i="4"/>
  <c r="F89" i="8" s="1"/>
  <c r="AD68" i="4"/>
  <c r="Z89" i="8" s="1"/>
  <c r="AK68" i="4"/>
  <c r="AG89" i="8" s="1"/>
  <c r="V68" i="4"/>
  <c r="R89" i="8" s="1"/>
  <c r="AC68" i="4"/>
  <c r="Y89" i="8" s="1"/>
  <c r="H68" i="4"/>
  <c r="D89" i="8" s="1"/>
  <c r="AJ68" i="4"/>
  <c r="AF89" i="8" s="1"/>
  <c r="X68" i="4"/>
  <c r="T89" i="8" s="1"/>
  <c r="W68" i="4"/>
  <c r="S89" i="8" s="1"/>
  <c r="AG68" i="4"/>
  <c r="AC89" i="8" s="1"/>
  <c r="O68" i="4"/>
  <c r="K89" i="8" s="1"/>
  <c r="AA68" i="4"/>
  <c r="W89" i="8" s="1"/>
  <c r="AE68" i="4"/>
  <c r="AA89" i="8" s="1"/>
  <c r="AI68" i="4"/>
  <c r="AE89" i="8" s="1"/>
  <c r="AX68" i="4"/>
  <c r="AT89" i="8" s="1"/>
  <c r="AS70" i="4"/>
  <c r="AO91" i="8" s="1"/>
  <c r="BJ70" i="4"/>
  <c r="BF91" i="8" s="1"/>
  <c r="AU70" i="4"/>
  <c r="AQ91" i="8" s="1"/>
  <c r="AT70" i="4"/>
  <c r="AP91" i="8" s="1"/>
  <c r="BB70" i="4"/>
  <c r="AX91" i="8" s="1"/>
  <c r="BQ70" i="4"/>
  <c r="BM91" i="8" s="1"/>
  <c r="AO70" i="4"/>
  <c r="AK91" i="8" s="1"/>
  <c r="BI70" i="4"/>
  <c r="BE91" i="8" s="1"/>
  <c r="BP70" i="4"/>
  <c r="BL91" i="8" s="1"/>
  <c r="BA70" i="4"/>
  <c r="AW91" i="8" s="1"/>
  <c r="BO70" i="4"/>
  <c r="BK91" i="8" s="1"/>
  <c r="AZ70" i="4"/>
  <c r="AV91" i="8" s="1"/>
  <c r="BC70" i="4"/>
  <c r="AY91" i="8" s="1"/>
  <c r="AV70" i="4"/>
  <c r="AR91" i="8" s="1"/>
  <c r="BR70" i="4"/>
  <c r="BN91" i="8" s="1"/>
  <c r="BG70" i="4"/>
  <c r="BC91" i="8" s="1"/>
  <c r="BN70" i="4"/>
  <c r="BJ91" i="8" s="1"/>
  <c r="AY70" i="4"/>
  <c r="AU91" i="8" s="1"/>
  <c r="BE70" i="4"/>
  <c r="BA91" i="8" s="1"/>
  <c r="AQ70" i="4"/>
  <c r="AM91" i="8" s="1"/>
  <c r="BM70" i="4"/>
  <c r="BI91" i="8" s="1"/>
  <c r="U70" i="4"/>
  <c r="Q91" i="8" s="1"/>
  <c r="O70" i="4"/>
  <c r="K91" i="8" s="1"/>
  <c r="Z70" i="4"/>
  <c r="V91" i="8" s="1"/>
  <c r="AM70" i="4"/>
  <c r="AI91" i="8" s="1"/>
  <c r="BL70" i="4"/>
  <c r="BH91" i="8" s="1"/>
  <c r="BD70" i="4"/>
  <c r="AZ91" i="8" s="1"/>
  <c r="AP70" i="4"/>
  <c r="AL91" i="8" s="1"/>
  <c r="BK70" i="4"/>
  <c r="BG91" i="8" s="1"/>
  <c r="AX70" i="4"/>
  <c r="AT91" i="8" s="1"/>
  <c r="AW70" i="4"/>
  <c r="AS91" i="8" s="1"/>
  <c r="AB70" i="4"/>
  <c r="X91" i="8" s="1"/>
  <c r="T70" i="4"/>
  <c r="P91" i="8" s="1"/>
  <c r="AR70" i="4"/>
  <c r="AN91" i="8" s="1"/>
  <c r="AH70" i="4"/>
  <c r="AD91" i="8" s="1"/>
  <c r="K70" i="4"/>
  <c r="G91" i="8" s="1"/>
  <c r="AF70" i="4"/>
  <c r="AB91" i="8" s="1"/>
  <c r="AL70" i="4"/>
  <c r="AH91" i="8" s="1"/>
  <c r="AK70" i="4"/>
  <c r="AG91" i="8" s="1"/>
  <c r="BF70" i="4"/>
  <c r="BB91" i="8" s="1"/>
  <c r="L70" i="4"/>
  <c r="H91" i="8" s="1"/>
  <c r="M70" i="4"/>
  <c r="I91" i="8" s="1"/>
  <c r="AN70" i="4"/>
  <c r="AJ91" i="8" s="1"/>
  <c r="N70" i="4"/>
  <c r="J91" i="8" s="1"/>
  <c r="R70" i="4"/>
  <c r="N91" i="8" s="1"/>
  <c r="AG70" i="4"/>
  <c r="AC91" i="8" s="1"/>
  <c r="AI70" i="4"/>
  <c r="AE91" i="8" s="1"/>
  <c r="AA70" i="4"/>
  <c r="W91" i="8" s="1"/>
  <c r="AE70" i="4"/>
  <c r="AA91" i="8" s="1"/>
  <c r="J70" i="4"/>
  <c r="F91" i="8" s="1"/>
  <c r="BH70" i="4"/>
  <c r="BD91" i="8" s="1"/>
  <c r="Q70" i="4"/>
  <c r="M91" i="8" s="1"/>
  <c r="W70" i="4"/>
  <c r="S91" i="8" s="1"/>
  <c r="X70" i="4"/>
  <c r="T91" i="8" s="1"/>
  <c r="AD70" i="4"/>
  <c r="Z91" i="8" s="1"/>
  <c r="I70" i="4"/>
  <c r="E91" i="8" s="1"/>
  <c r="P70" i="4"/>
  <c r="L91" i="8" s="1"/>
  <c r="AJ70" i="4"/>
  <c r="AF91" i="8" s="1"/>
  <c r="H70" i="4"/>
  <c r="D91" i="8" s="1"/>
  <c r="AC70" i="4"/>
  <c r="Y91" i="8" s="1"/>
  <c r="G70" i="4"/>
  <c r="C91" i="8" s="1"/>
  <c r="Y70" i="4"/>
  <c r="U91" i="8" s="1"/>
  <c r="V70" i="4"/>
  <c r="R91" i="8" s="1"/>
  <c r="S70" i="4"/>
  <c r="O91" i="8" s="1"/>
  <c r="BJ72" i="4"/>
  <c r="BF93" i="8" s="1"/>
  <c r="BC72" i="4"/>
  <c r="AY93" i="8" s="1"/>
  <c r="AV72" i="4"/>
  <c r="AR93" i="8" s="1"/>
  <c r="AP72" i="4"/>
  <c r="AL93" i="8" s="1"/>
  <c r="BD72" i="4"/>
  <c r="AZ93" i="8" s="1"/>
  <c r="AN72" i="4"/>
  <c r="AJ93" i="8" s="1"/>
  <c r="AT72" i="4"/>
  <c r="AP93" i="8" s="1"/>
  <c r="BH72" i="4"/>
  <c r="BD93" i="8" s="1"/>
  <c r="BG72" i="4"/>
  <c r="BC93" i="8" s="1"/>
  <c r="AS72" i="4"/>
  <c r="AO93" i="8" s="1"/>
  <c r="AM72" i="4"/>
  <c r="AI93" i="8" s="1"/>
  <c r="BB72" i="4"/>
  <c r="AX93" i="8" s="1"/>
  <c r="AU72" i="4"/>
  <c r="AQ93" i="8" s="1"/>
  <c r="BQ72" i="4"/>
  <c r="BM93" i="8" s="1"/>
  <c r="AO72" i="4"/>
  <c r="AK93" i="8" s="1"/>
  <c r="BR72" i="4"/>
  <c r="BN93" i="8" s="1"/>
  <c r="BI72" i="4"/>
  <c r="BE93" i="8" s="1"/>
  <c r="BP72" i="4"/>
  <c r="BL93" i="8" s="1"/>
  <c r="BA72" i="4"/>
  <c r="AW93" i="8" s="1"/>
  <c r="BK72" i="4"/>
  <c r="BG93" i="8" s="1"/>
  <c r="AR72" i="4"/>
  <c r="AN93" i="8" s="1"/>
  <c r="BF72" i="4"/>
  <c r="BB93" i="8" s="1"/>
  <c r="AW72" i="4"/>
  <c r="AS93" i="8" s="1"/>
  <c r="AX72" i="4"/>
  <c r="AT93" i="8" s="1"/>
  <c r="T72" i="4"/>
  <c r="P93" i="8" s="1"/>
  <c r="AZ72" i="4"/>
  <c r="AV93" i="8" s="1"/>
  <c r="BN72" i="4"/>
  <c r="BJ93" i="8" s="1"/>
  <c r="AY72" i="4"/>
  <c r="AU93" i="8" s="1"/>
  <c r="BE72" i="4"/>
  <c r="BA93" i="8" s="1"/>
  <c r="AQ72" i="4"/>
  <c r="AM93" i="8" s="1"/>
  <c r="BO72" i="4"/>
  <c r="BK93" i="8" s="1"/>
  <c r="BL72" i="4"/>
  <c r="BH93" i="8" s="1"/>
  <c r="U72" i="4"/>
  <c r="Q93" i="8" s="1"/>
  <c r="N72" i="4"/>
  <c r="J93" i="8" s="1"/>
  <c r="M72" i="4"/>
  <c r="I93" i="8" s="1"/>
  <c r="AA72" i="4"/>
  <c r="W93" i="8" s="1"/>
  <c r="L72" i="4"/>
  <c r="H93" i="8" s="1"/>
  <c r="Z72" i="4"/>
  <c r="V93" i="8" s="1"/>
  <c r="Q72" i="4"/>
  <c r="M93" i="8" s="1"/>
  <c r="X72" i="4"/>
  <c r="T93" i="8" s="1"/>
  <c r="BM72" i="4"/>
  <c r="BI93" i="8" s="1"/>
  <c r="O72" i="4"/>
  <c r="K93" i="8" s="1"/>
  <c r="AB72" i="4"/>
  <c r="X93" i="8" s="1"/>
  <c r="AI72" i="4"/>
  <c r="AE93" i="8" s="1"/>
  <c r="S72" i="4"/>
  <c r="O93" i="8" s="1"/>
  <c r="AH72" i="4"/>
  <c r="AD93" i="8" s="1"/>
  <c r="K72" i="4"/>
  <c r="G93" i="8" s="1"/>
  <c r="AG72" i="4"/>
  <c r="AC93" i="8" s="1"/>
  <c r="J72" i="4"/>
  <c r="F93" i="8" s="1"/>
  <c r="AE72" i="4"/>
  <c r="AA93" i="8" s="1"/>
  <c r="Y72" i="4"/>
  <c r="U93" i="8" s="1"/>
  <c r="AF72" i="4"/>
  <c r="AB93" i="8" s="1"/>
  <c r="G72" i="4"/>
  <c r="C93" i="8" s="1"/>
  <c r="W72" i="4"/>
  <c r="S93" i="8" s="1"/>
  <c r="AL72" i="4"/>
  <c r="AH93" i="8" s="1"/>
  <c r="V72" i="4"/>
  <c r="R93" i="8" s="1"/>
  <c r="AC72" i="4"/>
  <c r="Y93" i="8" s="1"/>
  <c r="AD72" i="4"/>
  <c r="Z93" i="8" s="1"/>
  <c r="I72" i="4"/>
  <c r="E93" i="8" s="1"/>
  <c r="R72" i="4"/>
  <c r="N93" i="8" s="1"/>
  <c r="P72" i="4"/>
  <c r="L93" i="8" s="1"/>
  <c r="AJ72" i="4"/>
  <c r="AF93" i="8" s="1"/>
  <c r="H72" i="4"/>
  <c r="D93" i="8" s="1"/>
  <c r="AK72" i="4"/>
  <c r="AG93" i="8" s="1"/>
  <c r="BK74" i="4"/>
  <c r="BG95" i="8" s="1"/>
  <c r="BJ74" i="4"/>
  <c r="BF95" i="8" s="1"/>
  <c r="BC74" i="4"/>
  <c r="AY95" i="8" s="1"/>
  <c r="AV74" i="4"/>
  <c r="AR95" i="8" s="1"/>
  <c r="AP74" i="4"/>
  <c r="AL95" i="8" s="1"/>
  <c r="BD74" i="4"/>
  <c r="AZ95" i="8" s="1"/>
  <c r="AN74" i="4"/>
  <c r="AJ95" i="8" s="1"/>
  <c r="AT74" i="4"/>
  <c r="AP95" i="8" s="1"/>
  <c r="BH74" i="4"/>
  <c r="BD95" i="8" s="1"/>
  <c r="BG74" i="4"/>
  <c r="BC95" i="8" s="1"/>
  <c r="AS74" i="4"/>
  <c r="AO95" i="8" s="1"/>
  <c r="AM74" i="4"/>
  <c r="AI95" i="8" s="1"/>
  <c r="BB74" i="4"/>
  <c r="AX95" i="8" s="1"/>
  <c r="AU74" i="4"/>
  <c r="AQ95" i="8" s="1"/>
  <c r="N74" i="4"/>
  <c r="J95" i="8" s="1"/>
  <c r="BP74" i="4"/>
  <c r="BL95" i="8" s="1"/>
  <c r="AR74" i="4"/>
  <c r="AN95" i="8" s="1"/>
  <c r="BF74" i="4"/>
  <c r="BB95" i="8" s="1"/>
  <c r="AW74" i="4"/>
  <c r="AS95" i="8" s="1"/>
  <c r="AX74" i="4"/>
  <c r="AT95" i="8" s="1"/>
  <c r="BR74" i="4"/>
  <c r="BN95" i="8" s="1"/>
  <c r="U74" i="4"/>
  <c r="Q95" i="8" s="1"/>
  <c r="AZ74" i="4"/>
  <c r="AV95" i="8" s="1"/>
  <c r="BN74" i="4"/>
  <c r="BJ95" i="8" s="1"/>
  <c r="BQ74" i="4"/>
  <c r="BM95" i="8" s="1"/>
  <c r="AO74" i="4"/>
  <c r="AK95" i="8" s="1"/>
  <c r="BI74" i="4"/>
  <c r="BE95" i="8" s="1"/>
  <c r="AI74" i="4"/>
  <c r="AE95" i="8" s="1"/>
  <c r="T74" i="4"/>
  <c r="P95" i="8" s="1"/>
  <c r="BO74" i="4"/>
  <c r="BK95" i="8" s="1"/>
  <c r="AG74" i="4"/>
  <c r="AC95" i="8" s="1"/>
  <c r="AQ74" i="4"/>
  <c r="AM95" i="8" s="1"/>
  <c r="S74" i="4"/>
  <c r="O95" i="8" s="1"/>
  <c r="BE74" i="4"/>
  <c r="BA95" i="8" s="1"/>
  <c r="K74" i="4"/>
  <c r="G95" i="8" s="1"/>
  <c r="BM74" i="4"/>
  <c r="BI95" i="8" s="1"/>
  <c r="AB74" i="4"/>
  <c r="X95" i="8" s="1"/>
  <c r="O74" i="4"/>
  <c r="K95" i="8" s="1"/>
  <c r="AH74" i="4"/>
  <c r="AD95" i="8" s="1"/>
  <c r="AE74" i="4"/>
  <c r="AA95" i="8" s="1"/>
  <c r="Z74" i="4"/>
  <c r="V95" i="8" s="1"/>
  <c r="BA74" i="4"/>
  <c r="AW95" i="8" s="1"/>
  <c r="AY74" i="4"/>
  <c r="AU95" i="8" s="1"/>
  <c r="AL74" i="4"/>
  <c r="AH95" i="8" s="1"/>
  <c r="AA74" i="4"/>
  <c r="W95" i="8" s="1"/>
  <c r="AD74" i="4"/>
  <c r="Z95" i="8" s="1"/>
  <c r="J74" i="4"/>
  <c r="F95" i="8" s="1"/>
  <c r="BL74" i="4"/>
  <c r="BH95" i="8" s="1"/>
  <c r="M74" i="4"/>
  <c r="I95" i="8" s="1"/>
  <c r="R74" i="4"/>
  <c r="N95" i="8" s="1"/>
  <c r="X74" i="4"/>
  <c r="T95" i="8" s="1"/>
  <c r="AC74" i="4"/>
  <c r="Y95" i="8" s="1"/>
  <c r="Y74" i="4"/>
  <c r="U95" i="8" s="1"/>
  <c r="AF74" i="4"/>
  <c r="AB95" i="8" s="1"/>
  <c r="Q74" i="4"/>
  <c r="M95" i="8" s="1"/>
  <c r="W74" i="4"/>
  <c r="S95" i="8" s="1"/>
  <c r="P74" i="4"/>
  <c r="L95" i="8" s="1"/>
  <c r="G74" i="4"/>
  <c r="C95" i="8" s="1"/>
  <c r="H74" i="4"/>
  <c r="D95" i="8" s="1"/>
  <c r="AK74" i="4"/>
  <c r="AG95" i="8" s="1"/>
  <c r="L74" i="4"/>
  <c r="H95" i="8" s="1"/>
  <c r="I74" i="4"/>
  <c r="E95" i="8" s="1"/>
  <c r="V74" i="4"/>
  <c r="R95" i="8" s="1"/>
  <c r="AJ74" i="4"/>
  <c r="AF95" i="8" s="1"/>
  <c r="BA55" i="4"/>
  <c r="AW76" i="8" s="1"/>
  <c r="BC55" i="4"/>
  <c r="AY76" i="8" s="1"/>
  <c r="AV55" i="4"/>
  <c r="AR76" i="8" s="1"/>
  <c r="AP55" i="4"/>
  <c r="AL76" i="8" s="1"/>
  <c r="AU55" i="4"/>
  <c r="AQ76" i="8" s="1"/>
  <c r="AT55" i="4"/>
  <c r="AP76" i="8" s="1"/>
  <c r="BH55" i="4"/>
  <c r="BD76" i="8" s="1"/>
  <c r="BG55" i="4"/>
  <c r="BC76" i="8" s="1"/>
  <c r="BJ55" i="4"/>
  <c r="BF76" i="8" s="1"/>
  <c r="BQ55" i="4"/>
  <c r="BM76" i="8" s="1"/>
  <c r="AO55" i="4"/>
  <c r="AK76" i="8" s="1"/>
  <c r="AM55" i="4"/>
  <c r="AI76" i="8" s="1"/>
  <c r="BR55" i="4"/>
  <c r="BN76" i="8" s="1"/>
  <c r="BP55" i="4"/>
  <c r="BL76" i="8" s="1"/>
  <c r="BD55" i="4"/>
  <c r="AZ76" i="8" s="1"/>
  <c r="BB55" i="4"/>
  <c r="AX76" i="8" s="1"/>
  <c r="BI55" i="4"/>
  <c r="BE76" i="8" s="1"/>
  <c r="AN55" i="4"/>
  <c r="AJ76" i="8" s="1"/>
  <c r="BL55" i="4"/>
  <c r="BH76" i="8" s="1"/>
  <c r="AS55" i="4"/>
  <c r="AO76" i="8" s="1"/>
  <c r="AR55" i="4"/>
  <c r="AN76" i="8" s="1"/>
  <c r="BF55" i="4"/>
  <c r="BB76" i="8" s="1"/>
  <c r="AW55" i="4"/>
  <c r="AS76" i="8" s="1"/>
  <c r="AX55" i="4"/>
  <c r="AT76" i="8" s="1"/>
  <c r="AI55" i="4"/>
  <c r="AE76" i="8" s="1"/>
  <c r="BO55" i="4"/>
  <c r="BK76" i="8" s="1"/>
  <c r="BK55" i="4"/>
  <c r="BG76" i="8" s="1"/>
  <c r="AH55" i="4"/>
  <c r="AD76" i="8" s="1"/>
  <c r="AY55" i="4"/>
  <c r="AU76" i="8" s="1"/>
  <c r="BE55" i="4"/>
  <c r="BA76" i="8" s="1"/>
  <c r="AQ55" i="4"/>
  <c r="AM76" i="8" s="1"/>
  <c r="BN55" i="4"/>
  <c r="BJ76" i="8" s="1"/>
  <c r="AZ55" i="4"/>
  <c r="AV76" i="8" s="1"/>
  <c r="O55" i="4"/>
  <c r="K76" i="8" s="1"/>
  <c r="Z55" i="4"/>
  <c r="V76" i="8" s="1"/>
  <c r="R55" i="4"/>
  <c r="N76" i="8" s="1"/>
  <c r="AB55" i="4"/>
  <c r="X76" i="8" s="1"/>
  <c r="M55" i="4"/>
  <c r="I76" i="8" s="1"/>
  <c r="T55" i="4"/>
  <c r="P76" i="8" s="1"/>
  <c r="AG55" i="4"/>
  <c r="AC76" i="8" s="1"/>
  <c r="J55" i="4"/>
  <c r="F76" i="8" s="1"/>
  <c r="AA55" i="4"/>
  <c r="W76" i="8" s="1"/>
  <c r="L55" i="4"/>
  <c r="H76" i="8" s="1"/>
  <c r="BM55" i="4"/>
  <c r="BI76" i="8" s="1"/>
  <c r="N55" i="4"/>
  <c r="J76" i="8" s="1"/>
  <c r="K55" i="4"/>
  <c r="G76" i="8" s="1"/>
  <c r="U55" i="4"/>
  <c r="Q76" i="8" s="1"/>
  <c r="S55" i="4"/>
  <c r="O76" i="8" s="1"/>
  <c r="Y55" i="4"/>
  <c r="U76" i="8" s="1"/>
  <c r="AL55" i="4"/>
  <c r="AH76" i="8" s="1"/>
  <c r="AD55" i="4"/>
  <c r="Z76" i="8" s="1"/>
  <c r="P55" i="4"/>
  <c r="L76" i="8" s="1"/>
  <c r="AE55" i="4"/>
  <c r="AA76" i="8" s="1"/>
  <c r="I55" i="4"/>
  <c r="E76" i="8" s="1"/>
  <c r="G55" i="4"/>
  <c r="C76" i="8" s="1"/>
  <c r="AF55" i="4"/>
  <c r="AB76" i="8" s="1"/>
  <c r="H55" i="4"/>
  <c r="D76" i="8" s="1"/>
  <c r="W55" i="4"/>
  <c r="S76" i="8" s="1"/>
  <c r="AK55" i="4"/>
  <c r="AG76" i="8" s="1"/>
  <c r="AJ55" i="4"/>
  <c r="AF76" i="8" s="1"/>
  <c r="X55" i="4"/>
  <c r="T76" i="8" s="1"/>
  <c r="V55" i="4"/>
  <c r="R76" i="8" s="1"/>
  <c r="Q55" i="4"/>
  <c r="M76" i="8" s="1"/>
  <c r="AC55" i="4"/>
  <c r="Y76" i="8" s="1"/>
  <c r="AT56" i="4"/>
  <c r="AP77" i="8" s="1"/>
  <c r="BB56" i="4"/>
  <c r="AX77" i="8" s="1"/>
  <c r="BJ56" i="4"/>
  <c r="BF77" i="8" s="1"/>
  <c r="BR56" i="4"/>
  <c r="BN77" i="8" s="1"/>
  <c r="BA56" i="4"/>
  <c r="AW77" i="8" s="1"/>
  <c r="AM56" i="4"/>
  <c r="AI77" i="8" s="1"/>
  <c r="AU56" i="4"/>
  <c r="AQ77" i="8" s="1"/>
  <c r="BC56" i="4"/>
  <c r="AY77" i="8" s="1"/>
  <c r="BK56" i="4"/>
  <c r="BG77" i="8" s="1"/>
  <c r="AN56" i="4"/>
  <c r="AJ77" i="8" s="1"/>
  <c r="AV56" i="4"/>
  <c r="AR77" i="8" s="1"/>
  <c r="BD56" i="4"/>
  <c r="AZ77" i="8" s="1"/>
  <c r="BL56" i="4"/>
  <c r="BH77" i="8" s="1"/>
  <c r="BI56" i="4"/>
  <c r="BE77" i="8" s="1"/>
  <c r="AO56" i="4"/>
  <c r="AK77" i="8" s="1"/>
  <c r="AW56" i="4"/>
  <c r="AS77" i="8" s="1"/>
  <c r="BE56" i="4"/>
  <c r="BA77" i="8" s="1"/>
  <c r="BM56" i="4"/>
  <c r="BI77" i="8" s="1"/>
  <c r="BQ56" i="4"/>
  <c r="BM77" i="8" s="1"/>
  <c r="AP56" i="4"/>
  <c r="AL77" i="8" s="1"/>
  <c r="AX56" i="4"/>
  <c r="AT77" i="8" s="1"/>
  <c r="BF56" i="4"/>
  <c r="BB77" i="8" s="1"/>
  <c r="BN56" i="4"/>
  <c r="BJ77" i="8" s="1"/>
  <c r="AQ56" i="4"/>
  <c r="AM77" i="8" s="1"/>
  <c r="AY56" i="4"/>
  <c r="AU77" i="8" s="1"/>
  <c r="BG56" i="4"/>
  <c r="BC77" i="8" s="1"/>
  <c r="BO56" i="4"/>
  <c r="BK77" i="8" s="1"/>
  <c r="AR56" i="4"/>
  <c r="AN77" i="8" s="1"/>
  <c r="AZ56" i="4"/>
  <c r="AV77" i="8" s="1"/>
  <c r="BH56" i="4"/>
  <c r="BD77" i="8" s="1"/>
  <c r="BP56" i="4"/>
  <c r="BL77" i="8" s="1"/>
  <c r="AS56" i="4"/>
  <c r="AO77" i="8" s="1"/>
  <c r="Y56" i="4"/>
  <c r="U77" i="8" s="1"/>
  <c r="Z56" i="4"/>
  <c r="V77" i="8" s="1"/>
  <c r="N56" i="4"/>
  <c r="J77" i="8" s="1"/>
  <c r="AC56" i="4"/>
  <c r="Y77" i="8" s="1"/>
  <c r="R56" i="4"/>
  <c r="N77" i="8" s="1"/>
  <c r="AK56" i="4"/>
  <c r="AG77" i="8" s="1"/>
  <c r="I56" i="4"/>
  <c r="E77" i="8" s="1"/>
  <c r="M56" i="4"/>
  <c r="I77" i="8" s="1"/>
  <c r="AG56" i="4"/>
  <c r="AC77" i="8" s="1"/>
  <c r="X56" i="4"/>
  <c r="T77" i="8" s="1"/>
  <c r="AH56" i="4"/>
  <c r="AD77" i="8" s="1"/>
  <c r="W56" i="4"/>
  <c r="S77" i="8" s="1"/>
  <c r="AF56" i="4"/>
  <c r="AB77" i="8" s="1"/>
  <c r="J56" i="4"/>
  <c r="F77" i="8" s="1"/>
  <c r="H56" i="4"/>
  <c r="D77" i="8" s="1"/>
  <c r="U56" i="4"/>
  <c r="Q77" i="8" s="1"/>
  <c r="Q56" i="4"/>
  <c r="M77" i="8" s="1"/>
  <c r="P56" i="4"/>
  <c r="L77" i="8" s="1"/>
  <c r="T56" i="4"/>
  <c r="P77" i="8" s="1"/>
  <c r="AE56" i="4"/>
  <c r="AA77" i="8" s="1"/>
  <c r="AJ56" i="4"/>
  <c r="AF77" i="8" s="1"/>
  <c r="L56" i="4"/>
  <c r="H77" i="8" s="1"/>
  <c r="AD56" i="4"/>
  <c r="Z77" i="8" s="1"/>
  <c r="G56" i="4"/>
  <c r="C77" i="8" s="1"/>
  <c r="K56" i="4"/>
  <c r="G77" i="8" s="1"/>
  <c r="AB56" i="4"/>
  <c r="X77" i="8" s="1"/>
  <c r="V56" i="4"/>
  <c r="R77" i="8" s="1"/>
  <c r="AI56" i="4"/>
  <c r="AE77" i="8" s="1"/>
  <c r="O56" i="4"/>
  <c r="K77" i="8" s="1"/>
  <c r="S56" i="4"/>
  <c r="O77" i="8" s="1"/>
  <c r="AA56" i="4"/>
  <c r="W77" i="8" s="1"/>
  <c r="AL56" i="4"/>
  <c r="AH77" i="8" s="1"/>
  <c r="E108" i="4"/>
  <c r="E85" i="4"/>
  <c r="E93" i="4"/>
  <c r="E101" i="4"/>
  <c r="E109" i="4"/>
  <c r="E92" i="4"/>
  <c r="E79" i="4"/>
  <c r="E86" i="4"/>
  <c r="E94" i="4"/>
  <c r="E102" i="4"/>
  <c r="E87" i="4"/>
  <c r="E95" i="4"/>
  <c r="E103" i="4"/>
  <c r="E80" i="4"/>
  <c r="E88" i="4"/>
  <c r="E96" i="4"/>
  <c r="E104" i="4"/>
  <c r="E84" i="4"/>
  <c r="E81" i="4"/>
  <c r="E89" i="4"/>
  <c r="E97" i="4"/>
  <c r="E105" i="4"/>
  <c r="E100" i="4"/>
  <c r="E82" i="4"/>
  <c r="E90" i="4"/>
  <c r="E98" i="4"/>
  <c r="E106" i="4"/>
  <c r="E83" i="4"/>
  <c r="E91" i="4"/>
  <c r="E99" i="4"/>
  <c r="E107" i="4"/>
  <c r="A83" i="4"/>
  <c r="F49" i="4"/>
  <c r="B70" i="8" s="1"/>
  <c r="A87" i="4"/>
  <c r="F53" i="4"/>
  <c r="B74" i="8" s="1"/>
  <c r="A80" i="4"/>
  <c r="F46" i="4"/>
  <c r="B67" i="8" s="1"/>
  <c r="A84" i="4"/>
  <c r="F50" i="4"/>
  <c r="B71" i="8" s="1"/>
  <c r="A88" i="4"/>
  <c r="F54" i="4"/>
  <c r="B75" i="8" s="1"/>
  <c r="A90" i="4"/>
  <c r="F56" i="4"/>
  <c r="B77" i="8" s="1"/>
  <c r="A94" i="4"/>
  <c r="F60" i="4"/>
  <c r="B81" i="8" s="1"/>
  <c r="A82" i="4"/>
  <c r="F48" i="4"/>
  <c r="B69" i="8" s="1"/>
  <c r="A86" i="4"/>
  <c r="F52" i="4"/>
  <c r="B73" i="8" s="1"/>
  <c r="A92" i="4"/>
  <c r="F58" i="4"/>
  <c r="B79" i="8" s="1"/>
  <c r="A91" i="4"/>
  <c r="F57" i="4"/>
  <c r="B78" i="8" s="1"/>
  <c r="F47" i="4"/>
  <c r="B68" i="8" s="1"/>
  <c r="A96" i="4"/>
  <c r="F62" i="4"/>
  <c r="B83" i="8" s="1"/>
  <c r="A98" i="4"/>
  <c r="F64" i="4"/>
  <c r="B85" i="8" s="1"/>
  <c r="A100" i="4"/>
  <c r="F66" i="4"/>
  <c r="B87" i="8" s="1"/>
  <c r="A102" i="4"/>
  <c r="F68" i="4"/>
  <c r="B89" i="8" s="1"/>
  <c r="A104" i="4"/>
  <c r="F70" i="4"/>
  <c r="B91" i="8" s="1"/>
  <c r="A106" i="4"/>
  <c r="F72" i="4"/>
  <c r="B93" i="8" s="1"/>
  <c r="A108" i="4"/>
  <c r="F74" i="4"/>
  <c r="B95" i="8" s="1"/>
  <c r="F59" i="4"/>
  <c r="B80" i="8" s="1"/>
  <c r="F51" i="4"/>
  <c r="B72" i="8" s="1"/>
  <c r="A81" i="4"/>
  <c r="A85" i="4"/>
  <c r="A89" i="4"/>
  <c r="A93" i="4"/>
  <c r="A95" i="4"/>
  <c r="F61" i="4"/>
  <c r="B82" i="8" s="1"/>
  <c r="A97" i="4"/>
  <c r="F63" i="4"/>
  <c r="B84" i="8" s="1"/>
  <c r="A99" i="4"/>
  <c r="F65" i="4"/>
  <c r="B86" i="8" s="1"/>
  <c r="A101" i="4"/>
  <c r="F67" i="4"/>
  <c r="B88" i="8" s="1"/>
  <c r="A103" i="4"/>
  <c r="F69" i="4"/>
  <c r="B90" i="8" s="1"/>
  <c r="A105" i="4"/>
  <c r="F71" i="4"/>
  <c r="B92" i="8" s="1"/>
  <c r="A107" i="4"/>
  <c r="F73" i="4"/>
  <c r="B94" i="8" s="1"/>
  <c r="F55" i="4"/>
  <c r="B76" i="8" s="1"/>
  <c r="C115" i="4"/>
  <c r="F41" i="4" l="1"/>
  <c r="E41" i="4"/>
  <c r="C78" i="4" s="1"/>
  <c r="H80" i="4" l="1"/>
  <c r="P80" i="4"/>
  <c r="X80" i="4"/>
  <c r="AF80" i="4"/>
  <c r="AN80" i="4"/>
  <c r="AV80" i="4"/>
  <c r="BD80" i="4"/>
  <c r="BL80" i="4"/>
  <c r="H81" i="4"/>
  <c r="P81" i="4"/>
  <c r="X81" i="4"/>
  <c r="AF81" i="4"/>
  <c r="AN81" i="4"/>
  <c r="AV81" i="4"/>
  <c r="BD81" i="4"/>
  <c r="BL81" i="4"/>
  <c r="H82" i="4"/>
  <c r="P82" i="4"/>
  <c r="X82" i="4"/>
  <c r="AF82" i="4"/>
  <c r="AN82" i="4"/>
  <c r="AV82" i="4"/>
  <c r="BD82" i="4"/>
  <c r="BL82" i="4"/>
  <c r="H83" i="4"/>
  <c r="P83" i="4"/>
  <c r="X83" i="4"/>
  <c r="AF83" i="4"/>
  <c r="AN83" i="4"/>
  <c r="AV83" i="4"/>
  <c r="BD83" i="4"/>
  <c r="BL83" i="4"/>
  <c r="H84" i="4"/>
  <c r="I80" i="4"/>
  <c r="Q80" i="4"/>
  <c r="Y80" i="4"/>
  <c r="AG80" i="4"/>
  <c r="AO80" i="4"/>
  <c r="AW80" i="4"/>
  <c r="BE80" i="4"/>
  <c r="BM80" i="4"/>
  <c r="I81" i="4"/>
  <c r="Q81" i="4"/>
  <c r="Y81" i="4"/>
  <c r="AG81" i="4"/>
  <c r="AO81" i="4"/>
  <c r="AW81" i="4"/>
  <c r="BE81" i="4"/>
  <c r="BM81" i="4"/>
  <c r="I82" i="4"/>
  <c r="Q82" i="4"/>
  <c r="Y82" i="4"/>
  <c r="AG82" i="4"/>
  <c r="AO82" i="4"/>
  <c r="AW82" i="4"/>
  <c r="BE82" i="4"/>
  <c r="BM82" i="4"/>
  <c r="I83" i="4"/>
  <c r="Q83" i="4"/>
  <c r="Y83" i="4"/>
  <c r="AG83" i="4"/>
  <c r="AO83" i="4"/>
  <c r="AW83" i="4"/>
  <c r="BE83" i="4"/>
  <c r="BM83" i="4"/>
  <c r="I84" i="4"/>
  <c r="J80" i="4"/>
  <c r="R80" i="4"/>
  <c r="Z80" i="4"/>
  <c r="AH80" i="4"/>
  <c r="AP80" i="4"/>
  <c r="AX80" i="4"/>
  <c r="BF80" i="4"/>
  <c r="BN80" i="4"/>
  <c r="J81" i="4"/>
  <c r="R81" i="4"/>
  <c r="Z81" i="4"/>
  <c r="AH81" i="4"/>
  <c r="AP81" i="4"/>
  <c r="AX81" i="4"/>
  <c r="BF81" i="4"/>
  <c r="BN81" i="4"/>
  <c r="J82" i="4"/>
  <c r="R82" i="4"/>
  <c r="Z82" i="4"/>
  <c r="AH82" i="4"/>
  <c r="AP82" i="4"/>
  <c r="AX82" i="4"/>
  <c r="BF82" i="4"/>
  <c r="BN82" i="4"/>
  <c r="J83" i="4"/>
  <c r="R83" i="4"/>
  <c r="Z83" i="4"/>
  <c r="AH83" i="4"/>
  <c r="AP83" i="4"/>
  <c r="AX83" i="4"/>
  <c r="BF83" i="4"/>
  <c r="BN83" i="4"/>
  <c r="J84" i="4"/>
  <c r="K80" i="4"/>
  <c r="S80" i="4"/>
  <c r="AA80" i="4"/>
  <c r="AI80" i="4"/>
  <c r="AQ80" i="4"/>
  <c r="AY80" i="4"/>
  <c r="BG80" i="4"/>
  <c r="BO80" i="4"/>
  <c r="K81" i="4"/>
  <c r="S81" i="4"/>
  <c r="AA81" i="4"/>
  <c r="AI81" i="4"/>
  <c r="AQ81" i="4"/>
  <c r="AY81" i="4"/>
  <c r="BG81" i="4"/>
  <c r="BO81" i="4"/>
  <c r="K82" i="4"/>
  <c r="S82" i="4"/>
  <c r="AA82" i="4"/>
  <c r="AI82" i="4"/>
  <c r="AQ82" i="4"/>
  <c r="AY82" i="4"/>
  <c r="BG82" i="4"/>
  <c r="BO82" i="4"/>
  <c r="K83" i="4"/>
  <c r="S83" i="4"/>
  <c r="AA83" i="4"/>
  <c r="AI83" i="4"/>
  <c r="AQ83" i="4"/>
  <c r="AY83" i="4"/>
  <c r="BG83" i="4"/>
  <c r="BO83" i="4"/>
  <c r="K84" i="4"/>
  <c r="L80" i="4"/>
  <c r="T80" i="4"/>
  <c r="AB80" i="4"/>
  <c r="AJ80" i="4"/>
  <c r="AR80" i="4"/>
  <c r="AZ80" i="4"/>
  <c r="BH80" i="4"/>
  <c r="BP80" i="4"/>
  <c r="L81" i="4"/>
  <c r="T81" i="4"/>
  <c r="AB81" i="4"/>
  <c r="AJ81" i="4"/>
  <c r="AR81" i="4"/>
  <c r="AZ81" i="4"/>
  <c r="BH81" i="4"/>
  <c r="BP81" i="4"/>
  <c r="L82" i="4"/>
  <c r="T82" i="4"/>
  <c r="AB82" i="4"/>
  <c r="AJ82" i="4"/>
  <c r="AR82" i="4"/>
  <c r="AZ82" i="4"/>
  <c r="BH82" i="4"/>
  <c r="BP82" i="4"/>
  <c r="L83" i="4"/>
  <c r="T83" i="4"/>
  <c r="AB83" i="4"/>
  <c r="AJ83" i="4"/>
  <c r="AR83" i="4"/>
  <c r="AZ83" i="4"/>
  <c r="BH83" i="4"/>
  <c r="BP83" i="4"/>
  <c r="L84" i="4"/>
  <c r="N80" i="4"/>
  <c r="V80" i="4"/>
  <c r="AD80" i="4"/>
  <c r="AL80" i="4"/>
  <c r="AT80" i="4"/>
  <c r="BB80" i="4"/>
  <c r="BJ80" i="4"/>
  <c r="BR80" i="4"/>
  <c r="N81" i="4"/>
  <c r="V81" i="4"/>
  <c r="AD81" i="4"/>
  <c r="AL81" i="4"/>
  <c r="AT81" i="4"/>
  <c r="BB81" i="4"/>
  <c r="BJ81" i="4"/>
  <c r="BR81" i="4"/>
  <c r="N82" i="4"/>
  <c r="V82" i="4"/>
  <c r="AD82" i="4"/>
  <c r="AL82" i="4"/>
  <c r="AT82" i="4"/>
  <c r="BB82" i="4"/>
  <c r="BJ82" i="4"/>
  <c r="BR82" i="4"/>
  <c r="N83" i="4"/>
  <c r="V83" i="4"/>
  <c r="AD83" i="4"/>
  <c r="AL83" i="4"/>
  <c r="AT83" i="4"/>
  <c r="BB83" i="4"/>
  <c r="BJ83" i="4"/>
  <c r="BR83" i="4"/>
  <c r="N84" i="4"/>
  <c r="G80" i="4"/>
  <c r="O80" i="4"/>
  <c r="W80" i="4"/>
  <c r="AE80" i="4"/>
  <c r="AM80" i="4"/>
  <c r="AU80" i="4"/>
  <c r="BC80" i="4"/>
  <c r="BK80" i="4"/>
  <c r="G81" i="4"/>
  <c r="O81" i="4"/>
  <c r="W81" i="4"/>
  <c r="AE81" i="4"/>
  <c r="AM81" i="4"/>
  <c r="AU81" i="4"/>
  <c r="BC81" i="4"/>
  <c r="BK81" i="4"/>
  <c r="G82" i="4"/>
  <c r="O82" i="4"/>
  <c r="W82" i="4"/>
  <c r="AE82" i="4"/>
  <c r="AM82" i="4"/>
  <c r="AU82" i="4"/>
  <c r="BC82" i="4"/>
  <c r="BK82" i="4"/>
  <c r="G83" i="4"/>
  <c r="O83" i="4"/>
  <c r="W83" i="4"/>
  <c r="AE83" i="4"/>
  <c r="AM83" i="4"/>
  <c r="AU83" i="4"/>
  <c r="BC83" i="4"/>
  <c r="BK83" i="4"/>
  <c r="G84" i="4"/>
  <c r="BI80" i="4"/>
  <c r="BI81" i="4"/>
  <c r="BI82" i="4"/>
  <c r="BI83" i="4"/>
  <c r="T84" i="4"/>
  <c r="AB84" i="4"/>
  <c r="AJ84" i="4"/>
  <c r="AR84" i="4"/>
  <c r="AZ84" i="4"/>
  <c r="BH84" i="4"/>
  <c r="BP84" i="4"/>
  <c r="L85" i="4"/>
  <c r="T85" i="4"/>
  <c r="AB85" i="4"/>
  <c r="AJ85" i="4"/>
  <c r="AR85" i="4"/>
  <c r="AZ85" i="4"/>
  <c r="BH85" i="4"/>
  <c r="BP85" i="4"/>
  <c r="L86" i="4"/>
  <c r="T86" i="4"/>
  <c r="AB86" i="4"/>
  <c r="AJ86" i="4"/>
  <c r="AR86" i="4"/>
  <c r="AZ86" i="4"/>
  <c r="BH86" i="4"/>
  <c r="BP86" i="4"/>
  <c r="L87" i="4"/>
  <c r="T87" i="4"/>
  <c r="AB87" i="4"/>
  <c r="AJ87" i="4"/>
  <c r="AR87" i="4"/>
  <c r="AZ87" i="4"/>
  <c r="BH87" i="4"/>
  <c r="BP87" i="4"/>
  <c r="L88" i="4"/>
  <c r="T88" i="4"/>
  <c r="AB88" i="4"/>
  <c r="AJ88" i="4"/>
  <c r="AR88" i="4"/>
  <c r="AZ88" i="4"/>
  <c r="BH88" i="4"/>
  <c r="BP88" i="4"/>
  <c r="L89" i="4"/>
  <c r="T89" i="4"/>
  <c r="AB89" i="4"/>
  <c r="AJ89" i="4"/>
  <c r="AR89" i="4"/>
  <c r="AZ89" i="4"/>
  <c r="BH89" i="4"/>
  <c r="BP89" i="4"/>
  <c r="L90" i="4"/>
  <c r="T90" i="4"/>
  <c r="AB90" i="4"/>
  <c r="AJ90" i="4"/>
  <c r="AR90" i="4"/>
  <c r="AZ90" i="4"/>
  <c r="BH90" i="4"/>
  <c r="BP90" i="4"/>
  <c r="L91" i="4"/>
  <c r="T91" i="4"/>
  <c r="AB91" i="4"/>
  <c r="AJ91" i="4"/>
  <c r="AR91" i="4"/>
  <c r="AZ91" i="4"/>
  <c r="BH91" i="4"/>
  <c r="BP91" i="4"/>
  <c r="L92" i="4"/>
  <c r="T92" i="4"/>
  <c r="AB92" i="4"/>
  <c r="AJ92" i="4"/>
  <c r="AR92" i="4"/>
  <c r="AZ92" i="4"/>
  <c r="BH92" i="4"/>
  <c r="BP92" i="4"/>
  <c r="L93" i="4"/>
  <c r="T93" i="4"/>
  <c r="AB93" i="4"/>
  <c r="BQ80" i="4"/>
  <c r="BQ81" i="4"/>
  <c r="BQ82" i="4"/>
  <c r="BQ83" i="4"/>
  <c r="U84" i="4"/>
  <c r="AC84" i="4"/>
  <c r="AK84" i="4"/>
  <c r="AS84" i="4"/>
  <c r="BA84" i="4"/>
  <c r="BI84" i="4"/>
  <c r="BQ84" i="4"/>
  <c r="M85" i="4"/>
  <c r="U85" i="4"/>
  <c r="AC85" i="4"/>
  <c r="AK85" i="4"/>
  <c r="AS85" i="4"/>
  <c r="BA85" i="4"/>
  <c r="BI85" i="4"/>
  <c r="BQ85" i="4"/>
  <c r="M86" i="4"/>
  <c r="U86" i="4"/>
  <c r="AC86" i="4"/>
  <c r="AK86" i="4"/>
  <c r="AS86" i="4"/>
  <c r="BA86" i="4"/>
  <c r="BI86" i="4"/>
  <c r="BQ86" i="4"/>
  <c r="M87" i="4"/>
  <c r="U87" i="4"/>
  <c r="AC87" i="4"/>
  <c r="AK87" i="4"/>
  <c r="AS87" i="4"/>
  <c r="BA87" i="4"/>
  <c r="BI87" i="4"/>
  <c r="BQ87" i="4"/>
  <c r="M88" i="4"/>
  <c r="U88" i="4"/>
  <c r="AC88" i="4"/>
  <c r="AK88" i="4"/>
  <c r="AS88" i="4"/>
  <c r="BA88" i="4"/>
  <c r="BI88" i="4"/>
  <c r="BQ88" i="4"/>
  <c r="M89" i="4"/>
  <c r="U89" i="4"/>
  <c r="AC89" i="4"/>
  <c r="AK89" i="4"/>
  <c r="AS89" i="4"/>
  <c r="BA89" i="4"/>
  <c r="BI89" i="4"/>
  <c r="BQ89" i="4"/>
  <c r="M90" i="4"/>
  <c r="U90" i="4"/>
  <c r="AC90" i="4"/>
  <c r="AK90" i="4"/>
  <c r="AS90" i="4"/>
  <c r="BA90" i="4"/>
  <c r="BI90" i="4"/>
  <c r="BQ90" i="4"/>
  <c r="M91" i="4"/>
  <c r="U91" i="4"/>
  <c r="M80" i="4"/>
  <c r="M81" i="4"/>
  <c r="M82" i="4"/>
  <c r="M83" i="4"/>
  <c r="M84" i="4"/>
  <c r="V84" i="4"/>
  <c r="AD84" i="4"/>
  <c r="AL84" i="4"/>
  <c r="AT84" i="4"/>
  <c r="BB84" i="4"/>
  <c r="BJ84" i="4"/>
  <c r="BR84" i="4"/>
  <c r="N85" i="4"/>
  <c r="V85" i="4"/>
  <c r="AD85" i="4"/>
  <c r="AL85" i="4"/>
  <c r="AT85" i="4"/>
  <c r="BB85" i="4"/>
  <c r="BJ85" i="4"/>
  <c r="BR85" i="4"/>
  <c r="N86" i="4"/>
  <c r="V86" i="4"/>
  <c r="AD86" i="4"/>
  <c r="AL86" i="4"/>
  <c r="AT86" i="4"/>
  <c r="BB86" i="4"/>
  <c r="BJ86" i="4"/>
  <c r="BR86" i="4"/>
  <c r="N87" i="4"/>
  <c r="V87" i="4"/>
  <c r="AD87" i="4"/>
  <c r="AL87" i="4"/>
  <c r="AT87" i="4"/>
  <c r="BB87" i="4"/>
  <c r="BJ87" i="4"/>
  <c r="BR87" i="4"/>
  <c r="N88" i="4"/>
  <c r="V88" i="4"/>
  <c r="AD88" i="4"/>
  <c r="AL88" i="4"/>
  <c r="AT88" i="4"/>
  <c r="BB88" i="4"/>
  <c r="BJ88" i="4"/>
  <c r="BR88" i="4"/>
  <c r="N89" i="4"/>
  <c r="V89" i="4"/>
  <c r="AD89" i="4"/>
  <c r="AL89" i="4"/>
  <c r="AT89" i="4"/>
  <c r="BB89" i="4"/>
  <c r="BJ89" i="4"/>
  <c r="BR89" i="4"/>
  <c r="N90" i="4"/>
  <c r="V90" i="4"/>
  <c r="AD90" i="4"/>
  <c r="AL90" i="4"/>
  <c r="AT90" i="4"/>
  <c r="BB90" i="4"/>
  <c r="BJ90" i="4"/>
  <c r="BR90" i="4"/>
  <c r="N91" i="4"/>
  <c r="V91" i="4"/>
  <c r="AD91" i="4"/>
  <c r="U80" i="4"/>
  <c r="U81" i="4"/>
  <c r="U82" i="4"/>
  <c r="U83" i="4"/>
  <c r="O84" i="4"/>
  <c r="W84" i="4"/>
  <c r="AE84" i="4"/>
  <c r="AM84" i="4"/>
  <c r="AU84" i="4"/>
  <c r="BC84" i="4"/>
  <c r="BK84" i="4"/>
  <c r="G85" i="4"/>
  <c r="O85" i="4"/>
  <c r="W85" i="4"/>
  <c r="AE85" i="4"/>
  <c r="AM85" i="4"/>
  <c r="AU85" i="4"/>
  <c r="BC85" i="4"/>
  <c r="BK85" i="4"/>
  <c r="G86" i="4"/>
  <c r="O86" i="4"/>
  <c r="W86" i="4"/>
  <c r="AE86" i="4"/>
  <c r="AM86" i="4"/>
  <c r="AU86" i="4"/>
  <c r="BC86" i="4"/>
  <c r="BK86" i="4"/>
  <c r="G87" i="4"/>
  <c r="O87" i="4"/>
  <c r="W87" i="4"/>
  <c r="AE87" i="4"/>
  <c r="AM87" i="4"/>
  <c r="AU87" i="4"/>
  <c r="BC87" i="4"/>
  <c r="BK87" i="4"/>
  <c r="G88" i="4"/>
  <c r="O88" i="4"/>
  <c r="W88" i="4"/>
  <c r="AE88" i="4"/>
  <c r="AM88" i="4"/>
  <c r="AU88" i="4"/>
  <c r="BC88" i="4"/>
  <c r="BK88" i="4"/>
  <c r="G89" i="4"/>
  <c r="O89" i="4"/>
  <c r="W89" i="4"/>
  <c r="AE89" i="4"/>
  <c r="AM89" i="4"/>
  <c r="AU89" i="4"/>
  <c r="BC89" i="4"/>
  <c r="BK89" i="4"/>
  <c r="G90" i="4"/>
  <c r="O90" i="4"/>
  <c r="W90" i="4"/>
  <c r="AE90" i="4"/>
  <c r="AM90" i="4"/>
  <c r="AU90" i="4"/>
  <c r="BC90" i="4"/>
  <c r="BK90" i="4"/>
  <c r="G91" i="4"/>
  <c r="O91" i="4"/>
  <c r="W91" i="4"/>
  <c r="AE91" i="4"/>
  <c r="AM91" i="4"/>
  <c r="AU91" i="4"/>
  <c r="BC91" i="4"/>
  <c r="BK91" i="4"/>
  <c r="G92" i="4"/>
  <c r="O92" i="4"/>
  <c r="W92" i="4"/>
  <c r="AE92" i="4"/>
  <c r="AM92" i="4"/>
  <c r="AU92" i="4"/>
  <c r="BC92" i="4"/>
  <c r="BK92" i="4"/>
  <c r="G93" i="4"/>
  <c r="O93" i="4"/>
  <c r="W93" i="4"/>
  <c r="AE93" i="4"/>
  <c r="AC80" i="4"/>
  <c r="AC81" i="4"/>
  <c r="AC82" i="4"/>
  <c r="AC83" i="4"/>
  <c r="P84" i="4"/>
  <c r="X84" i="4"/>
  <c r="AF84" i="4"/>
  <c r="AN84" i="4"/>
  <c r="AV84" i="4"/>
  <c r="BD84" i="4"/>
  <c r="BL84" i="4"/>
  <c r="H85" i="4"/>
  <c r="P85" i="4"/>
  <c r="X85" i="4"/>
  <c r="AF85" i="4"/>
  <c r="AN85" i="4"/>
  <c r="AV85" i="4"/>
  <c r="BD85" i="4"/>
  <c r="BL85" i="4"/>
  <c r="H86" i="4"/>
  <c r="P86" i="4"/>
  <c r="X86" i="4"/>
  <c r="AF86" i="4"/>
  <c r="AN86" i="4"/>
  <c r="AV86" i="4"/>
  <c r="BD86" i="4"/>
  <c r="BL86" i="4"/>
  <c r="H87" i="4"/>
  <c r="P87" i="4"/>
  <c r="X87" i="4"/>
  <c r="AF87" i="4"/>
  <c r="AN87" i="4"/>
  <c r="AV87" i="4"/>
  <c r="BD87" i="4"/>
  <c r="BL87" i="4"/>
  <c r="H88" i="4"/>
  <c r="P88" i="4"/>
  <c r="X88" i="4"/>
  <c r="AF88" i="4"/>
  <c r="AN88" i="4"/>
  <c r="AV88" i="4"/>
  <c r="BD88" i="4"/>
  <c r="BL88" i="4"/>
  <c r="H89" i="4"/>
  <c r="P89" i="4"/>
  <c r="X89" i="4"/>
  <c r="AF89" i="4"/>
  <c r="AN89" i="4"/>
  <c r="AV89" i="4"/>
  <c r="BD89" i="4"/>
  <c r="BL89" i="4"/>
  <c r="H90" i="4"/>
  <c r="P90" i="4"/>
  <c r="X90" i="4"/>
  <c r="AF90" i="4"/>
  <c r="AN90" i="4"/>
  <c r="AV90" i="4"/>
  <c r="BD90" i="4"/>
  <c r="BL90" i="4"/>
  <c r="H91" i="4"/>
  <c r="P91" i="4"/>
  <c r="X91" i="4"/>
  <c r="AS80" i="4"/>
  <c r="AS81" i="4"/>
  <c r="AS82" i="4"/>
  <c r="AS83" i="4"/>
  <c r="R84" i="4"/>
  <c r="Z84" i="4"/>
  <c r="AH84" i="4"/>
  <c r="AP84" i="4"/>
  <c r="AX84" i="4"/>
  <c r="BF84" i="4"/>
  <c r="BN84" i="4"/>
  <c r="J85" i="4"/>
  <c r="R85" i="4"/>
  <c r="Z85" i="4"/>
  <c r="AH85" i="4"/>
  <c r="AP85" i="4"/>
  <c r="AX85" i="4"/>
  <c r="BF85" i="4"/>
  <c r="BN85" i="4"/>
  <c r="J86" i="4"/>
  <c r="R86" i="4"/>
  <c r="Z86" i="4"/>
  <c r="AH86" i="4"/>
  <c r="AP86" i="4"/>
  <c r="AX86" i="4"/>
  <c r="BF86" i="4"/>
  <c r="BN86" i="4"/>
  <c r="J87" i="4"/>
  <c r="R87" i="4"/>
  <c r="Z87" i="4"/>
  <c r="AH87" i="4"/>
  <c r="AP87" i="4"/>
  <c r="AX87" i="4"/>
  <c r="BF87" i="4"/>
  <c r="BN87" i="4"/>
  <c r="J88" i="4"/>
  <c r="R88" i="4"/>
  <c r="Z88" i="4"/>
  <c r="AH88" i="4"/>
  <c r="AP88" i="4"/>
  <c r="AX88" i="4"/>
  <c r="BF88" i="4"/>
  <c r="BN88" i="4"/>
  <c r="J89" i="4"/>
  <c r="R89" i="4"/>
  <c r="Z89" i="4"/>
  <c r="AH89" i="4"/>
  <c r="AP89" i="4"/>
  <c r="AX89" i="4"/>
  <c r="BF89" i="4"/>
  <c r="BN89" i="4"/>
  <c r="J90" i="4"/>
  <c r="R90" i="4"/>
  <c r="Z90" i="4"/>
  <c r="AH90" i="4"/>
  <c r="AP90" i="4"/>
  <c r="AX90" i="4"/>
  <c r="BF90" i="4"/>
  <c r="BN90" i="4"/>
  <c r="J91" i="4"/>
  <c r="R91" i="4"/>
  <c r="Z91" i="4"/>
  <c r="BA80" i="4"/>
  <c r="BA81" i="4"/>
  <c r="BA82" i="4"/>
  <c r="BA83" i="4"/>
  <c r="S84" i="4"/>
  <c r="AA84" i="4"/>
  <c r="AI84" i="4"/>
  <c r="AQ84" i="4"/>
  <c r="AY84" i="4"/>
  <c r="BG84" i="4"/>
  <c r="BO84" i="4"/>
  <c r="K85" i="4"/>
  <c r="S85" i="4"/>
  <c r="AA85" i="4"/>
  <c r="AI85" i="4"/>
  <c r="AQ85" i="4"/>
  <c r="AY85" i="4"/>
  <c r="BG85" i="4"/>
  <c r="BO85" i="4"/>
  <c r="K86" i="4"/>
  <c r="S86" i="4"/>
  <c r="AA86" i="4"/>
  <c r="AI86" i="4"/>
  <c r="AQ86" i="4"/>
  <c r="AY86" i="4"/>
  <c r="BG86" i="4"/>
  <c r="BO86" i="4"/>
  <c r="K87" i="4"/>
  <c r="S87" i="4"/>
  <c r="AA87" i="4"/>
  <c r="AI87" i="4"/>
  <c r="AQ87" i="4"/>
  <c r="AY87" i="4"/>
  <c r="BG87" i="4"/>
  <c r="BO87" i="4"/>
  <c r="K88" i="4"/>
  <c r="S88" i="4"/>
  <c r="AA88" i="4"/>
  <c r="AI88" i="4"/>
  <c r="AQ88" i="4"/>
  <c r="AY88" i="4"/>
  <c r="BG88" i="4"/>
  <c r="BO88" i="4"/>
  <c r="K89" i="4"/>
  <c r="S89" i="4"/>
  <c r="AA89" i="4"/>
  <c r="AI89" i="4"/>
  <c r="Q84" i="4"/>
  <c r="Q85" i="4"/>
  <c r="Q86" i="4"/>
  <c r="Q87" i="4"/>
  <c r="Q88" i="4"/>
  <c r="Q89" i="4"/>
  <c r="BG89" i="4"/>
  <c r="AA90" i="4"/>
  <c r="BG90" i="4"/>
  <c r="AA91" i="4"/>
  <c r="AN91" i="4"/>
  <c r="AX91" i="4"/>
  <c r="BI91" i="4"/>
  <c r="H92" i="4"/>
  <c r="R92" i="4"/>
  <c r="AC92" i="4"/>
  <c r="AN92" i="4"/>
  <c r="AX92" i="4"/>
  <c r="BI92" i="4"/>
  <c r="H93" i="4"/>
  <c r="R93" i="4"/>
  <c r="AC93" i="4"/>
  <c r="AL93" i="4"/>
  <c r="AT93" i="4"/>
  <c r="BB93" i="4"/>
  <c r="BJ93" i="4"/>
  <c r="BR93" i="4"/>
  <c r="N94" i="4"/>
  <c r="V94" i="4"/>
  <c r="AD94" i="4"/>
  <c r="AL94" i="4"/>
  <c r="AT94" i="4"/>
  <c r="BB94" i="4"/>
  <c r="BJ94" i="4"/>
  <c r="BR94" i="4"/>
  <c r="N95" i="4"/>
  <c r="V95" i="4"/>
  <c r="AD95" i="4"/>
  <c r="AL95" i="4"/>
  <c r="AT95" i="4"/>
  <c r="BB95" i="4"/>
  <c r="BJ95" i="4"/>
  <c r="BR95" i="4"/>
  <c r="N96" i="4"/>
  <c r="V96" i="4"/>
  <c r="AD96" i="4"/>
  <c r="AL96" i="4"/>
  <c r="AT96" i="4"/>
  <c r="BB96" i="4"/>
  <c r="BJ96" i="4"/>
  <c r="BR96" i="4"/>
  <c r="N97" i="4"/>
  <c r="V97" i="4"/>
  <c r="AD97" i="4"/>
  <c r="AL97" i="4"/>
  <c r="AT97" i="4"/>
  <c r="BB97" i="4"/>
  <c r="BJ97" i="4"/>
  <c r="BR97" i="4"/>
  <c r="N98" i="4"/>
  <c r="V98" i="4"/>
  <c r="AD98" i="4"/>
  <c r="AL98" i="4"/>
  <c r="AT98" i="4"/>
  <c r="BB98" i="4"/>
  <c r="BJ98" i="4"/>
  <c r="BR98" i="4"/>
  <c r="N99" i="4"/>
  <c r="V99" i="4"/>
  <c r="AD99" i="4"/>
  <c r="AL99" i="4"/>
  <c r="AT99" i="4"/>
  <c r="BB99" i="4"/>
  <c r="BJ99" i="4"/>
  <c r="BR99" i="4"/>
  <c r="N100" i="4"/>
  <c r="V100" i="4"/>
  <c r="AD100" i="4"/>
  <c r="AL100" i="4"/>
  <c r="AT100" i="4"/>
  <c r="BB100" i="4"/>
  <c r="BJ100" i="4"/>
  <c r="BR100" i="4"/>
  <c r="N101" i="4"/>
  <c r="V101" i="4"/>
  <c r="Y84" i="4"/>
  <c r="Y85" i="4"/>
  <c r="Y86" i="4"/>
  <c r="Y87" i="4"/>
  <c r="Y88" i="4"/>
  <c r="Y89" i="4"/>
  <c r="BM89" i="4"/>
  <c r="AG90" i="4"/>
  <c r="BM90" i="4"/>
  <c r="AC91" i="4"/>
  <c r="AO91" i="4"/>
  <c r="AY91" i="4"/>
  <c r="BJ91" i="4"/>
  <c r="I92" i="4"/>
  <c r="S92" i="4"/>
  <c r="AD92" i="4"/>
  <c r="AO92" i="4"/>
  <c r="AY92" i="4"/>
  <c r="BJ92" i="4"/>
  <c r="I93" i="4"/>
  <c r="S93" i="4"/>
  <c r="AD93" i="4"/>
  <c r="AM93" i="4"/>
  <c r="AU93" i="4"/>
  <c r="BC93" i="4"/>
  <c r="BK93" i="4"/>
  <c r="G94" i="4"/>
  <c r="O94" i="4"/>
  <c r="W94" i="4"/>
  <c r="AE94" i="4"/>
  <c r="AM94" i="4"/>
  <c r="AU94" i="4"/>
  <c r="BC94" i="4"/>
  <c r="BK94" i="4"/>
  <c r="G95" i="4"/>
  <c r="O95" i="4"/>
  <c r="W95" i="4"/>
  <c r="AE95" i="4"/>
  <c r="AM95" i="4"/>
  <c r="AU95" i="4"/>
  <c r="BC95" i="4"/>
  <c r="BK95" i="4"/>
  <c r="G96" i="4"/>
  <c r="O96" i="4"/>
  <c r="W96" i="4"/>
  <c r="AE96" i="4"/>
  <c r="AM96" i="4"/>
  <c r="AU96" i="4"/>
  <c r="BC96" i="4"/>
  <c r="BK96" i="4"/>
  <c r="G97" i="4"/>
  <c r="O97" i="4"/>
  <c r="W97" i="4"/>
  <c r="AE97" i="4"/>
  <c r="AM97" i="4"/>
  <c r="AU97" i="4"/>
  <c r="BC97" i="4"/>
  <c r="BK97" i="4"/>
  <c r="G98" i="4"/>
  <c r="O98" i="4"/>
  <c r="W98" i="4"/>
  <c r="AE98" i="4"/>
  <c r="AM98" i="4"/>
  <c r="AU98" i="4"/>
  <c r="BC98" i="4"/>
  <c r="BK98" i="4"/>
  <c r="G99" i="4"/>
  <c r="O99" i="4"/>
  <c r="W99" i="4"/>
  <c r="AE99" i="4"/>
  <c r="AM99" i="4"/>
  <c r="AU99" i="4"/>
  <c r="BC99" i="4"/>
  <c r="BK99" i="4"/>
  <c r="G100" i="4"/>
  <c r="O100" i="4"/>
  <c r="W100" i="4"/>
  <c r="AE100" i="4"/>
  <c r="AM100" i="4"/>
  <c r="AU100" i="4"/>
  <c r="AG84" i="4"/>
  <c r="AG85" i="4"/>
  <c r="AG86" i="4"/>
  <c r="AG87" i="4"/>
  <c r="AG88" i="4"/>
  <c r="AG89" i="4"/>
  <c r="BO89" i="4"/>
  <c r="AI90" i="4"/>
  <c r="BO90" i="4"/>
  <c r="AF91" i="4"/>
  <c r="AP91" i="4"/>
  <c r="BA91" i="4"/>
  <c r="BL91" i="4"/>
  <c r="J92" i="4"/>
  <c r="U92" i="4"/>
  <c r="AF92" i="4"/>
  <c r="AP92" i="4"/>
  <c r="BA92" i="4"/>
  <c r="BL92" i="4"/>
  <c r="J93" i="4"/>
  <c r="U93" i="4"/>
  <c r="AF93" i="4"/>
  <c r="AN93" i="4"/>
  <c r="AV93" i="4"/>
  <c r="BD93" i="4"/>
  <c r="BL93" i="4"/>
  <c r="H94" i="4"/>
  <c r="P94" i="4"/>
  <c r="X94" i="4"/>
  <c r="AF94" i="4"/>
  <c r="AN94" i="4"/>
  <c r="AV94" i="4"/>
  <c r="BD94" i="4"/>
  <c r="BL94" i="4"/>
  <c r="H95" i="4"/>
  <c r="P95" i="4"/>
  <c r="X95" i="4"/>
  <c r="AF95" i="4"/>
  <c r="AN95" i="4"/>
  <c r="AV95" i="4"/>
  <c r="BD95" i="4"/>
  <c r="BL95" i="4"/>
  <c r="H96" i="4"/>
  <c r="P96" i="4"/>
  <c r="X96" i="4"/>
  <c r="AF96" i="4"/>
  <c r="AN96" i="4"/>
  <c r="AV96" i="4"/>
  <c r="BD96" i="4"/>
  <c r="BL96" i="4"/>
  <c r="H97" i="4"/>
  <c r="P97" i="4"/>
  <c r="X97" i="4"/>
  <c r="AF97" i="4"/>
  <c r="AN97" i="4"/>
  <c r="AV97" i="4"/>
  <c r="BD97" i="4"/>
  <c r="BL97" i="4"/>
  <c r="H98" i="4"/>
  <c r="P98" i="4"/>
  <c r="X98" i="4"/>
  <c r="AF98" i="4"/>
  <c r="AN98" i="4"/>
  <c r="AV98" i="4"/>
  <c r="BD98" i="4"/>
  <c r="BL98" i="4"/>
  <c r="H99" i="4"/>
  <c r="P99" i="4"/>
  <c r="X99" i="4"/>
  <c r="AF99" i="4"/>
  <c r="AN99" i="4"/>
  <c r="AV99" i="4"/>
  <c r="BD99" i="4"/>
  <c r="BL99" i="4"/>
  <c r="H100" i="4"/>
  <c r="P100" i="4"/>
  <c r="X100" i="4"/>
  <c r="AF100" i="4"/>
  <c r="AN100" i="4"/>
  <c r="AV100" i="4"/>
  <c r="BD100" i="4"/>
  <c r="BL100" i="4"/>
  <c r="H101" i="4"/>
  <c r="P101" i="4"/>
  <c r="AO84" i="4"/>
  <c r="AO85" i="4"/>
  <c r="AO86" i="4"/>
  <c r="AO87" i="4"/>
  <c r="AO88" i="4"/>
  <c r="AO89" i="4"/>
  <c r="I90" i="4"/>
  <c r="AO90" i="4"/>
  <c r="I91" i="4"/>
  <c r="AG91" i="4"/>
  <c r="AQ91" i="4"/>
  <c r="BB91" i="4"/>
  <c r="BB114" i="4" s="1"/>
  <c r="BM91" i="4"/>
  <c r="K92" i="4"/>
  <c r="V92" i="4"/>
  <c r="AG92" i="4"/>
  <c r="AQ92" i="4"/>
  <c r="BB92" i="4"/>
  <c r="BM92" i="4"/>
  <c r="K93" i="4"/>
  <c r="V93" i="4"/>
  <c r="AG93" i="4"/>
  <c r="AO93" i="4"/>
  <c r="AW93" i="4"/>
  <c r="BE93" i="4"/>
  <c r="BM93" i="4"/>
  <c r="I94" i="4"/>
  <c r="Q94" i="4"/>
  <c r="Y94" i="4"/>
  <c r="AG94" i="4"/>
  <c r="AO94" i="4"/>
  <c r="AW94" i="4"/>
  <c r="BE94" i="4"/>
  <c r="BM94" i="4"/>
  <c r="I95" i="4"/>
  <c r="Q95" i="4"/>
  <c r="Y95" i="4"/>
  <c r="AG95" i="4"/>
  <c r="AO95" i="4"/>
  <c r="AW95" i="4"/>
  <c r="BE95" i="4"/>
  <c r="BM95" i="4"/>
  <c r="I96" i="4"/>
  <c r="Q96" i="4"/>
  <c r="Y96" i="4"/>
  <c r="AG96" i="4"/>
  <c r="AO96" i="4"/>
  <c r="AW96" i="4"/>
  <c r="BE96" i="4"/>
  <c r="BM96" i="4"/>
  <c r="I97" i="4"/>
  <c r="Q97" i="4"/>
  <c r="Y97" i="4"/>
  <c r="AG97" i="4"/>
  <c r="AO97" i="4"/>
  <c r="AW97" i="4"/>
  <c r="BE97" i="4"/>
  <c r="BM97" i="4"/>
  <c r="I98" i="4"/>
  <c r="Q98" i="4"/>
  <c r="Y98" i="4"/>
  <c r="AG98" i="4"/>
  <c r="AO98" i="4"/>
  <c r="AW98" i="4"/>
  <c r="BE98" i="4"/>
  <c r="BM98" i="4"/>
  <c r="I99" i="4"/>
  <c r="Q99" i="4"/>
  <c r="Y99" i="4"/>
  <c r="AG99" i="4"/>
  <c r="AO99" i="4"/>
  <c r="AW99" i="4"/>
  <c r="BE99" i="4"/>
  <c r="BM99" i="4"/>
  <c r="I100" i="4"/>
  <c r="Q100" i="4"/>
  <c r="Y100" i="4"/>
  <c r="AG100" i="4"/>
  <c r="AO100" i="4"/>
  <c r="AW100" i="4"/>
  <c r="BE100" i="4"/>
  <c r="BM100" i="4"/>
  <c r="I101" i="4"/>
  <c r="Q101" i="4"/>
  <c r="Y101" i="4"/>
  <c r="AK80" i="4"/>
  <c r="AW84" i="4"/>
  <c r="AW85" i="4"/>
  <c r="AW86" i="4"/>
  <c r="AW87" i="4"/>
  <c r="AW88" i="4"/>
  <c r="AQ89" i="4"/>
  <c r="K90" i="4"/>
  <c r="AQ90" i="4"/>
  <c r="K91" i="4"/>
  <c r="AH91" i="4"/>
  <c r="AS91" i="4"/>
  <c r="BD91" i="4"/>
  <c r="BD114" i="4" s="1"/>
  <c r="BN91" i="4"/>
  <c r="M92" i="4"/>
  <c r="X92" i="4"/>
  <c r="AH92" i="4"/>
  <c r="AS92" i="4"/>
  <c r="BD92" i="4"/>
  <c r="BN92" i="4"/>
  <c r="M93" i="4"/>
  <c r="X93" i="4"/>
  <c r="AH93" i="4"/>
  <c r="AP93" i="4"/>
  <c r="AX93" i="4"/>
  <c r="BF93" i="4"/>
  <c r="BN93" i="4"/>
  <c r="J94" i="4"/>
  <c r="R94" i="4"/>
  <c r="Z94" i="4"/>
  <c r="AH94" i="4"/>
  <c r="AP94" i="4"/>
  <c r="AX94" i="4"/>
  <c r="BF94" i="4"/>
  <c r="BN94" i="4"/>
  <c r="J95" i="4"/>
  <c r="R95" i="4"/>
  <c r="Z95" i="4"/>
  <c r="AH95" i="4"/>
  <c r="AP95" i="4"/>
  <c r="AX95" i="4"/>
  <c r="BF95" i="4"/>
  <c r="BN95" i="4"/>
  <c r="J96" i="4"/>
  <c r="R96" i="4"/>
  <c r="Z96" i="4"/>
  <c r="AH96" i="4"/>
  <c r="AP96" i="4"/>
  <c r="AX96" i="4"/>
  <c r="BF96" i="4"/>
  <c r="BN96" i="4"/>
  <c r="J97" i="4"/>
  <c r="R97" i="4"/>
  <c r="Z97" i="4"/>
  <c r="AH97" i="4"/>
  <c r="AP97" i="4"/>
  <c r="AX97" i="4"/>
  <c r="BF97" i="4"/>
  <c r="BN97" i="4"/>
  <c r="J98" i="4"/>
  <c r="R98" i="4"/>
  <c r="Z98" i="4"/>
  <c r="AH98" i="4"/>
  <c r="AP98" i="4"/>
  <c r="AX98" i="4"/>
  <c r="BF98" i="4"/>
  <c r="BN98" i="4"/>
  <c r="J99" i="4"/>
  <c r="R99" i="4"/>
  <c r="Z99" i="4"/>
  <c r="AH99" i="4"/>
  <c r="AP99" i="4"/>
  <c r="AX99" i="4"/>
  <c r="BF99" i="4"/>
  <c r="BN99" i="4"/>
  <c r="J100" i="4"/>
  <c r="R100" i="4"/>
  <c r="Z100" i="4"/>
  <c r="AH100" i="4"/>
  <c r="AP100" i="4"/>
  <c r="AX100" i="4"/>
  <c r="BF100" i="4"/>
  <c r="BN100" i="4"/>
  <c r="J101" i="4"/>
  <c r="R101" i="4"/>
  <c r="Z101" i="4"/>
  <c r="AK82" i="4"/>
  <c r="BM84" i="4"/>
  <c r="BM85" i="4"/>
  <c r="BM86" i="4"/>
  <c r="BM87" i="4"/>
  <c r="BM88" i="4"/>
  <c r="AY89" i="4"/>
  <c r="S90" i="4"/>
  <c r="AY90" i="4"/>
  <c r="S91" i="4"/>
  <c r="AK91" i="4"/>
  <c r="AV91" i="4"/>
  <c r="BF91" i="4"/>
  <c r="BQ91" i="4"/>
  <c r="P92" i="4"/>
  <c r="P114" i="4" s="1"/>
  <c r="Z92" i="4"/>
  <c r="AK92" i="4"/>
  <c r="AV92" i="4"/>
  <c r="BF92" i="4"/>
  <c r="BQ92" i="4"/>
  <c r="P93" i="4"/>
  <c r="Z93" i="4"/>
  <c r="AJ93" i="4"/>
  <c r="AR93" i="4"/>
  <c r="AZ93" i="4"/>
  <c r="BH93" i="4"/>
  <c r="BP93" i="4"/>
  <c r="L94" i="4"/>
  <c r="T94" i="4"/>
  <c r="AB94" i="4"/>
  <c r="AJ94" i="4"/>
  <c r="AR94" i="4"/>
  <c r="AZ94" i="4"/>
  <c r="BH94" i="4"/>
  <c r="BP94" i="4"/>
  <c r="L95" i="4"/>
  <c r="T95" i="4"/>
  <c r="AB95" i="4"/>
  <c r="AJ95" i="4"/>
  <c r="AR95" i="4"/>
  <c r="AZ95" i="4"/>
  <c r="BH95" i="4"/>
  <c r="BP95" i="4"/>
  <c r="L96" i="4"/>
  <c r="T96" i="4"/>
  <c r="AB96" i="4"/>
  <c r="AJ96" i="4"/>
  <c r="AR96" i="4"/>
  <c r="AZ96" i="4"/>
  <c r="BH96" i="4"/>
  <c r="BP96" i="4"/>
  <c r="L97" i="4"/>
  <c r="T97" i="4"/>
  <c r="AB97" i="4"/>
  <c r="AJ97" i="4"/>
  <c r="AR97" i="4"/>
  <c r="AZ97" i="4"/>
  <c r="BH97" i="4"/>
  <c r="BP97" i="4"/>
  <c r="L98" i="4"/>
  <c r="T98" i="4"/>
  <c r="AK83" i="4"/>
  <c r="I85" i="4"/>
  <c r="I86" i="4"/>
  <c r="I87" i="4"/>
  <c r="I88" i="4"/>
  <c r="I89" i="4"/>
  <c r="BE89" i="4"/>
  <c r="Y90" i="4"/>
  <c r="BE90" i="4"/>
  <c r="Y91" i="4"/>
  <c r="AL91" i="4"/>
  <c r="AL114" i="4" s="1"/>
  <c r="AW91" i="4"/>
  <c r="BG91" i="4"/>
  <c r="BR91" i="4"/>
  <c r="Q92" i="4"/>
  <c r="AA92" i="4"/>
  <c r="AL92" i="4"/>
  <c r="AW92" i="4"/>
  <c r="BG92" i="4"/>
  <c r="BR92" i="4"/>
  <c r="Q93" i="4"/>
  <c r="AA93" i="4"/>
  <c r="AK93" i="4"/>
  <c r="AS93" i="4"/>
  <c r="BA93" i="4"/>
  <c r="BI93" i="4"/>
  <c r="BQ93" i="4"/>
  <c r="M94" i="4"/>
  <c r="U94" i="4"/>
  <c r="AC94" i="4"/>
  <c r="AK94" i="4"/>
  <c r="AS94" i="4"/>
  <c r="BA94" i="4"/>
  <c r="BI94" i="4"/>
  <c r="BQ94" i="4"/>
  <c r="M95" i="4"/>
  <c r="U95" i="4"/>
  <c r="AC95" i="4"/>
  <c r="AK95" i="4"/>
  <c r="AS95" i="4"/>
  <c r="BA95" i="4"/>
  <c r="BI95" i="4"/>
  <c r="BQ95" i="4"/>
  <c r="M96" i="4"/>
  <c r="U96" i="4"/>
  <c r="AC96" i="4"/>
  <c r="AK96" i="4"/>
  <c r="AS96" i="4"/>
  <c r="BA96" i="4"/>
  <c r="BI96" i="4"/>
  <c r="BQ96" i="4"/>
  <c r="M97" i="4"/>
  <c r="U97" i="4"/>
  <c r="AC97" i="4"/>
  <c r="AK97" i="4"/>
  <c r="AS97" i="4"/>
  <c r="BA97" i="4"/>
  <c r="BI97" i="4"/>
  <c r="BQ97" i="4"/>
  <c r="M98" i="4"/>
  <c r="U98" i="4"/>
  <c r="BE85" i="4"/>
  <c r="AI91" i="4"/>
  <c r="BE92" i="4"/>
  <c r="BO93" i="4"/>
  <c r="BO94" i="4"/>
  <c r="BO95" i="4"/>
  <c r="BO96" i="4"/>
  <c r="BO97" i="4"/>
  <c r="AK98" i="4"/>
  <c r="BH98" i="4"/>
  <c r="S99" i="4"/>
  <c r="AK99" i="4"/>
  <c r="BH99" i="4"/>
  <c r="S100" i="4"/>
  <c r="AK100" i="4"/>
  <c r="BG100" i="4"/>
  <c r="K101" i="4"/>
  <c r="X101" i="4"/>
  <c r="AH101" i="4"/>
  <c r="AP101" i="4"/>
  <c r="AX101" i="4"/>
  <c r="AX115" i="4" s="1"/>
  <c r="BF101" i="4"/>
  <c r="BF115" i="4" s="1"/>
  <c r="BN101" i="4"/>
  <c r="BN115" i="4" s="1"/>
  <c r="J102" i="4"/>
  <c r="R102" i="4"/>
  <c r="Z102" i="4"/>
  <c r="AH102" i="4"/>
  <c r="AP102" i="4"/>
  <c r="AX102" i="4"/>
  <c r="BF102" i="4"/>
  <c r="BN102" i="4"/>
  <c r="J103" i="4"/>
  <c r="R103" i="4"/>
  <c r="Z103" i="4"/>
  <c r="AH103" i="4"/>
  <c r="AP103" i="4"/>
  <c r="AX103" i="4"/>
  <c r="BF103" i="4"/>
  <c r="BN103" i="4"/>
  <c r="J104" i="4"/>
  <c r="R104" i="4"/>
  <c r="Z104" i="4"/>
  <c r="AH104" i="4"/>
  <c r="AP104" i="4"/>
  <c r="AX104" i="4"/>
  <c r="BF104" i="4"/>
  <c r="BN104" i="4"/>
  <c r="J105" i="4"/>
  <c r="R105" i="4"/>
  <c r="Z105" i="4"/>
  <c r="AH105" i="4"/>
  <c r="AP105" i="4"/>
  <c r="AX105" i="4"/>
  <c r="BF105" i="4"/>
  <c r="BN105" i="4"/>
  <c r="J106" i="4"/>
  <c r="R106" i="4"/>
  <c r="Z106" i="4"/>
  <c r="AH106" i="4"/>
  <c r="AP106" i="4"/>
  <c r="AX106" i="4"/>
  <c r="BF106" i="4"/>
  <c r="BN106" i="4"/>
  <c r="J107" i="4"/>
  <c r="R107" i="4"/>
  <c r="Z107" i="4"/>
  <c r="AH107" i="4"/>
  <c r="AP107" i="4"/>
  <c r="AX107" i="4"/>
  <c r="BF107" i="4"/>
  <c r="BN107" i="4"/>
  <c r="J108" i="4"/>
  <c r="R108" i="4"/>
  <c r="Z108" i="4"/>
  <c r="AH108" i="4"/>
  <c r="AP108" i="4"/>
  <c r="AX108" i="4"/>
  <c r="BF108" i="4"/>
  <c r="BN108" i="4"/>
  <c r="BE86" i="4"/>
  <c r="AT91" i="4"/>
  <c r="BO92" i="4"/>
  <c r="K94" i="4"/>
  <c r="K95" i="4"/>
  <c r="K96" i="4"/>
  <c r="K97" i="4"/>
  <c r="K98" i="4"/>
  <c r="AQ98" i="4"/>
  <c r="BI98" i="4"/>
  <c r="T99" i="4"/>
  <c r="AQ99" i="4"/>
  <c r="BI99" i="4"/>
  <c r="T100" i="4"/>
  <c r="AQ100" i="4"/>
  <c r="AQ115" i="4" s="1"/>
  <c r="BH100" i="4"/>
  <c r="L101" i="4"/>
  <c r="AA101" i="4"/>
  <c r="AI101" i="4"/>
  <c r="AQ101" i="4"/>
  <c r="AY101" i="4"/>
  <c r="BG101" i="4"/>
  <c r="BG115" i="4" s="1"/>
  <c r="BO101" i="4"/>
  <c r="K102" i="4"/>
  <c r="S102" i="4"/>
  <c r="AA102" i="4"/>
  <c r="AI102" i="4"/>
  <c r="AQ102" i="4"/>
  <c r="AY102" i="4"/>
  <c r="BG102" i="4"/>
  <c r="BO102" i="4"/>
  <c r="K103" i="4"/>
  <c r="S103" i="4"/>
  <c r="AA103" i="4"/>
  <c r="AI103" i="4"/>
  <c r="AQ103" i="4"/>
  <c r="AY103" i="4"/>
  <c r="BG103" i="4"/>
  <c r="BO103" i="4"/>
  <c r="K104" i="4"/>
  <c r="S104" i="4"/>
  <c r="AA104" i="4"/>
  <c r="AI104" i="4"/>
  <c r="AQ104" i="4"/>
  <c r="AY104" i="4"/>
  <c r="BG104" i="4"/>
  <c r="BO104" i="4"/>
  <c r="K105" i="4"/>
  <c r="S105" i="4"/>
  <c r="AA105" i="4"/>
  <c r="AI105" i="4"/>
  <c r="AQ105" i="4"/>
  <c r="AY105" i="4"/>
  <c r="BG105" i="4"/>
  <c r="BO105" i="4"/>
  <c r="K106" i="4"/>
  <c r="S106" i="4"/>
  <c r="AA106" i="4"/>
  <c r="AI106" i="4"/>
  <c r="AQ106" i="4"/>
  <c r="AY106" i="4"/>
  <c r="BG106" i="4"/>
  <c r="BO106" i="4"/>
  <c r="K107" i="4"/>
  <c r="S107" i="4"/>
  <c r="AA107" i="4"/>
  <c r="AI107" i="4"/>
  <c r="AQ107" i="4"/>
  <c r="AY107" i="4"/>
  <c r="BG107" i="4"/>
  <c r="BO107" i="4"/>
  <c r="K108" i="4"/>
  <c r="S108" i="4"/>
  <c r="AA108" i="4"/>
  <c r="AI108" i="4"/>
  <c r="AQ108" i="4"/>
  <c r="AY108" i="4"/>
  <c r="BG108" i="4"/>
  <c r="BO108" i="4"/>
  <c r="BE87" i="4"/>
  <c r="BE91" i="4"/>
  <c r="N93" i="4"/>
  <c r="S94" i="4"/>
  <c r="S95" i="4"/>
  <c r="S96" i="4"/>
  <c r="S97" i="4"/>
  <c r="S98" i="4"/>
  <c r="AR98" i="4"/>
  <c r="BO98" i="4"/>
  <c r="U99" i="4"/>
  <c r="AR99" i="4"/>
  <c r="BO99" i="4"/>
  <c r="U100" i="4"/>
  <c r="AR100" i="4"/>
  <c r="AR115" i="4" s="1"/>
  <c r="BI100" i="4"/>
  <c r="BI115" i="4" s="1"/>
  <c r="M101" i="4"/>
  <c r="AB101" i="4"/>
  <c r="AJ101" i="4"/>
  <c r="AR101" i="4"/>
  <c r="AZ101" i="4"/>
  <c r="BH101" i="4"/>
  <c r="BP101" i="4"/>
  <c r="BP115" i="4" s="1"/>
  <c r="L102" i="4"/>
  <c r="T102" i="4"/>
  <c r="AB102" i="4"/>
  <c r="AJ102" i="4"/>
  <c r="AR102" i="4"/>
  <c r="AZ102" i="4"/>
  <c r="BH102" i="4"/>
  <c r="BP102" i="4"/>
  <c r="L103" i="4"/>
  <c r="T103" i="4"/>
  <c r="AB103" i="4"/>
  <c r="AJ103" i="4"/>
  <c r="AR103" i="4"/>
  <c r="AZ103" i="4"/>
  <c r="BH103" i="4"/>
  <c r="BP103" i="4"/>
  <c r="L104" i="4"/>
  <c r="T104" i="4"/>
  <c r="AB104" i="4"/>
  <c r="AJ104" i="4"/>
  <c r="AR104" i="4"/>
  <c r="AZ104" i="4"/>
  <c r="BH104" i="4"/>
  <c r="BP104" i="4"/>
  <c r="L105" i="4"/>
  <c r="T105" i="4"/>
  <c r="AB105" i="4"/>
  <c r="AJ105" i="4"/>
  <c r="AR105" i="4"/>
  <c r="AZ105" i="4"/>
  <c r="BH105" i="4"/>
  <c r="BP105" i="4"/>
  <c r="L106" i="4"/>
  <c r="T106" i="4"/>
  <c r="AB106" i="4"/>
  <c r="AJ106" i="4"/>
  <c r="AR106" i="4"/>
  <c r="AZ106" i="4"/>
  <c r="BH106" i="4"/>
  <c r="BP106" i="4"/>
  <c r="L107" i="4"/>
  <c r="T107" i="4"/>
  <c r="AB107" i="4"/>
  <c r="AJ107" i="4"/>
  <c r="AR107" i="4"/>
  <c r="AZ107" i="4"/>
  <c r="BH107" i="4"/>
  <c r="BP107" i="4"/>
  <c r="L108" i="4"/>
  <c r="T108" i="4"/>
  <c r="AB108" i="4"/>
  <c r="AJ108" i="4"/>
  <c r="AR108" i="4"/>
  <c r="AZ108" i="4"/>
  <c r="BH108" i="4"/>
  <c r="BP108" i="4"/>
  <c r="BE88" i="4"/>
  <c r="BO91" i="4"/>
  <c r="Y93" i="4"/>
  <c r="AA94" i="4"/>
  <c r="AA95" i="4"/>
  <c r="AA96" i="4"/>
  <c r="AA97" i="4"/>
  <c r="AA98" i="4"/>
  <c r="AS98" i="4"/>
  <c r="BP98" i="4"/>
  <c r="AA99" i="4"/>
  <c r="AS99" i="4"/>
  <c r="BP99" i="4"/>
  <c r="AA100" i="4"/>
  <c r="AS100" i="4"/>
  <c r="BK100" i="4"/>
  <c r="BK115" i="4" s="1"/>
  <c r="O101" i="4"/>
  <c r="O115" i="4" s="1"/>
  <c r="AC101" i="4"/>
  <c r="AK101" i="4"/>
  <c r="AS101" i="4"/>
  <c r="BA101" i="4"/>
  <c r="BI101" i="4"/>
  <c r="BQ101" i="4"/>
  <c r="M102" i="4"/>
  <c r="U102" i="4"/>
  <c r="AC102" i="4"/>
  <c r="AK102" i="4"/>
  <c r="AS102" i="4"/>
  <c r="BA102" i="4"/>
  <c r="BI102" i="4"/>
  <c r="BQ102" i="4"/>
  <c r="M103" i="4"/>
  <c r="U103" i="4"/>
  <c r="AC103" i="4"/>
  <c r="AK103" i="4"/>
  <c r="AS103" i="4"/>
  <c r="BA103" i="4"/>
  <c r="BI103" i="4"/>
  <c r="BQ103" i="4"/>
  <c r="M104" i="4"/>
  <c r="U104" i="4"/>
  <c r="AC104" i="4"/>
  <c r="AK104" i="4"/>
  <c r="AS104" i="4"/>
  <c r="BA104" i="4"/>
  <c r="BI104" i="4"/>
  <c r="BQ104" i="4"/>
  <c r="M105" i="4"/>
  <c r="U105" i="4"/>
  <c r="AC105" i="4"/>
  <c r="AK105" i="4"/>
  <c r="AS105" i="4"/>
  <c r="BA105" i="4"/>
  <c r="BI105" i="4"/>
  <c r="BQ105" i="4"/>
  <c r="M106" i="4"/>
  <c r="U106" i="4"/>
  <c r="AC106" i="4"/>
  <c r="AK106" i="4"/>
  <c r="AS106" i="4"/>
  <c r="BA106" i="4"/>
  <c r="BI106" i="4"/>
  <c r="BQ106" i="4"/>
  <c r="M107" i="4"/>
  <c r="U107" i="4"/>
  <c r="AC107" i="4"/>
  <c r="AK107" i="4"/>
  <c r="AS107" i="4"/>
  <c r="BA107" i="4"/>
  <c r="BI107" i="4"/>
  <c r="BQ107" i="4"/>
  <c r="M108" i="4"/>
  <c r="U108" i="4"/>
  <c r="AC108" i="4"/>
  <c r="AK108" i="4"/>
  <c r="AS108" i="4"/>
  <c r="BA108" i="4"/>
  <c r="BI108" i="4"/>
  <c r="BQ108" i="4"/>
  <c r="AW89" i="4"/>
  <c r="N92" i="4"/>
  <c r="AI93" i="4"/>
  <c r="AI94" i="4"/>
  <c r="AI95" i="4"/>
  <c r="AI96" i="4"/>
  <c r="AI97" i="4"/>
  <c r="AB98" i="4"/>
  <c r="AY98" i="4"/>
  <c r="BQ98" i="4"/>
  <c r="AB99" i="4"/>
  <c r="AY99" i="4"/>
  <c r="BQ99" i="4"/>
  <c r="AB100" i="4"/>
  <c r="AY100" i="4"/>
  <c r="BO100" i="4"/>
  <c r="S101" i="4"/>
  <c r="AD101" i="4"/>
  <c r="AD115" i="4" s="1"/>
  <c r="AL101" i="4"/>
  <c r="AL115" i="4" s="1"/>
  <c r="AT101" i="4"/>
  <c r="BB101" i="4"/>
  <c r="BJ101" i="4"/>
  <c r="BR101" i="4"/>
  <c r="N102" i="4"/>
  <c r="V102" i="4"/>
  <c r="AD102" i="4"/>
  <c r="AL102" i="4"/>
  <c r="AT102" i="4"/>
  <c r="BB102" i="4"/>
  <c r="BJ102" i="4"/>
  <c r="BR102" i="4"/>
  <c r="N103" i="4"/>
  <c r="V103" i="4"/>
  <c r="AD103" i="4"/>
  <c r="AL103" i="4"/>
  <c r="AT103" i="4"/>
  <c r="BB103" i="4"/>
  <c r="BJ103" i="4"/>
  <c r="BR103" i="4"/>
  <c r="N104" i="4"/>
  <c r="V104" i="4"/>
  <c r="AD104" i="4"/>
  <c r="AL104" i="4"/>
  <c r="AT104" i="4"/>
  <c r="BB104" i="4"/>
  <c r="BJ104" i="4"/>
  <c r="BR104" i="4"/>
  <c r="N105" i="4"/>
  <c r="V105" i="4"/>
  <c r="AD105" i="4"/>
  <c r="AL105" i="4"/>
  <c r="AT105" i="4"/>
  <c r="BB105" i="4"/>
  <c r="BJ105" i="4"/>
  <c r="BR105" i="4"/>
  <c r="N106" i="4"/>
  <c r="V106" i="4"/>
  <c r="AD106" i="4"/>
  <c r="AL106" i="4"/>
  <c r="AT106" i="4"/>
  <c r="BB106" i="4"/>
  <c r="BJ106" i="4"/>
  <c r="BR106" i="4"/>
  <c r="N107" i="4"/>
  <c r="V107" i="4"/>
  <c r="AD107" i="4"/>
  <c r="AL107" i="4"/>
  <c r="AT107" i="4"/>
  <c r="BB107" i="4"/>
  <c r="BJ107" i="4"/>
  <c r="BR107" i="4"/>
  <c r="N108" i="4"/>
  <c r="V108" i="4"/>
  <c r="AD108" i="4"/>
  <c r="AL108" i="4"/>
  <c r="AT108" i="4"/>
  <c r="BB108" i="4"/>
  <c r="BJ108" i="4"/>
  <c r="BR108" i="4"/>
  <c r="Q90" i="4"/>
  <c r="Y92" i="4"/>
  <c r="AQ93" i="4"/>
  <c r="AQ94" i="4"/>
  <c r="AQ95" i="4"/>
  <c r="AQ96" i="4"/>
  <c r="AQ97" i="4"/>
  <c r="AC98" i="4"/>
  <c r="AZ98" i="4"/>
  <c r="K99" i="4"/>
  <c r="AC99" i="4"/>
  <c r="AZ99" i="4"/>
  <c r="K100" i="4"/>
  <c r="AC100" i="4"/>
  <c r="AZ100" i="4"/>
  <c r="BP100" i="4"/>
  <c r="T101" i="4"/>
  <c r="AE101" i="4"/>
  <c r="AM101" i="4"/>
  <c r="AU101" i="4"/>
  <c r="BC101" i="4"/>
  <c r="BK101" i="4"/>
  <c r="G102" i="4"/>
  <c r="O102" i="4"/>
  <c r="W102" i="4"/>
  <c r="AE102" i="4"/>
  <c r="AM102" i="4"/>
  <c r="AU102" i="4"/>
  <c r="BC102" i="4"/>
  <c r="BK102" i="4"/>
  <c r="G103" i="4"/>
  <c r="O103" i="4"/>
  <c r="W103" i="4"/>
  <c r="AE103" i="4"/>
  <c r="AM103" i="4"/>
  <c r="AU103" i="4"/>
  <c r="BC103" i="4"/>
  <c r="BK103" i="4"/>
  <c r="G104" i="4"/>
  <c r="O104" i="4"/>
  <c r="W104" i="4"/>
  <c r="AE104" i="4"/>
  <c r="AM104" i="4"/>
  <c r="AU104" i="4"/>
  <c r="BC104" i="4"/>
  <c r="BK104" i="4"/>
  <c r="G105" i="4"/>
  <c r="O105" i="4"/>
  <c r="W105" i="4"/>
  <c r="AE105" i="4"/>
  <c r="AM105" i="4"/>
  <c r="AU105" i="4"/>
  <c r="BC105" i="4"/>
  <c r="BK105" i="4"/>
  <c r="G106" i="4"/>
  <c r="O106" i="4"/>
  <c r="W106" i="4"/>
  <c r="AE106" i="4"/>
  <c r="AM106" i="4"/>
  <c r="AU106" i="4"/>
  <c r="BC106" i="4"/>
  <c r="BK106" i="4"/>
  <c r="G107" i="4"/>
  <c r="O107" i="4"/>
  <c r="W107" i="4"/>
  <c r="AE107" i="4"/>
  <c r="AM107" i="4"/>
  <c r="AU107" i="4"/>
  <c r="BC107" i="4"/>
  <c r="BK107" i="4"/>
  <c r="G108" i="4"/>
  <c r="O108" i="4"/>
  <c r="W108" i="4"/>
  <c r="AE108" i="4"/>
  <c r="AM108" i="4"/>
  <c r="AU108" i="4"/>
  <c r="BC108" i="4"/>
  <c r="BK108" i="4"/>
  <c r="AK81" i="4"/>
  <c r="AW90" i="4"/>
  <c r="AI92" i="4"/>
  <c r="AY93" i="4"/>
  <c r="AY94" i="4"/>
  <c r="AY95" i="4"/>
  <c r="AY96" i="4"/>
  <c r="AY97" i="4"/>
  <c r="AI98" i="4"/>
  <c r="BA98" i="4"/>
  <c r="L99" i="4"/>
  <c r="AI99" i="4"/>
  <c r="BA99" i="4"/>
  <c r="L100" i="4"/>
  <c r="L115" i="4" s="1"/>
  <c r="AI100" i="4"/>
  <c r="BA100" i="4"/>
  <c r="BQ100" i="4"/>
  <c r="U101" i="4"/>
  <c r="AF101" i="4"/>
  <c r="AN101" i="4"/>
  <c r="AV101" i="4"/>
  <c r="BD101" i="4"/>
  <c r="BD115" i="4" s="1"/>
  <c r="BL101" i="4"/>
  <c r="H102" i="4"/>
  <c r="P102" i="4"/>
  <c r="X102" i="4"/>
  <c r="AF102" i="4"/>
  <c r="AN102" i="4"/>
  <c r="AV102" i="4"/>
  <c r="BD102" i="4"/>
  <c r="BL102" i="4"/>
  <c r="H103" i="4"/>
  <c r="P103" i="4"/>
  <c r="X103" i="4"/>
  <c r="AF103" i="4"/>
  <c r="AN103" i="4"/>
  <c r="AV103" i="4"/>
  <c r="BD103" i="4"/>
  <c r="BL103" i="4"/>
  <c r="H104" i="4"/>
  <c r="P104" i="4"/>
  <c r="X104" i="4"/>
  <c r="AF104" i="4"/>
  <c r="AN104" i="4"/>
  <c r="AV104" i="4"/>
  <c r="BD104" i="4"/>
  <c r="BL104" i="4"/>
  <c r="H105" i="4"/>
  <c r="P105" i="4"/>
  <c r="X105" i="4"/>
  <c r="AF105" i="4"/>
  <c r="AN105" i="4"/>
  <c r="AV105" i="4"/>
  <c r="BD105" i="4"/>
  <c r="BL105" i="4"/>
  <c r="H106" i="4"/>
  <c r="P106" i="4"/>
  <c r="X106" i="4"/>
  <c r="AF106" i="4"/>
  <c r="AN106" i="4"/>
  <c r="AV106" i="4"/>
  <c r="BD106" i="4"/>
  <c r="BL106" i="4"/>
  <c r="H107" i="4"/>
  <c r="P107" i="4"/>
  <c r="X107" i="4"/>
  <c r="AF107" i="4"/>
  <c r="AN107" i="4"/>
  <c r="AV107" i="4"/>
  <c r="BD107" i="4"/>
  <c r="BL107" i="4"/>
  <c r="H108" i="4"/>
  <c r="P108" i="4"/>
  <c r="X108" i="4"/>
  <c r="AF108" i="4"/>
  <c r="AN108" i="4"/>
  <c r="AV108" i="4"/>
  <c r="BD108" i="4"/>
  <c r="BL108" i="4"/>
  <c r="BE84" i="4"/>
  <c r="Q91" i="4"/>
  <c r="AT92" i="4"/>
  <c r="BG93" i="4"/>
  <c r="BG94" i="4"/>
  <c r="BG95" i="4"/>
  <c r="BG96" i="4"/>
  <c r="BG97" i="4"/>
  <c r="AJ98" i="4"/>
  <c r="BG98" i="4"/>
  <c r="M99" i="4"/>
  <c r="AJ99" i="4"/>
  <c r="BG99" i="4"/>
  <c r="M100" i="4"/>
  <c r="AJ100" i="4"/>
  <c r="AJ115" i="4" s="1"/>
  <c r="BC100" i="4"/>
  <c r="G101" i="4"/>
  <c r="W101" i="4"/>
  <c r="AG101" i="4"/>
  <c r="AO101" i="4"/>
  <c r="AO115" i="4" s="1"/>
  <c r="AW101" i="4"/>
  <c r="AW115" i="4" s="1"/>
  <c r="BE101" i="4"/>
  <c r="BE115" i="4" s="1"/>
  <c r="BM101" i="4"/>
  <c r="I102" i="4"/>
  <c r="Q102" i="4"/>
  <c r="Y102" i="4"/>
  <c r="AG102" i="4"/>
  <c r="AO102" i="4"/>
  <c r="AW102" i="4"/>
  <c r="BE102" i="4"/>
  <c r="BM102" i="4"/>
  <c r="I103" i="4"/>
  <c r="Q103" i="4"/>
  <c r="Y103" i="4"/>
  <c r="AG103" i="4"/>
  <c r="AO103" i="4"/>
  <c r="AW103" i="4"/>
  <c r="BE103" i="4"/>
  <c r="BM103" i="4"/>
  <c r="I104" i="4"/>
  <c r="Q104" i="4"/>
  <c r="Y104" i="4"/>
  <c r="AG104" i="4"/>
  <c r="AO104" i="4"/>
  <c r="AW104" i="4"/>
  <c r="BE104" i="4"/>
  <c r="BM104" i="4"/>
  <c r="I105" i="4"/>
  <c r="Q105" i="4"/>
  <c r="Y105" i="4"/>
  <c r="AG105" i="4"/>
  <c r="AO105" i="4"/>
  <c r="AW105" i="4"/>
  <c r="BE105" i="4"/>
  <c r="BM105" i="4"/>
  <c r="I106" i="4"/>
  <c r="Q106" i="4"/>
  <c r="Y106" i="4"/>
  <c r="AG106" i="4"/>
  <c r="AO106" i="4"/>
  <c r="AW106" i="4"/>
  <c r="BE106" i="4"/>
  <c r="BM106" i="4"/>
  <c r="I107" i="4"/>
  <c r="Q107" i="4"/>
  <c r="Y107" i="4"/>
  <c r="AG107" i="4"/>
  <c r="AO107" i="4"/>
  <c r="AW107" i="4"/>
  <c r="BE107" i="4"/>
  <c r="BM107" i="4"/>
  <c r="I108" i="4"/>
  <c r="Q108" i="4"/>
  <c r="Y108" i="4"/>
  <c r="AG108" i="4"/>
  <c r="AO108" i="4"/>
  <c r="AW108" i="4"/>
  <c r="BE108" i="4"/>
  <c r="BM108" i="4"/>
  <c r="AT116" i="4"/>
  <c r="BB116" i="4"/>
  <c r="BJ116" i="4"/>
  <c r="BR116" i="4"/>
  <c r="BJ114" i="4"/>
  <c r="AT115" i="4"/>
  <c r="AM116" i="4"/>
  <c r="AU116" i="4"/>
  <c r="BC116" i="4"/>
  <c r="BC114" i="4"/>
  <c r="BK114" i="4"/>
  <c r="AN116" i="4"/>
  <c r="BD116" i="4"/>
  <c r="BL114" i="4"/>
  <c r="AW116" i="4"/>
  <c r="BM116" i="4"/>
  <c r="BF116" i="4"/>
  <c r="BN116" i="4"/>
  <c r="BN114" i="4"/>
  <c r="AP115" i="4"/>
  <c r="AY116" i="4"/>
  <c r="BG116" i="4"/>
  <c r="BO116" i="4"/>
  <c r="AR116" i="4"/>
  <c r="AZ116" i="4"/>
  <c r="BH116" i="4"/>
  <c r="BP116" i="4"/>
  <c r="BH114" i="4"/>
  <c r="BP114" i="4"/>
  <c r="BI116" i="4"/>
  <c r="AS116" i="4"/>
  <c r="AS115" i="4"/>
  <c r="AS114" i="4"/>
  <c r="AY115" i="4"/>
  <c r="AZ115" i="4"/>
  <c r="BA115" i="4"/>
  <c r="BQ115" i="4"/>
  <c r="BB115" i="4"/>
  <c r="BJ115" i="4"/>
  <c r="BC115" i="4"/>
  <c r="BL115" i="4"/>
  <c r="W116" i="4"/>
  <c r="AE116" i="4"/>
  <c r="G114" i="4"/>
  <c r="H116" i="4"/>
  <c r="P116" i="4"/>
  <c r="X116" i="4"/>
  <c r="AF116" i="4"/>
  <c r="H115" i="4"/>
  <c r="P115" i="4"/>
  <c r="X115" i="4"/>
  <c r="I116" i="4"/>
  <c r="Q116" i="4"/>
  <c r="Y116" i="4"/>
  <c r="AG116" i="4"/>
  <c r="J116" i="4"/>
  <c r="R116" i="4"/>
  <c r="Z116" i="4"/>
  <c r="Z114" i="4"/>
  <c r="K116" i="4"/>
  <c r="S116" i="4"/>
  <c r="AA114" i="4"/>
  <c r="K115" i="4"/>
  <c r="AA115" i="4"/>
  <c r="L116" i="4"/>
  <c r="L114" i="4"/>
  <c r="T114" i="4"/>
  <c r="AB114" i="4"/>
  <c r="AB115" i="4"/>
  <c r="U116" i="4"/>
  <c r="G115" i="4"/>
  <c r="U115" i="4"/>
  <c r="AG115" i="4"/>
  <c r="I115" i="4"/>
  <c r="AC116" i="4"/>
  <c r="AC114" i="4"/>
  <c r="J115" i="4"/>
  <c r="W115" i="4"/>
  <c r="AI115" i="4"/>
  <c r="AL116" i="4"/>
  <c r="Y115" i="4"/>
  <c r="N115" i="4"/>
  <c r="Z115" i="4"/>
  <c r="F106" i="4"/>
  <c r="F92" i="4"/>
  <c r="F102" i="4"/>
  <c r="F108" i="4"/>
  <c r="F88" i="4"/>
  <c r="F98" i="4"/>
  <c r="F104" i="4"/>
  <c r="F91" i="4"/>
  <c r="F84" i="4"/>
  <c r="F93" i="4"/>
  <c r="F107" i="4"/>
  <c r="F100" i="4"/>
  <c r="F80" i="4"/>
  <c r="F89" i="4"/>
  <c r="F103" i="4"/>
  <c r="F96" i="4"/>
  <c r="F95" i="4"/>
  <c r="F99" i="4"/>
  <c r="F101" i="4"/>
  <c r="F85" i="4"/>
  <c r="F94" i="4"/>
  <c r="F90" i="4"/>
  <c r="F97" i="4"/>
  <c r="F87" i="4"/>
  <c r="F83" i="4"/>
  <c r="F86" i="4"/>
  <c r="F82" i="4"/>
  <c r="F105" i="4"/>
  <c r="F81" i="4"/>
  <c r="BH115" i="4" l="1"/>
  <c r="BH119" i="4" s="1"/>
  <c r="AK116" i="4"/>
  <c r="BQ116" i="4"/>
  <c r="BQ118" i="4" s="1"/>
  <c r="BA116" i="4"/>
  <c r="V115" i="4"/>
  <c r="BE116" i="4"/>
  <c r="BE118" i="4" s="1"/>
  <c r="S114" i="4"/>
  <c r="U114" i="4"/>
  <c r="U117" i="4" s="1"/>
  <c r="AM115" i="4"/>
  <c r="H114" i="4"/>
  <c r="H119" i="4" s="1"/>
  <c r="AX114" i="4"/>
  <c r="W114" i="4"/>
  <c r="W117" i="4" s="1"/>
  <c r="T115" i="4"/>
  <c r="J114" i="4"/>
  <c r="J117" i="4" s="1"/>
  <c r="AN115" i="4"/>
  <c r="AN118" i="4" s="1"/>
  <c r="AV115" i="4"/>
  <c r="BO115" i="4"/>
  <c r="AC115" i="4"/>
  <c r="AC119" i="4" s="1"/>
  <c r="M115" i="4"/>
  <c r="BE114" i="4"/>
  <c r="AK115" i="4"/>
  <c r="AH115" i="4"/>
  <c r="AM114" i="4"/>
  <c r="N114" i="4"/>
  <c r="AR114" i="4"/>
  <c r="AR119" i="4" s="1"/>
  <c r="G116" i="4"/>
  <c r="G117" i="4" s="1"/>
  <c r="V116" i="4"/>
  <c r="AB116" i="4"/>
  <c r="AB118" i="4" s="1"/>
  <c r="AI116" i="4"/>
  <c r="AP116" i="4"/>
  <c r="AP118" i="4" s="1"/>
  <c r="S115" i="4"/>
  <c r="S118" i="4" s="1"/>
  <c r="AT114" i="4"/>
  <c r="AT119" i="4" s="1"/>
  <c r="AH114" i="4"/>
  <c r="AQ114" i="4"/>
  <c r="AD116" i="4"/>
  <c r="AD118" i="4" s="1"/>
  <c r="R114" i="4"/>
  <c r="R117" i="4" s="1"/>
  <c r="AE114" i="4"/>
  <c r="AE117" i="4" s="1"/>
  <c r="AK114" i="4"/>
  <c r="AS119" i="4"/>
  <c r="M116" i="4"/>
  <c r="Q115" i="4"/>
  <c r="Q118" i="4" s="1"/>
  <c r="AV114" i="4"/>
  <c r="AI114" i="4"/>
  <c r="AU115" i="4"/>
  <c r="AU118" i="4" s="1"/>
  <c r="AU114" i="4"/>
  <c r="K114" i="4"/>
  <c r="K119" i="4" s="1"/>
  <c r="BF114" i="4"/>
  <c r="BF119" i="4" s="1"/>
  <c r="V114" i="4"/>
  <c r="BQ114" i="4"/>
  <c r="BQ119" i="4" s="1"/>
  <c r="AZ114" i="4"/>
  <c r="AZ119" i="4" s="1"/>
  <c r="O116" i="4"/>
  <c r="O118" i="4" s="1"/>
  <c r="AJ116" i="4"/>
  <c r="AJ118" i="4" s="1"/>
  <c r="AQ116" i="4"/>
  <c r="AQ118" i="4" s="1"/>
  <c r="AX116" i="4"/>
  <c r="BL116" i="4"/>
  <c r="BL118" i="4" s="1"/>
  <c r="BM114" i="4"/>
  <c r="BM117" i="4" s="1"/>
  <c r="AF115" i="4"/>
  <c r="AF118" i="4" s="1"/>
  <c r="BR115" i="4"/>
  <c r="BR118" i="4" s="1"/>
  <c r="BK116" i="4"/>
  <c r="BK117" i="4" s="1"/>
  <c r="T116" i="4"/>
  <c r="BJ118" i="4"/>
  <c r="BP119" i="4"/>
  <c r="BC119" i="4"/>
  <c r="BJ119" i="4"/>
  <c r="BB119" i="4"/>
  <c r="BD119" i="4"/>
  <c r="BN119" i="4"/>
  <c r="P119" i="4"/>
  <c r="BO114" i="4"/>
  <c r="R115" i="4"/>
  <c r="BM115" i="4"/>
  <c r="BM118" i="4" s="1"/>
  <c r="AP114" i="4"/>
  <c r="L119" i="4"/>
  <c r="M114" i="4"/>
  <c r="AO114" i="4"/>
  <c r="AF114" i="4"/>
  <c r="Q114" i="4"/>
  <c r="AA116" i="4"/>
  <c r="AA119" i="4" s="1"/>
  <c r="AH116" i="4"/>
  <c r="AO116" i="4"/>
  <c r="AO118" i="4" s="1"/>
  <c r="I114" i="4"/>
  <c r="I119" i="4" s="1"/>
  <c r="AD114" i="4"/>
  <c r="AN114" i="4"/>
  <c r="O114" i="4"/>
  <c r="AY114" i="4"/>
  <c r="AY119" i="4" s="1"/>
  <c r="Y114" i="4"/>
  <c r="Y119" i="4" s="1"/>
  <c r="BG114" i="4"/>
  <c r="BG119" i="4" s="1"/>
  <c r="AJ114" i="4"/>
  <c r="AW114" i="4"/>
  <c r="AW119" i="4" s="1"/>
  <c r="AE115" i="4"/>
  <c r="BI114" i="4"/>
  <c r="BI119" i="4" s="1"/>
  <c r="AV116" i="4"/>
  <c r="AL119" i="4"/>
  <c r="BR114" i="4"/>
  <c r="AG114" i="4"/>
  <c r="AG119" i="4" s="1"/>
  <c r="X114" i="4"/>
  <c r="X119" i="4" s="1"/>
  <c r="BA114" i="4"/>
  <c r="BA119" i="4" s="1"/>
  <c r="N116" i="4"/>
  <c r="Z119" i="4"/>
  <c r="BA118" i="4"/>
  <c r="AR118" i="4"/>
  <c r="AR117" i="4"/>
  <c r="AY118" i="4"/>
  <c r="BF118" i="4"/>
  <c r="AS118" i="4"/>
  <c r="AS117" i="4"/>
  <c r="AW118" i="4"/>
  <c r="BD118" i="4"/>
  <c r="BD117" i="4"/>
  <c r="BC118" i="4"/>
  <c r="BC117" i="4"/>
  <c r="BP117" i="4"/>
  <c r="BP118" i="4"/>
  <c r="BJ117" i="4"/>
  <c r="BI118" i="4"/>
  <c r="BH117" i="4"/>
  <c r="BH118" i="4"/>
  <c r="BO118" i="4"/>
  <c r="AM118" i="4"/>
  <c r="BB117" i="4"/>
  <c r="BB118" i="4"/>
  <c r="AZ118" i="4"/>
  <c r="BG118" i="4"/>
  <c r="BN118" i="4"/>
  <c r="BN117" i="4"/>
  <c r="AT118" i="4"/>
  <c r="J118" i="4"/>
  <c r="L118" i="4"/>
  <c r="L117" i="4"/>
  <c r="AI118" i="4"/>
  <c r="U118" i="4"/>
  <c r="AC117" i="4"/>
  <c r="X118" i="4"/>
  <c r="P117" i="4"/>
  <c r="P118" i="4"/>
  <c r="V118" i="4"/>
  <c r="K118" i="4"/>
  <c r="AG118" i="4"/>
  <c r="H118" i="4"/>
  <c r="Y118" i="4"/>
  <c r="W118" i="4"/>
  <c r="Z117" i="4"/>
  <c r="Z118" i="4"/>
  <c r="AL117" i="4"/>
  <c r="AL118" i="4"/>
  <c r="I118" i="4"/>
  <c r="F115" i="4"/>
  <c r="F116" i="4"/>
  <c r="F114" i="4"/>
  <c r="G118" i="4" l="1"/>
  <c r="H117" i="4"/>
  <c r="BO119" i="4"/>
  <c r="AC118" i="4"/>
  <c r="G119" i="4"/>
  <c r="AK119" i="4"/>
  <c r="AM119" i="4"/>
  <c r="AN119" i="4"/>
  <c r="AB117" i="4"/>
  <c r="AB119" i="4"/>
  <c r="AP119" i="4"/>
  <c r="BE119" i="4"/>
  <c r="S119" i="4"/>
  <c r="S117" i="4"/>
  <c r="J119" i="4"/>
  <c r="AK118" i="4"/>
  <c r="T118" i="4"/>
  <c r="AX117" i="4"/>
  <c r="AM117" i="4"/>
  <c r="U119" i="4"/>
  <c r="AI117" i="4"/>
  <c r="AT117" i="4"/>
  <c r="N117" i="4"/>
  <c r="W119" i="4"/>
  <c r="BE117" i="4"/>
  <c r="AK117" i="4"/>
  <c r="V117" i="4"/>
  <c r="M118" i="4"/>
  <c r="R119" i="4"/>
  <c r="O119" i="4"/>
  <c r="AE119" i="4"/>
  <c r="AH119" i="4"/>
  <c r="AD119" i="4"/>
  <c r="T117" i="4"/>
  <c r="T119" i="4"/>
  <c r="AJ119" i="4"/>
  <c r="AI119" i="4"/>
  <c r="BL119" i="4"/>
  <c r="Q119" i="4"/>
  <c r="M119" i="4"/>
  <c r="AF119" i="4"/>
  <c r="BR119" i="4"/>
  <c r="AX118" i="4"/>
  <c r="AX119" i="4"/>
  <c r="AQ119" i="4"/>
  <c r="AU119" i="4"/>
  <c r="BK119" i="4"/>
  <c r="BK118" i="4"/>
  <c r="K117" i="4"/>
  <c r="BQ117" i="4"/>
  <c r="V119" i="4"/>
  <c r="BL117" i="4"/>
  <c r="BF117" i="4"/>
  <c r="AU117" i="4"/>
  <c r="AQ117" i="4"/>
  <c r="AZ117" i="4"/>
  <c r="AV117" i="4"/>
  <c r="R118" i="4"/>
  <c r="BO117" i="4"/>
  <c r="AY117" i="4"/>
  <c r="AO119" i="4"/>
  <c r="BM119" i="4"/>
  <c r="AV119" i="4"/>
  <c r="AP117" i="4"/>
  <c r="AW117" i="4"/>
  <c r="BR117" i="4"/>
  <c r="BG117" i="4"/>
  <c r="BA117" i="4"/>
  <c r="AH117" i="4"/>
  <c r="AA118" i="4"/>
  <c r="AH118" i="4"/>
  <c r="AA117" i="4"/>
  <c r="N118" i="4"/>
  <c r="AG117" i="4"/>
  <c r="M117" i="4"/>
  <c r="Q117" i="4"/>
  <c r="Y117" i="4"/>
  <c r="AF117" i="4"/>
  <c r="N119" i="4"/>
  <c r="AE118" i="4"/>
  <c r="AD117" i="4"/>
  <c r="I117" i="4"/>
  <c r="O117" i="4"/>
  <c r="AJ117" i="4"/>
  <c r="BI117" i="4"/>
  <c r="AO117" i="4"/>
  <c r="AN117" i="4"/>
  <c r="AV118" i="4"/>
  <c r="X117" i="4"/>
  <c r="F119" i="4"/>
  <c r="F117" i="4"/>
  <c r="F118" i="4"/>
  <c r="E122" i="4" l="1" a="1"/>
  <c r="E122" i="4" s="1"/>
  <c r="AU123" i="4" l="1"/>
  <c r="S128" i="4"/>
  <c r="H122" i="4"/>
  <c r="AS124" i="4"/>
  <c r="AX125" i="4"/>
  <c r="O123" i="4"/>
  <c r="AG129" i="4"/>
  <c r="BP135" i="4"/>
  <c r="AI130" i="4"/>
  <c r="X122" i="4"/>
  <c r="BE125" i="4"/>
  <c r="AN122" i="4"/>
  <c r="BC130" i="4"/>
  <c r="P130" i="4"/>
  <c r="AK122" i="4"/>
  <c r="BQ131" i="4"/>
  <c r="BO131" i="4"/>
  <c r="AO127" i="4"/>
  <c r="AQ122" i="4"/>
  <c r="BM129" i="4"/>
  <c r="AW122" i="4"/>
  <c r="BC125" i="4"/>
  <c r="AB128" i="4"/>
  <c r="BG125" i="4"/>
  <c r="AP132" i="4"/>
  <c r="K128" i="4"/>
  <c r="E124" i="4"/>
  <c r="BO123" i="4"/>
  <c r="AE126" i="4"/>
  <c r="BJ123" i="4"/>
  <c r="AT131" i="4"/>
  <c r="BR126" i="4"/>
  <c r="O125" i="4"/>
  <c r="BN129" i="4"/>
  <c r="AJ135" i="4"/>
  <c r="AH122" i="4"/>
  <c r="AX128" i="4"/>
  <c r="BJ132" i="4"/>
  <c r="G133" i="4"/>
  <c r="BD124" i="4"/>
  <c r="E133" i="4"/>
  <c r="V129" i="4"/>
  <c r="H135" i="4"/>
  <c r="AF125" i="4"/>
  <c r="U133" i="4"/>
  <c r="I131" i="4"/>
  <c r="X129" i="4"/>
  <c r="W133" i="4"/>
  <c r="BD123" i="4"/>
  <c r="AL132" i="4"/>
  <c r="AV128" i="4"/>
  <c r="AO134" i="4"/>
  <c r="AG132" i="4"/>
  <c r="BB132" i="4"/>
  <c r="BN125" i="4"/>
  <c r="P126" i="4"/>
  <c r="F123" i="4"/>
  <c r="AW129" i="4"/>
  <c r="W125" i="4"/>
  <c r="K123" i="4"/>
  <c r="AA123" i="4"/>
  <c r="AI123" i="4"/>
  <c r="BO124" i="4"/>
  <c r="L132" i="4"/>
  <c r="AS122" i="4"/>
  <c r="AY123" i="4"/>
  <c r="AT123" i="4"/>
  <c r="AI126" i="4"/>
  <c r="BA126" i="4"/>
  <c r="Q129" i="4"/>
  <c r="AV126" i="4"/>
  <c r="M124" i="4"/>
  <c r="L122" i="4"/>
  <c r="AF122" i="4"/>
  <c r="T130" i="4"/>
  <c r="BK130" i="4"/>
  <c r="Z129" i="4"/>
  <c r="S122" i="4"/>
  <c r="L123" i="4"/>
  <c r="E131" i="4"/>
  <c r="Q126" i="4"/>
  <c r="BM124" i="4"/>
  <c r="AC127" i="4"/>
  <c r="BH124" i="4"/>
  <c r="Y122" i="4"/>
  <c r="BO132" i="4"/>
  <c r="K127" i="4"/>
  <c r="AO122" i="4"/>
  <c r="E123" i="4"/>
  <c r="AJ127" i="4"/>
  <c r="BP132" i="4"/>
  <c r="BD135" i="4"/>
  <c r="J122" i="4"/>
  <c r="BL128" i="4"/>
  <c r="BO134" i="4"/>
  <c r="AA132" i="4"/>
  <c r="BL124" i="4"/>
  <c r="W129" i="4"/>
  <c r="Q135" i="4"/>
  <c r="AZ123" i="4"/>
  <c r="AC132" i="4"/>
  <c r="AF132" i="4"/>
  <c r="X128" i="4"/>
  <c r="AH134" i="4"/>
  <c r="BC131" i="4"/>
  <c r="AP123" i="4"/>
  <c r="AM133" i="4"/>
  <c r="AX134" i="4"/>
  <c r="AU122" i="4"/>
  <c r="AO124" i="4"/>
  <c r="O130" i="4"/>
  <c r="AQ123" i="4"/>
  <c r="BR130" i="4"/>
  <c r="BF125" i="4"/>
  <c r="AD123" i="4"/>
  <c r="AP126" i="4"/>
  <c r="AF128" i="4"/>
  <c r="AJ131" i="4"/>
  <c r="AQ125" i="4"/>
  <c r="W127" i="4"/>
  <c r="BD130" i="4"/>
  <c r="N127" i="4"/>
  <c r="AM126" i="4"/>
  <c r="BK122" i="4"/>
  <c r="AS123" i="4"/>
  <c r="BI123" i="4"/>
  <c r="BG128" i="4"/>
  <c r="AY125" i="4"/>
  <c r="AK126" i="4"/>
  <c r="AS126" i="4"/>
  <c r="AL127" i="4"/>
  <c r="T127" i="4"/>
  <c r="AC123" i="4"/>
  <c r="M131" i="4"/>
  <c r="AR128" i="4"/>
  <c r="Y126" i="4"/>
  <c r="AN133" i="4"/>
  <c r="T128" i="4"/>
  <c r="AM125" i="4"/>
  <c r="AL123" i="4"/>
  <c r="V131" i="4"/>
  <c r="K126" i="4"/>
  <c r="BA122" i="4"/>
  <c r="AR124" i="4"/>
  <c r="AE128" i="4"/>
  <c r="BI126" i="4"/>
  <c r="Y129" i="4"/>
  <c r="BD126" i="4"/>
  <c r="S125" i="4"/>
  <c r="BL127" i="4"/>
  <c r="AS127" i="4"/>
  <c r="AO123" i="4"/>
  <c r="BA124" i="4"/>
  <c r="L135" i="4"/>
  <c r="BB126" i="4"/>
  <c r="AX131" i="4"/>
  <c r="BA129" i="4"/>
  <c r="J127" i="4"/>
  <c r="F124" i="4"/>
  <c r="AT130" i="4"/>
  <c r="AB122" i="4"/>
  <c r="AP127" i="4"/>
  <c r="AR126" i="4"/>
  <c r="AR135" i="4"/>
  <c r="BJ130" i="4"/>
  <c r="I126" i="4"/>
  <c r="J126" i="4"/>
  <c r="AK133" i="4"/>
  <c r="F130" i="4"/>
  <c r="AN135" i="4"/>
  <c r="AZ126" i="4"/>
  <c r="BA133" i="4"/>
  <c r="BF129" i="4"/>
  <c r="AE125" i="4"/>
  <c r="BK126" i="4"/>
  <c r="AP125" i="4"/>
  <c r="K125" i="4"/>
  <c r="X130" i="4"/>
  <c r="BK125" i="4"/>
  <c r="AY124" i="4"/>
  <c r="N132" i="4"/>
  <c r="BR135" i="4"/>
  <c r="AP122" i="4"/>
  <c r="AN132" i="4"/>
  <c r="AR133" i="4"/>
  <c r="Y124" i="4"/>
  <c r="M122" i="4"/>
  <c r="AW123" i="4"/>
  <c r="F131" i="4"/>
  <c r="AE130" i="4"/>
  <c r="BC126" i="4"/>
  <c r="AK127" i="4"/>
  <c r="BA127" i="4"/>
  <c r="BA131" i="4"/>
  <c r="BQ125" i="4"/>
  <c r="M123" i="4"/>
  <c r="U123" i="4"/>
  <c r="AH129" i="4"/>
  <c r="BD131" i="4"/>
  <c r="AA124" i="4"/>
  <c r="K132" i="4"/>
  <c r="AP129" i="4"/>
  <c r="AY122" i="4"/>
  <c r="AZ125" i="4"/>
  <c r="N131" i="4"/>
  <c r="O122" i="4"/>
  <c r="AJ124" i="4"/>
  <c r="T132" i="4"/>
  <c r="G128" i="4"/>
  <c r="AW124" i="4"/>
  <c r="AN126" i="4"/>
  <c r="W132" i="4"/>
  <c r="AM122" i="4"/>
  <c r="W130" i="4"/>
  <c r="BB127" i="4"/>
  <c r="I123" i="4"/>
  <c r="AA125" i="4"/>
  <c r="AO129" i="4"/>
  <c r="AC129" i="4"/>
  <c r="AE127" i="4"/>
  <c r="BB124" i="4"/>
  <c r="AU131" i="4"/>
  <c r="L134" i="4"/>
  <c r="T129" i="4"/>
  <c r="BM134" i="4"/>
  <c r="BK133" i="4"/>
  <c r="BF124" i="4"/>
  <c r="V133" i="4"/>
  <c r="O135" i="4"/>
  <c r="BI134" i="4"/>
  <c r="AQ132" i="4"/>
  <c r="AN125" i="4"/>
  <c r="AA126" i="4"/>
  <c r="AN134" i="4"/>
  <c r="AA131" i="4"/>
  <c r="BF123" i="4"/>
  <c r="AU132" i="4"/>
  <c r="BD134" i="4"/>
  <c r="AW132" i="4"/>
  <c r="H130" i="4"/>
  <c r="U126" i="4"/>
  <c r="AA130" i="4"/>
  <c r="BI131" i="4"/>
  <c r="W123" i="4"/>
  <c r="AX126" i="4"/>
  <c r="BQ126" i="4"/>
  <c r="AG124" i="4"/>
  <c r="AC122" i="4"/>
  <c r="AS125" i="4"/>
  <c r="BR123" i="4"/>
  <c r="AU130" i="4"/>
  <c r="AC131" i="4"/>
  <c r="AS131" i="4"/>
  <c r="AB124" i="4"/>
  <c r="BM127" i="4"/>
  <c r="K124" i="4"/>
  <c r="Q125" i="4"/>
  <c r="AD131" i="4"/>
  <c r="BI122" i="4"/>
  <c r="Y125" i="4"/>
  <c r="BD122" i="4"/>
  <c r="AN130" i="4"/>
  <c r="AU124" i="4"/>
  <c r="AI132" i="4"/>
  <c r="BE122" i="4"/>
  <c r="I125" i="4"/>
  <c r="AH125" i="4"/>
  <c r="BM122" i="4"/>
  <c r="BQ129" i="4"/>
  <c r="W122" i="4"/>
  <c r="AJ128" i="4"/>
  <c r="H133" i="4"/>
  <c r="AK123" i="4"/>
  <c r="U131" i="4"/>
  <c r="AZ128" i="4"/>
  <c r="E125" i="4"/>
  <c r="E129" i="4"/>
  <c r="P122" i="4"/>
  <c r="AD124" i="4"/>
  <c r="BC124" i="4"/>
  <c r="AG130" i="4"/>
  <c r="BG133" i="4"/>
  <c r="O133" i="4"/>
  <c r="Z132" i="4"/>
  <c r="AN124" i="4"/>
  <c r="BE128" i="4"/>
  <c r="BM128" i="4"/>
  <c r="Y132" i="4"/>
  <c r="P125" i="4"/>
  <c r="BR133" i="4"/>
  <c r="AM134" i="4"/>
  <c r="AB129" i="4"/>
  <c r="W128" i="4"/>
  <c r="R123" i="4"/>
  <c r="BP129" i="4"/>
  <c r="Y128" i="4"/>
  <c r="AQ134" i="4"/>
  <c r="BH123" i="4"/>
  <c r="AM131" i="4"/>
  <c r="BL126" i="4"/>
  <c r="E126" i="4"/>
  <c r="AU125" i="4"/>
  <c r="AT127" i="4"/>
  <c r="Z125" i="4"/>
  <c r="AV122" i="4"/>
  <c r="AA128" i="4"/>
  <c r="AK124" i="4"/>
  <c r="AP128" i="4"/>
  <c r="AN127" i="4"/>
  <c r="BD127" i="4"/>
  <c r="BI135" i="4"/>
  <c r="I124" i="4"/>
  <c r="BG124" i="4"/>
  <c r="F122" i="4"/>
  <c r="G125" i="4"/>
  <c r="AC126" i="4"/>
  <c r="BJ127" i="4"/>
  <c r="T124" i="4"/>
  <c r="BP124" i="4"/>
  <c r="R125" i="4"/>
  <c r="X126" i="4"/>
  <c r="BI129" i="4"/>
  <c r="G126" i="4"/>
  <c r="M127" i="4"/>
  <c r="G123" i="4"/>
  <c r="BG123" i="4"/>
  <c r="W126" i="4"/>
  <c r="BB123" i="4"/>
  <c r="AL131" i="4"/>
  <c r="AQ126" i="4"/>
  <c r="BQ123" i="4"/>
  <c r="K122" i="4"/>
  <c r="E127" i="4"/>
  <c r="AF126" i="4"/>
  <c r="BK123" i="4"/>
  <c r="BM131" i="4"/>
  <c r="S124" i="4"/>
  <c r="AF130" i="4"/>
  <c r="AF124" i="4"/>
  <c r="AI124" i="4"/>
  <c r="S132" i="4"/>
  <c r="AX129" i="4"/>
  <c r="BG130" i="4"/>
  <c r="AF123" i="4"/>
  <c r="J125" i="4"/>
  <c r="AW128" i="4"/>
  <c r="AY126" i="4"/>
  <c r="G134" i="4"/>
  <c r="R124" i="4"/>
  <c r="AD129" i="4"/>
  <c r="AM127" i="4"/>
  <c r="BP133" i="4"/>
  <c r="BQ130" i="4"/>
  <c r="V122" i="4"/>
  <c r="AH135" i="4"/>
  <c r="R134" i="4"/>
  <c r="Y123" i="4"/>
  <c r="G131" i="4"/>
  <c r="BN124" i="4"/>
  <c r="AT126" i="4"/>
  <c r="AI133" i="4"/>
  <c r="Z124" i="4"/>
  <c r="AT135" i="4"/>
  <c r="AX122" i="4"/>
  <c r="AY133" i="4"/>
  <c r="BN126" i="4"/>
  <c r="V123" i="4"/>
  <c r="BC123" i="4"/>
  <c r="AE122" i="4"/>
  <c r="I128" i="4"/>
  <c r="O124" i="4"/>
  <c r="AM124" i="4"/>
  <c r="BE126" i="4"/>
  <c r="BL134" i="4"/>
  <c r="BE127" i="4"/>
  <c r="K134" i="4"/>
  <c r="AV133" i="4"/>
  <c r="AS135" i="4"/>
  <c r="K131" i="4"/>
  <c r="AQ124" i="4"/>
  <c r="AY128" i="4"/>
  <c r="AO125" i="4"/>
  <c r="G122" i="4"/>
  <c r="AI128" i="4"/>
  <c r="BR131" i="4"/>
  <c r="L128" i="4"/>
  <c r="BH128" i="4"/>
  <c r="J129" i="4"/>
  <c r="R129" i="4"/>
  <c r="AV125" i="4"/>
  <c r="BQ127" i="4"/>
  <c r="G130" i="4"/>
  <c r="BQ124" i="4"/>
  <c r="BE124" i="4"/>
  <c r="U127" i="4"/>
  <c r="AZ124" i="4"/>
  <c r="Q122" i="4"/>
  <c r="AM128" i="4"/>
  <c r="BI127" i="4"/>
  <c r="BE131" i="4"/>
  <c r="BO128" i="4"/>
  <c r="AD127" i="4"/>
  <c r="BI124" i="4"/>
  <c r="BR125" i="4"/>
  <c r="O126" i="4"/>
  <c r="I122" i="4"/>
  <c r="BQ122" i="4"/>
  <c r="AG125" i="4"/>
  <c r="BL122" i="4"/>
  <c r="AV130" i="4"/>
  <c r="BI128" i="4"/>
  <c r="U122" i="4"/>
  <c r="F127" i="4"/>
  <c r="AX124" i="4"/>
  <c r="AS129" i="4"/>
  <c r="BQ135" i="4"/>
  <c r="L130" i="4"/>
  <c r="BH127" i="4"/>
  <c r="AS130" i="4"/>
  <c r="BL135" i="4"/>
  <c r="AF133" i="4"/>
  <c r="AB127" i="4"/>
  <c r="BL125" i="4"/>
  <c r="AT122" i="4"/>
  <c r="U125" i="4"/>
  <c r="AH133" i="4"/>
  <c r="AD122" i="4"/>
  <c r="E130" i="4"/>
  <c r="AE135" i="4"/>
  <c r="BG135" i="4"/>
  <c r="L126" i="4"/>
  <c r="R135" i="4"/>
  <c r="AU135" i="4"/>
  <c r="F128" i="4"/>
  <c r="U124" i="4"/>
  <c r="J123" i="4"/>
  <c r="I127" i="4"/>
  <c r="BO130" i="4"/>
  <c r="M126" i="4"/>
  <c r="AQ128" i="4"/>
  <c r="H126" i="4"/>
  <c r="AM123" i="4"/>
  <c r="Y131" i="4"/>
  <c r="P131" i="4"/>
  <c r="V127" i="4"/>
  <c r="BA125" i="4"/>
  <c r="F125" i="4"/>
  <c r="N122" i="4"/>
  <c r="E135" i="4"/>
  <c r="BN133" i="4"/>
  <c r="BI132" i="4"/>
  <c r="AV131" i="4"/>
  <c r="M130" i="4"/>
  <c r="AI127" i="4"/>
  <c r="AB134" i="4"/>
  <c r="AO126" i="4"/>
  <c r="BC128" i="4"/>
  <c r="BE130" i="4"/>
  <c r="H129" i="4"/>
  <c r="Z127" i="4"/>
  <c r="AL124" i="4"/>
  <c r="BK135" i="4"/>
  <c r="BN134" i="4"/>
  <c r="BQ133" i="4"/>
  <c r="BD132" i="4"/>
  <c r="AL133" i="4"/>
  <c r="AH132" i="4"/>
  <c r="BF130" i="4"/>
  <c r="K129" i="4"/>
  <c r="AA127" i="4"/>
  <c r="BJ124" i="4"/>
  <c r="Z122" i="4"/>
  <c r="I135" i="4"/>
  <c r="X125" i="4"/>
  <c r="BL131" i="4"/>
  <c r="AZ127" i="4"/>
  <c r="N125" i="4"/>
  <c r="AR122" i="4"/>
  <c r="P135" i="4"/>
  <c r="S134" i="4"/>
  <c r="BB133" i="4"/>
  <c r="AB123" i="4"/>
  <c r="W124" i="4"/>
  <c r="G132" i="4"/>
  <c r="AT134" i="4"/>
  <c r="AO133" i="4"/>
  <c r="AJ132" i="4"/>
  <c r="BI130" i="4"/>
  <c r="AA129" i="4"/>
  <c r="BF127" i="4"/>
  <c r="J132" i="4"/>
  <c r="AR125" i="4"/>
  <c r="F133" i="4"/>
  <c r="Y127" i="4"/>
  <c r="AH128" i="4"/>
  <c r="AB126" i="4"/>
  <c r="AJ123" i="4"/>
  <c r="AL135" i="4"/>
  <c r="AG134" i="4"/>
  <c r="AJ133" i="4"/>
  <c r="AM132" i="4"/>
  <c r="AQ135" i="4"/>
  <c r="AZ131" i="4"/>
  <c r="R130" i="4"/>
  <c r="AK128" i="4"/>
  <c r="AD126" i="4"/>
  <c r="AN123" i="4"/>
  <c r="AM135" i="4"/>
  <c r="AP134" i="4"/>
  <c r="AS133" i="4"/>
  <c r="BA130" i="4"/>
  <c r="Z123" i="4"/>
  <c r="N124" i="4"/>
  <c r="BB135" i="4"/>
  <c r="AW134" i="4"/>
  <c r="AZ133" i="4"/>
  <c r="BC132" i="4"/>
  <c r="BP123" i="4"/>
  <c r="BM132" i="4"/>
  <c r="AW126" i="4"/>
  <c r="F134" i="4"/>
  <c r="AG122" i="4"/>
  <c r="AT129" i="4"/>
  <c r="BC122" i="4"/>
  <c r="AM130" i="4"/>
  <c r="BR127" i="4"/>
  <c r="AI125" i="4"/>
  <c r="AD130" i="4"/>
  <c r="AI129" i="4"/>
  <c r="I129" i="4"/>
  <c r="AW127" i="4"/>
  <c r="G129" i="4"/>
  <c r="X127" i="4"/>
  <c r="AH124" i="4"/>
  <c r="BJ135" i="4"/>
  <c r="BE134" i="4"/>
  <c r="BH133" i="4"/>
  <c r="BK132" i="4"/>
  <c r="V125" i="4"/>
  <c r="AE133" i="4"/>
  <c r="BO122" i="4"/>
  <c r="AY130" i="4"/>
  <c r="X133" i="4"/>
  <c r="P132" i="4"/>
  <c r="AH130" i="4"/>
  <c r="BA128" i="4"/>
  <c r="L127" i="4"/>
  <c r="AP124" i="4"/>
  <c r="BM135" i="4"/>
  <c r="AN131" i="4"/>
  <c r="BO135" i="4"/>
  <c r="AD134" i="4"/>
  <c r="Y133" i="4"/>
  <c r="Q132" i="4"/>
  <c r="AJ130" i="4"/>
  <c r="BN128" i="4"/>
  <c r="AF127" i="4"/>
  <c r="AO130" i="4"/>
  <c r="BR122" i="4"/>
  <c r="AB130" i="4"/>
  <c r="BH130" i="4"/>
  <c r="L129" i="4"/>
  <c r="AQ127" i="4"/>
  <c r="T125" i="4"/>
  <c r="AV123" i="4"/>
  <c r="BE132" i="4"/>
  <c r="AQ129" i="4"/>
  <c r="S126" i="4"/>
  <c r="Z126" i="4"/>
  <c r="AH123" i="4"/>
  <c r="AK135" i="4"/>
  <c r="AF134" i="4"/>
  <c r="AA133" i="4"/>
  <c r="AD132" i="4"/>
  <c r="BM130" i="4"/>
  <c r="AP130" i="4"/>
  <c r="H123" i="4"/>
  <c r="G127" i="4"/>
  <c r="U129" i="4"/>
  <c r="AP131" i="4"/>
  <c r="BH129" i="4"/>
  <c r="M128" i="4"/>
  <c r="BD125" i="4"/>
  <c r="T123" i="4"/>
  <c r="AF135" i="4"/>
  <c r="AI134" i="4"/>
  <c r="AZ134" i="4"/>
  <c r="O131" i="4"/>
  <c r="BN132" i="4"/>
  <c r="AQ131" i="4"/>
  <c r="BJ129" i="4"/>
  <c r="N128" i="4"/>
  <c r="N126" i="4"/>
  <c r="AR123" i="4"/>
  <c r="AO135" i="4"/>
  <c r="S129" i="4"/>
  <c r="BF128" i="4"/>
  <c r="AL128" i="4"/>
  <c r="AH126" i="4"/>
  <c r="BL123" i="4"/>
  <c r="AV135" i="4"/>
  <c r="AY134" i="4"/>
  <c r="AX135" i="4"/>
  <c r="AI135" i="4"/>
  <c r="AC124" i="4"/>
  <c r="AL134" i="4"/>
  <c r="BA123" i="4"/>
  <c r="AK131" i="4"/>
  <c r="BP128" i="4"/>
  <c r="O127" i="4"/>
  <c r="BR134" i="4"/>
  <c r="G124" i="4"/>
  <c r="AG126" i="4"/>
  <c r="AU128" i="4"/>
  <c r="AR130" i="4"/>
  <c r="BJ128" i="4"/>
  <c r="H127" i="4"/>
  <c r="P124" i="4"/>
  <c r="BC135" i="4"/>
  <c r="BF134" i="4"/>
  <c r="BI133" i="4"/>
  <c r="X132" i="4"/>
  <c r="L131" i="4"/>
  <c r="BM123" i="4"/>
  <c r="AW131" i="4"/>
  <c r="V134" i="4"/>
  <c r="Q133" i="4"/>
  <c r="E132" i="4"/>
  <c r="V130" i="4"/>
  <c r="BB128" i="4"/>
  <c r="P127" i="4"/>
  <c r="BC129" i="4"/>
  <c r="AY135" i="4"/>
  <c r="AK134" i="4"/>
  <c r="AB135" i="4"/>
  <c r="W134" i="4"/>
  <c r="R133" i="4"/>
  <c r="F132" i="4"/>
  <c r="AK130" i="4"/>
  <c r="BQ128" i="4"/>
  <c r="J135" i="4"/>
  <c r="BN130" i="4"/>
  <c r="AG133" i="4"/>
  <c r="AB132" i="4"/>
  <c r="AW130" i="4"/>
  <c r="N129" i="4"/>
  <c r="AR127" i="4"/>
  <c r="Z131" i="4"/>
  <c r="X124" i="4"/>
  <c r="AC130" i="4"/>
  <c r="Q127" i="4"/>
  <c r="V128" i="4"/>
  <c r="F126" i="4"/>
  <c r="P123" i="4"/>
  <c r="AD135" i="4"/>
  <c r="Y134" i="4"/>
  <c r="AB133" i="4"/>
  <c r="AE132" i="4"/>
  <c r="K135" i="4"/>
  <c r="BP130" i="4"/>
  <c r="AI122" i="4"/>
  <c r="S130" i="4"/>
  <c r="BF132" i="4"/>
  <c r="AE131" i="4"/>
  <c r="AV129" i="4"/>
  <c r="BO127" i="4"/>
  <c r="BH125" i="4"/>
  <c r="X123" i="4"/>
  <c r="AG135" i="4"/>
  <c r="AG128" i="4"/>
  <c r="AV124" i="4"/>
  <c r="BL133" i="4"/>
  <c r="BG132" i="4"/>
  <c r="AF131" i="4"/>
  <c r="AY129" i="4"/>
  <c r="P128" i="4"/>
  <c r="R126" i="4"/>
  <c r="AH127" i="4"/>
  <c r="U134" i="4"/>
  <c r="BP125" i="4"/>
  <c r="I130" i="4"/>
  <c r="Z128" i="4"/>
  <c r="AJ126" i="4"/>
  <c r="BN123" i="4"/>
  <c r="AW135" i="4"/>
  <c r="BR129" i="4"/>
  <c r="BN131" i="4"/>
  <c r="BG134" i="4"/>
  <c r="AZ122" i="4"/>
  <c r="AT124" i="4"/>
  <c r="BK124" i="4"/>
  <c r="BB122" i="4"/>
  <c r="T135" i="4"/>
  <c r="O134" i="4"/>
  <c r="J133" i="4"/>
  <c r="BG131" i="4"/>
  <c r="Y130" i="4"/>
  <c r="BD128" i="4"/>
  <c r="AR134" i="4"/>
  <c r="N130" i="4"/>
  <c r="BQ134" i="4"/>
  <c r="BF122" i="4"/>
  <c r="U135" i="4"/>
  <c r="P134" i="4"/>
  <c r="K133" i="4"/>
  <c r="H132" i="4"/>
  <c r="AL130" i="4"/>
  <c r="F129" i="4"/>
  <c r="Z135" i="4"/>
  <c r="AE134" i="4"/>
  <c r="Z133" i="4"/>
  <c r="R132" i="4"/>
  <c r="AX130" i="4"/>
  <c r="O129" i="4"/>
  <c r="AP135" i="4"/>
  <c r="AY131" i="4"/>
  <c r="BO125" i="4"/>
  <c r="O128" i="4"/>
  <c r="BG129" i="4"/>
  <c r="J128" i="4"/>
  <c r="BB125" i="4"/>
  <c r="BJ122" i="4"/>
  <c r="W135" i="4"/>
  <c r="Z134" i="4"/>
  <c r="AC133" i="4"/>
  <c r="P129" i="4"/>
  <c r="AA135" i="4"/>
  <c r="AG123" i="4"/>
  <c r="Q131" i="4"/>
  <c r="BD133" i="4"/>
  <c r="AY132" i="4"/>
  <c r="S131" i="4"/>
  <c r="AL129" i="4"/>
  <c r="BP127" i="4"/>
  <c r="BJ125" i="4"/>
  <c r="T126" i="4"/>
  <c r="BC133" i="4"/>
  <c r="AJ134" i="4"/>
  <c r="BJ134" i="4"/>
  <c r="BE133" i="4"/>
  <c r="AZ132" i="4"/>
  <c r="T131" i="4"/>
  <c r="AZ129" i="4"/>
  <c r="Q128" i="4"/>
  <c r="N133" i="4"/>
  <c r="BG127" i="4"/>
  <c r="R127" i="4"/>
  <c r="AR131" i="4"/>
  <c r="BK129" i="4"/>
  <c r="AC128" i="4"/>
  <c r="AL126" i="4"/>
  <c r="R128" i="4"/>
  <c r="BA134" i="4"/>
  <c r="AR129" i="4"/>
  <c r="BO126" i="4"/>
  <c r="BB131" i="4"/>
  <c r="Q123" i="4"/>
  <c r="S123" i="4"/>
  <c r="AW125" i="4"/>
  <c r="N123" i="4"/>
  <c r="BL130" i="4"/>
  <c r="AK125" i="4"/>
  <c r="AK129" i="4"/>
  <c r="BM125" i="4"/>
  <c r="BG122" i="4"/>
  <c r="AQ130" i="4"/>
  <c r="P133" i="4"/>
  <c r="BP131" i="4"/>
  <c r="U130" i="4"/>
  <c r="AN128" i="4"/>
  <c r="BF126" i="4"/>
  <c r="V124" i="4"/>
  <c r="BE135" i="4"/>
  <c r="BB130" i="4"/>
  <c r="E134" i="4"/>
  <c r="BI125" i="4"/>
  <c r="AB125" i="4"/>
  <c r="AJ122" i="4"/>
  <c r="M135" i="4"/>
  <c r="H134" i="4"/>
  <c r="BQ132" i="4"/>
  <c r="BH131" i="4"/>
  <c r="Z130" i="4"/>
  <c r="U128" i="4"/>
  <c r="BH134" i="4"/>
  <c r="BK127" i="4"/>
  <c r="AD125" i="4"/>
  <c r="AL122" i="4"/>
  <c r="N135" i="4"/>
  <c r="I134" i="4"/>
  <c r="L133" i="4"/>
  <c r="I132" i="4"/>
  <c r="M134" i="4"/>
  <c r="AE129" i="4"/>
  <c r="AC135" i="4"/>
  <c r="X134" i="4"/>
  <c r="S133" i="4"/>
  <c r="U132" i="4"/>
  <c r="AZ130" i="4"/>
  <c r="BD129" i="4"/>
  <c r="BF135" i="4"/>
  <c r="BM126" i="4"/>
  <c r="M129" i="4"/>
  <c r="AB131" i="4"/>
  <c r="AU129" i="4"/>
  <c r="BN127" i="4"/>
  <c r="AJ125" i="4"/>
  <c r="BN122" i="4"/>
  <c r="X135" i="4"/>
  <c r="AA134" i="4"/>
  <c r="T134" i="4"/>
  <c r="H128" i="4"/>
  <c r="AE124" i="4"/>
  <c r="O132" i="4"/>
  <c r="BB134" i="4"/>
  <c r="AW133" i="4"/>
  <c r="AR132" i="4"/>
  <c r="H131" i="4"/>
  <c r="AM129" i="4"/>
  <c r="E128" i="4"/>
  <c r="AV132" i="4"/>
  <c r="BJ126" i="4"/>
  <c r="BP134" i="4"/>
  <c r="BH135" i="4"/>
  <c r="BC134" i="4"/>
  <c r="AX133" i="4"/>
  <c r="AS132" i="4"/>
  <c r="W131" i="4"/>
  <c r="BB129" i="4"/>
  <c r="BR124" i="4"/>
  <c r="AD133" i="4"/>
  <c r="BM133" i="4"/>
  <c r="BH132" i="4"/>
  <c r="AH131" i="4"/>
  <c r="BL129" i="4"/>
  <c r="AD128" i="4"/>
  <c r="AT133" i="4"/>
  <c r="AS128" i="4"/>
  <c r="S127" i="4"/>
  <c r="BK128" i="4"/>
  <c r="AE123" i="4"/>
  <c r="M125" i="4"/>
  <c r="Q124" i="4"/>
  <c r="AU126" i="4"/>
  <c r="L124" i="4"/>
  <c r="BJ131" i="4"/>
  <c r="AG127" i="4"/>
  <c r="AG131" i="4"/>
  <c r="BE129" i="4"/>
  <c r="BE123" i="4"/>
  <c r="AO131" i="4"/>
  <c r="N134" i="4"/>
  <c r="I133" i="4"/>
  <c r="BF131" i="4"/>
  <c r="J130" i="4"/>
  <c r="AO128" i="4"/>
  <c r="BH126" i="4"/>
  <c r="BR128" i="4"/>
  <c r="S135" i="4"/>
  <c r="AO132" i="4"/>
  <c r="BG126" i="4"/>
  <c r="AX127" i="4"/>
  <c r="H125" i="4"/>
  <c r="R122" i="4"/>
  <c r="F135" i="4"/>
  <c r="BO133" i="4"/>
  <c r="BR132" i="4"/>
  <c r="BK131" i="4"/>
  <c r="AU133" i="4"/>
  <c r="AT128" i="4"/>
  <c r="AF129" i="4"/>
  <c r="AY127" i="4"/>
  <c r="L125" i="4"/>
  <c r="T122" i="4"/>
  <c r="G135" i="4"/>
  <c r="J134" i="4"/>
  <c r="M133" i="4"/>
  <c r="AU127" i="4"/>
  <c r="AC134" i="4"/>
  <c r="BH122" i="4"/>
  <c r="V135" i="4"/>
  <c r="Q134" i="4"/>
  <c r="T133" i="4"/>
  <c r="V132" i="4"/>
  <c r="AS134" i="4"/>
  <c r="Q130" i="4"/>
  <c r="AA122" i="4"/>
  <c r="K130" i="4"/>
  <c r="AX132" i="4"/>
  <c r="R131" i="4"/>
  <c r="AJ129" i="4"/>
  <c r="BC127" i="4"/>
  <c r="AL125" i="4"/>
  <c r="BP122" i="4"/>
  <c r="Y135" i="4"/>
  <c r="AV127" i="4"/>
  <c r="BN135" i="4"/>
  <c r="AC125" i="4"/>
  <c r="H124" i="4"/>
  <c r="AZ135" i="4"/>
  <c r="AU134" i="4"/>
  <c r="AP133" i="4"/>
  <c r="AK132" i="4"/>
  <c r="J131" i="4"/>
  <c r="AN129" i="4"/>
  <c r="AX123" i="4"/>
  <c r="BL132" i="4"/>
  <c r="BP126" i="4"/>
  <c r="J124" i="4"/>
  <c r="BA135" i="4"/>
  <c r="AV134" i="4"/>
  <c r="AQ133" i="4"/>
  <c r="AT132" i="4"/>
  <c r="X131" i="4"/>
  <c r="M132" i="4"/>
  <c r="AT125" i="4"/>
  <c r="BK134" i="4"/>
  <c r="BF133" i="4"/>
  <c r="BA132" i="4"/>
  <c r="AI131" i="4"/>
  <c r="BO129" i="4"/>
  <c r="V126" i="4"/>
  <c r="BJ133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IlIa</author>
  </authors>
  <commentList>
    <comment ref="B1" authorId="0" shapeId="0" xr:uid="{3918A722-5DA0-46E7-9636-19AFF6A53BD6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s</t>
        </r>
      </text>
    </comment>
    <comment ref="C1" authorId="0" shapeId="0" xr:uid="{B7BFF688-8FF7-43E4-8A6E-0410D9C0BB23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e</t>
        </r>
      </text>
    </comment>
    <comment ref="E1" authorId="0" shapeId="0" xr:uid="{DC0EB8C3-F1F4-4202-81F8-4EF95141A1C7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n</t>
        </r>
      </text>
    </comment>
    <comment ref="H1" authorId="0" shapeId="0" xr:uid="{A63E3F70-D42B-4D47-A850-448E34E73C5E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k
ЧЕРНЫЙ ЦВЕТ ВЫДЕЛЯЕТ СТРОЧКУ
С ТАМПЕРАТУРАМИ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IlIa</author>
  </authors>
  <commentList>
    <comment ref="B1" authorId="0" shapeId="0" xr:uid="{4AC65004-1483-48A2-B8CC-307A7E8FE6C7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s</t>
        </r>
      </text>
    </comment>
    <comment ref="C1" authorId="0" shapeId="0" xr:uid="{72C223DB-F1A0-4167-8568-7A71915FB086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e</t>
        </r>
      </text>
    </comment>
    <comment ref="E1" authorId="0" shapeId="0" xr:uid="{68F935A8-FE0E-4490-936D-2ACED3759B68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n</t>
        </r>
      </text>
    </comment>
    <comment ref="H1" authorId="0" shapeId="0" xr:uid="{8D170626-7B29-47C7-8553-8611A55ABFFE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k
ЧЕРНЫЙ ЦВЕТ ВЫДЕЛЯЕТ СТРОЧКУ
С ТАМПЕРАТУРАМИ</t>
        </r>
      </text>
    </comment>
  </commentList>
</comments>
</file>

<file path=xl/sharedStrings.xml><?xml version="1.0" encoding="utf-8"?>
<sst xmlns="http://schemas.openxmlformats.org/spreadsheetml/2006/main" count="354" uniqueCount="110">
  <si>
    <t>Раствор формируется только из жидких, экстраполированных до температуры стеклования (Tg) компонентов. В CTC в поле Solid solutions остаётся раствор 2 - раствор жидких компонентов, а в поле Excluded species вносятся твёрдые компоненты. "Только жидкие комп-ты"</t>
  </si>
  <si>
    <t>Ar</t>
  </si>
  <si>
    <t>Se</t>
  </si>
  <si>
    <t>Ge</t>
  </si>
  <si>
    <t>Ga</t>
  </si>
  <si>
    <t>H (Ga)</t>
  </si>
  <si>
    <t>H (Ge)</t>
  </si>
  <si>
    <t>H (Se)</t>
  </si>
  <si>
    <t>Состав смеси в атомах</t>
  </si>
  <si>
    <t>Сумма</t>
  </si>
  <si>
    <t>Столб/строки</t>
  </si>
  <si>
    <t>Набор фаз</t>
  </si>
  <si>
    <t xml:space="preserve">Раствор (жид): </t>
  </si>
  <si>
    <t xml:space="preserve">Газовая без Ar: </t>
  </si>
  <si>
    <t xml:space="preserve">Газовая: </t>
  </si>
  <si>
    <t xml:space="preserve">Раствор + газовая без Ar: </t>
  </si>
  <si>
    <t>Начало/конец=</t>
  </si>
  <si>
    <t xml:space="preserve">Частота= </t>
  </si>
  <si>
    <t>Первоначальные данные</t>
  </si>
  <si>
    <t>Общая энергия гиббса смесей, КДж</t>
  </si>
  <si>
    <t>Удельная энергия Гиббса отдельных веществ из потенциалов. Дж</t>
  </si>
  <si>
    <t>Относительная  концентрация в данной системе</t>
  </si>
  <si>
    <t>Энергия гиббса фаз в данной системе. КДж</t>
  </si>
  <si>
    <t>Конденсированная часть рассматриваемой системы моделируется указанным выше жидким раствором и аналогичным раствором кристаллических компонентов. Графически представленные результаты расчета позволяют определить температурный интервал плавления стеклообразующей системы. В CTC в поле Solid solutions формируются два раствора: 1 – твёрдые компоненты, 2 – жидкие компоненты. «Основные данные (тв и ж р-ы)»</t>
  </si>
  <si>
    <t>Кристаллические компоненты представлены отдельными конденсированными фазами (фактически не смешивающимися) и жидкий раствор. Разница химпотенциалов компонентов, представленными отдельными кристаллическими фазами и компонентов раствора в Варианте 1 L определяет количественную характеристику пересыщения на кристаллизацию сравниваемых компонентов. В CTC в поле Solid solutions остаётся только раствор 2 - раствор жидких компонентов. «Основные данные (без тв раств)»</t>
  </si>
  <si>
    <t>Температура1</t>
  </si>
  <si>
    <t>H (Ar)</t>
  </si>
  <si>
    <t>FLUID</t>
  </si>
  <si>
    <t>SOLID</t>
  </si>
  <si>
    <t>ALL</t>
  </si>
  <si>
    <t>Тип сорт/\ 0E- выбранный столбец, 1 по всей таблице</t>
  </si>
  <si>
    <t xml:space="preserve">Расвор: </t>
  </si>
  <si>
    <t>Раствор + газовая без Ar</t>
  </si>
  <si>
    <t xml:space="preserve">Раствор 1(тв): </t>
  </si>
  <si>
    <t xml:space="preserve">Раствор 1 + газовая без Ar: </t>
  </si>
  <si>
    <t xml:space="preserve">Раствор 3 (жид): </t>
  </si>
  <si>
    <t xml:space="preserve">Раствор 3 + газовая без Ar: </t>
  </si>
  <si>
    <r>
      <t xml:space="preserve">Состав </t>
    </r>
    <r>
      <rPr>
        <b/>
        <i/>
        <sz val="18"/>
        <color rgb="FFFF0000"/>
        <rFont val="Calibri"/>
        <family val="2"/>
        <charset val="204"/>
        <scheme val="minor"/>
      </rPr>
      <t xml:space="preserve">Ge - 1 </t>
    </r>
    <r>
      <rPr>
        <b/>
        <i/>
        <sz val="18"/>
        <color theme="0" tint="-4.9989318521683403E-2"/>
        <rFont val="Calibri"/>
        <family val="2"/>
        <charset val="204"/>
        <scheme val="minor"/>
      </rPr>
      <t>alltime</t>
    </r>
  </si>
  <si>
    <t>Р1+Р3+газ без Ar</t>
  </si>
  <si>
    <t>Энергия Гиббса фаз в данной системе. КДж</t>
  </si>
  <si>
    <t>Энергия Гиббса отдельных веществ в данной системе Дж</t>
  </si>
  <si>
    <t>Big Table</t>
  </si>
  <si>
    <t>Small Table</t>
  </si>
  <si>
    <t>h</t>
  </si>
  <si>
    <t>j</t>
  </si>
  <si>
    <t>k</t>
  </si>
  <si>
    <t>Color</t>
  </si>
  <si>
    <t>l</t>
  </si>
  <si>
    <t>Аппроксимация</t>
  </si>
  <si>
    <t>*Se[M]</t>
  </si>
  <si>
    <t>*Ge</t>
  </si>
  <si>
    <t>*GaSe</t>
  </si>
  <si>
    <t>p(Ar)</t>
  </si>
  <si>
    <t>p(Ge)</t>
  </si>
  <si>
    <t>Vapor</t>
  </si>
  <si>
    <t>Solution #1</t>
  </si>
  <si>
    <t>(2)Ga[l]</t>
  </si>
  <si>
    <t>(l)Ge</t>
  </si>
  <si>
    <t>(l)Ga</t>
  </si>
  <si>
    <t>(2)Ge[l]</t>
  </si>
  <si>
    <r>
      <t>Se</t>
    </r>
    <r>
      <rPr>
        <vertAlign val="subscript"/>
        <sz val="7.5"/>
        <rFont val="Arial"/>
        <family val="2"/>
        <charset val="204"/>
      </rPr>
      <t>4</t>
    </r>
  </si>
  <si>
    <r>
      <t>Se</t>
    </r>
    <r>
      <rPr>
        <vertAlign val="subscript"/>
        <sz val="7.5"/>
        <rFont val="Arial"/>
        <family val="2"/>
        <charset val="204"/>
      </rPr>
      <t>5</t>
    </r>
  </si>
  <si>
    <r>
      <t>Se</t>
    </r>
    <r>
      <rPr>
        <vertAlign val="subscript"/>
        <sz val="7.5"/>
        <rFont val="Arial"/>
        <family val="2"/>
        <charset val="204"/>
      </rPr>
      <t>3</t>
    </r>
  </si>
  <si>
    <r>
      <t>Se</t>
    </r>
    <r>
      <rPr>
        <vertAlign val="subscript"/>
        <sz val="7.5"/>
        <rFont val="Arial"/>
        <family val="2"/>
        <charset val="204"/>
      </rPr>
      <t>2</t>
    </r>
  </si>
  <si>
    <r>
      <t>Ga</t>
    </r>
    <r>
      <rPr>
        <vertAlign val="subscript"/>
        <sz val="7.5"/>
        <rFont val="Arial"/>
        <family val="2"/>
        <charset val="204"/>
      </rPr>
      <t>2</t>
    </r>
    <r>
      <rPr>
        <sz val="7.5"/>
        <rFont val="Arial"/>
        <family val="2"/>
        <charset val="204"/>
      </rPr>
      <t>Se</t>
    </r>
  </si>
  <si>
    <t>p(Se)</t>
  </si>
  <si>
    <t>*Ga[l]</t>
  </si>
  <si>
    <t>(l)GaSe</t>
  </si>
  <si>
    <t>Temperature,K</t>
  </si>
  <si>
    <r>
      <t>(l)Ga</t>
    </r>
    <r>
      <rPr>
        <vertAlign val="subscript"/>
        <sz val="7.5"/>
        <rFont val="Arial"/>
        <family val="2"/>
        <charset val="204"/>
      </rPr>
      <t>2</t>
    </r>
    <r>
      <rPr>
        <sz val="7.5"/>
        <rFont val="Arial"/>
        <family val="2"/>
        <charset val="204"/>
      </rPr>
      <t>Se</t>
    </r>
  </si>
  <si>
    <r>
      <t>*GeSe</t>
    </r>
    <r>
      <rPr>
        <vertAlign val="subscript"/>
        <sz val="7.5"/>
        <rFont val="Arial"/>
        <family val="2"/>
        <charset val="204"/>
      </rPr>
      <t>2</t>
    </r>
  </si>
  <si>
    <r>
      <t>*Ga</t>
    </r>
    <r>
      <rPr>
        <vertAlign val="subscript"/>
        <sz val="7.5"/>
        <rFont val="Arial"/>
        <family val="2"/>
        <charset val="204"/>
      </rPr>
      <t>2</t>
    </r>
    <r>
      <rPr>
        <sz val="7.5"/>
        <rFont val="Arial"/>
        <family val="2"/>
        <charset val="204"/>
      </rPr>
      <t>Se</t>
    </r>
    <r>
      <rPr>
        <vertAlign val="subscript"/>
        <sz val="7.5"/>
        <rFont val="Arial"/>
        <family val="2"/>
        <charset val="204"/>
      </rPr>
      <t>3</t>
    </r>
  </si>
  <si>
    <t>end</t>
  </si>
  <si>
    <t>GeSe</t>
  </si>
  <si>
    <t>(DGaEU</t>
  </si>
  <si>
    <t>(DGeSeEU</t>
  </si>
  <si>
    <t>(l)GeElJ</t>
  </si>
  <si>
    <t>B(Ga)</t>
  </si>
  <si>
    <t>B(Ge)</t>
  </si>
  <si>
    <t>Convergence</t>
  </si>
  <si>
    <t>*GeSe2</t>
  </si>
  <si>
    <t>*Ga2Se3</t>
  </si>
  <si>
    <t>Ga2Se</t>
  </si>
  <si>
    <t>*Se[l]</t>
  </si>
  <si>
    <t>Se?</t>
  </si>
  <si>
    <t>(l)Ga[l]</t>
  </si>
  <si>
    <t>(l)Ge[l]</t>
  </si>
  <si>
    <t>(DSeEU</t>
  </si>
  <si>
    <t>(l)GeSeEU</t>
  </si>
  <si>
    <r>
      <t>Se</t>
    </r>
    <r>
      <rPr>
        <vertAlign val="subscript"/>
        <sz val="7.5"/>
        <rFont val="Arial"/>
        <family val="2"/>
        <charset val="204"/>
      </rPr>
      <t>6</t>
    </r>
  </si>
  <si>
    <r>
      <t>Se</t>
    </r>
    <r>
      <rPr>
        <vertAlign val="subscript"/>
        <sz val="7.5"/>
        <rFont val="Arial"/>
        <family val="2"/>
        <charset val="204"/>
      </rPr>
      <t>8</t>
    </r>
  </si>
  <si>
    <t>Se3</t>
  </si>
  <si>
    <t>Se4</t>
  </si>
  <si>
    <t>Se5</t>
  </si>
  <si>
    <t>Se6</t>
  </si>
  <si>
    <t>Se8</t>
  </si>
  <si>
    <t>Se2</t>
  </si>
  <si>
    <t>(l)GeSe[l]</t>
  </si>
  <si>
    <t>(1)se[l]</t>
  </si>
  <si>
    <t>(1)GeSe[l]</t>
  </si>
  <si>
    <t>(1)Ga[l]</t>
  </si>
  <si>
    <t>(l)GeSe</t>
  </si>
  <si>
    <t>(l)SeLMJ</t>
  </si>
  <si>
    <r>
      <t>(l)GeSe</t>
    </r>
    <r>
      <rPr>
        <vertAlign val="subscript"/>
        <sz val="7.5"/>
        <rFont val="Arial"/>
        <family val="2"/>
        <charset val="204"/>
      </rPr>
      <t>2</t>
    </r>
  </si>
  <si>
    <r>
      <t>(l)Ga</t>
    </r>
    <r>
      <rPr>
        <vertAlign val="subscript"/>
        <sz val="7.5"/>
        <rFont val="Arial"/>
        <family val="2"/>
        <charset val="204"/>
      </rPr>
      <t>2</t>
    </r>
    <r>
      <rPr>
        <sz val="7.5"/>
        <rFont val="Arial"/>
        <family val="2"/>
        <charset val="204"/>
      </rPr>
      <t>Se3</t>
    </r>
  </si>
  <si>
    <t>(l)GeSe2</t>
  </si>
  <si>
    <t>(l)Ga2Se3</t>
  </si>
  <si>
    <t>(l)Ga2Se</t>
  </si>
  <si>
    <t>(l)Se[M]</t>
  </si>
  <si>
    <t>(1)Se[l]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</si>
</sst>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E+00"/>
    <numFmt numFmtId="165" formatCode="0.000"/>
  </numFmts>
  <fonts count="33" x14ac:knownFonts="1">
    <font>
      <sz val="16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16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b/>
      <sz val="20"/>
      <color theme="0"/>
      <name val="Calibri"/>
      <family val="2"/>
      <charset val="204"/>
      <scheme val="minor"/>
    </font>
    <font>
      <b/>
      <sz val="16"/>
      <color theme="0"/>
      <name val="Calibri"/>
      <family val="2"/>
      <charset val="204"/>
      <scheme val="minor"/>
    </font>
    <font>
      <b/>
      <sz val="20"/>
      <color theme="1"/>
      <name val="Calibri"/>
      <family val="2"/>
      <charset val="204"/>
      <scheme val="minor"/>
    </font>
    <font>
      <b/>
      <sz val="16"/>
      <color theme="0" tint="-4.9989318521683403E-2"/>
      <name val="Calibri"/>
      <family val="2"/>
      <charset val="204"/>
      <scheme val="minor"/>
    </font>
    <font>
      <b/>
      <sz val="16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b/>
      <sz val="18"/>
      <color theme="0"/>
      <name val="Calibri"/>
      <family val="2"/>
      <charset val="204"/>
      <scheme val="minor"/>
    </font>
    <font>
      <sz val="14"/>
      <name val="Calibri"/>
      <family val="2"/>
      <charset val="204"/>
      <scheme val="minor"/>
    </font>
    <font>
      <sz val="8"/>
      <name val="Arial"/>
      <family val="2"/>
      <charset val="204"/>
    </font>
    <font>
      <b/>
      <sz val="22"/>
      <color theme="0" tint="-4.9989318521683403E-2"/>
      <name val="Calibri"/>
      <family val="2"/>
      <charset val="204"/>
      <scheme val="minor"/>
    </font>
    <font>
      <b/>
      <sz val="18"/>
      <color theme="1"/>
      <name val="Calibri"/>
      <family val="2"/>
      <charset val="204"/>
      <scheme val="minor"/>
    </font>
    <font>
      <b/>
      <i/>
      <sz val="18"/>
      <color theme="0" tint="-4.9989318521683403E-2"/>
      <name val="Calibri"/>
      <family val="2"/>
      <charset val="204"/>
      <scheme val="minor"/>
    </font>
    <font>
      <sz val="16"/>
      <color rgb="FF000000"/>
      <name val="Calibri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sz val="18"/>
      <color rgb="FFFF0000"/>
      <name val="Calibri"/>
      <family val="2"/>
      <charset val="204"/>
      <scheme val="minor"/>
    </font>
    <font>
      <sz val="22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sz val="12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i/>
      <sz val="18"/>
      <color rgb="FFFF0000"/>
      <name val="Calibri"/>
      <family val="2"/>
      <charset val="204"/>
      <scheme val="minor"/>
    </font>
    <font>
      <b/>
      <sz val="22"/>
      <color theme="0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16"/>
      <color theme="0"/>
      <name val="Calibri"/>
      <family val="2"/>
      <charset val="204"/>
      <scheme val="minor"/>
    </font>
    <font>
      <sz val="7.5"/>
      <name val="Arial"/>
      <family val="2"/>
      <charset val="204"/>
    </font>
    <font>
      <vertAlign val="subscript"/>
      <sz val="7.5"/>
      <name val="Arial"/>
      <family val="2"/>
      <charset val="204"/>
    </font>
  </fonts>
  <fills count="1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 tint="4.9989318521683403E-2"/>
        <bgColor indexed="64"/>
      </patternFill>
    </fill>
  </fills>
  <borders count="3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2">
    <xf numFmtId="0" fontId="0" fillId="0" borderId="0"/>
    <xf numFmtId="0" fontId="5" fillId="5" borderId="0"/>
    <xf numFmtId="1" fontId="8" fillId="7" borderId="2">
      <alignment horizontal="left" vertical="center"/>
    </xf>
    <xf numFmtId="0" fontId="9" fillId="6" borderId="3" applyNumberFormat="0">
      <alignment horizontal="left" vertical="center"/>
    </xf>
    <xf numFmtId="11" fontId="12" fillId="10" borderId="0">
      <alignment vertical="top"/>
    </xf>
    <xf numFmtId="0" fontId="2" fillId="4" borderId="0">
      <alignment horizontal="center" vertical="center"/>
    </xf>
    <xf numFmtId="0" fontId="20" fillId="3" borderId="1">
      <alignment horizontal="center" vertical="center"/>
    </xf>
    <xf numFmtId="164" fontId="10" fillId="0" borderId="0"/>
    <xf numFmtId="164" fontId="10" fillId="0" borderId="0"/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</cellStyleXfs>
  <cellXfs count="158">
    <xf numFmtId="0" fontId="0" fillId="0" borderId="0" xfId="0"/>
    <xf numFmtId="0" fontId="8" fillId="7" borderId="29" xfId="2" applyNumberFormat="1" applyBorder="1">
      <alignment horizontal="left" vertical="center"/>
    </xf>
    <xf numFmtId="0" fontId="7" fillId="6" borderId="1" xfId="0" applyFont="1" applyFill="1" applyBorder="1" applyAlignment="1">
      <alignment horizontal="center" vertical="center"/>
    </xf>
    <xf numFmtId="0" fontId="8" fillId="7" borderId="2" xfId="2" applyNumberFormat="1">
      <alignment horizontal="left" vertical="center"/>
    </xf>
    <xf numFmtId="1" fontId="8" fillId="7" borderId="2" xfId="2">
      <alignment horizontal="left" vertical="center"/>
    </xf>
    <xf numFmtId="0" fontId="3" fillId="8" borderId="0" xfId="0" applyFont="1" applyFill="1"/>
    <xf numFmtId="0" fontId="9" fillId="6" borderId="3" xfId="3" applyNumberFormat="1">
      <alignment horizontal="left" vertical="center"/>
    </xf>
    <xf numFmtId="0" fontId="6" fillId="7" borderId="7" xfId="0" applyFont="1" applyFill="1" applyBorder="1" applyAlignment="1">
      <alignment horizontal="center" vertical="center"/>
    </xf>
    <xf numFmtId="0" fontId="8" fillId="7" borderId="2" xfId="0" applyFont="1" applyFill="1" applyBorder="1"/>
    <xf numFmtId="0" fontId="0" fillId="8" borderId="8" xfId="0" applyFill="1" applyBorder="1"/>
    <xf numFmtId="164" fontId="0" fillId="8" borderId="0" xfId="0" applyNumberFormat="1" applyFill="1"/>
    <xf numFmtId="0" fontId="2" fillId="4" borderId="0" xfId="5">
      <alignment horizontal="center" vertical="center"/>
    </xf>
    <xf numFmtId="0" fontId="7" fillId="6" borderId="10" xfId="0" applyFont="1" applyFill="1" applyBorder="1" applyAlignment="1">
      <alignment horizontal="center" vertical="center"/>
    </xf>
    <xf numFmtId="0" fontId="7" fillId="6" borderId="11" xfId="0" applyFont="1" applyFill="1" applyBorder="1" applyAlignment="1">
      <alignment horizontal="center" vertical="center"/>
    </xf>
    <xf numFmtId="11" fontId="12" fillId="10" borderId="0" xfId="4">
      <alignment vertical="top"/>
    </xf>
    <xf numFmtId="0" fontId="8" fillId="9" borderId="0" xfId="0" applyFont="1" applyFill="1"/>
    <xf numFmtId="1" fontId="12" fillId="10" borderId="0" xfId="4" applyNumberFormat="1">
      <alignment vertical="top"/>
    </xf>
    <xf numFmtId="0" fontId="9" fillId="6" borderId="3" xfId="3" applyAlignment="1">
      <alignment horizontal="right" vertical="center"/>
    </xf>
    <xf numFmtId="0" fontId="9" fillId="6" borderId="3" xfId="3">
      <alignment horizontal="left" vertical="center"/>
    </xf>
    <xf numFmtId="1" fontId="14" fillId="7" borderId="4" xfId="2" applyFont="1" applyBorder="1">
      <alignment horizontal="left" vertical="center"/>
    </xf>
    <xf numFmtId="1" fontId="8" fillId="7" borderId="4" xfId="2" applyBorder="1">
      <alignment horizontal="left" vertical="center"/>
    </xf>
    <xf numFmtId="0" fontId="2" fillId="4" borderId="8" xfId="5" applyBorder="1">
      <alignment horizontal="center" vertical="center"/>
    </xf>
    <xf numFmtId="0" fontId="2" fillId="4" borderId="17" xfId="5" applyBorder="1">
      <alignment horizontal="center" vertical="center"/>
    </xf>
    <xf numFmtId="0" fontId="2" fillId="4" borderId="18" xfId="5" applyBorder="1">
      <alignment horizontal="center" vertical="center"/>
    </xf>
    <xf numFmtId="0" fontId="0" fillId="0" borderId="15" xfId="0" applyBorder="1"/>
    <xf numFmtId="0" fontId="0" fillId="0" borderId="16" xfId="0" applyBorder="1"/>
    <xf numFmtId="0" fontId="0" fillId="0" borderId="20" xfId="0" applyBorder="1"/>
    <xf numFmtId="0" fontId="0" fillId="0" borderId="0" xfId="0" applyBorder="1"/>
    <xf numFmtId="0" fontId="0" fillId="0" borderId="21" xfId="0" applyBorder="1"/>
    <xf numFmtId="0" fontId="0" fillId="0" borderId="13" xfId="0" applyBorder="1"/>
    <xf numFmtId="0" fontId="0" fillId="0" borderId="22" xfId="0" applyBorder="1"/>
    <xf numFmtId="0" fontId="0" fillId="0" borderId="23" xfId="0" applyBorder="1"/>
    <xf numFmtId="0" fontId="4" fillId="11" borderId="3" xfId="0" applyFont="1" applyFill="1" applyBorder="1" applyAlignment="1">
      <alignment horizontal="right" vertical="center"/>
    </xf>
    <xf numFmtId="1" fontId="9" fillId="6" borderId="3" xfId="3" applyNumberFormat="1">
      <alignment horizontal="left" vertical="center"/>
    </xf>
    <xf numFmtId="0" fontId="0" fillId="0" borderId="0" xfId="0"/>
    <xf numFmtId="1" fontId="0" fillId="0" borderId="0" xfId="0" applyNumberFormat="1"/>
    <xf numFmtId="1" fontId="15" fillId="11" borderId="9" xfId="0" applyNumberFormat="1" applyFont="1" applyFill="1" applyBorder="1" applyAlignment="1">
      <alignment horizontal="center" vertical="center"/>
    </xf>
    <xf numFmtId="0" fontId="20" fillId="3" borderId="1" xfId="6">
      <alignment horizontal="center" vertical="center"/>
    </xf>
    <xf numFmtId="0" fontId="9" fillId="6" borderId="12" xfId="3" applyNumberFormat="1" applyBorder="1">
      <alignment horizontal="left" vertical="center"/>
    </xf>
    <xf numFmtId="0" fontId="7" fillId="6" borderId="24" xfId="0" applyFont="1" applyFill="1" applyBorder="1" applyAlignment="1">
      <alignment horizontal="center" vertical="center"/>
    </xf>
    <xf numFmtId="0" fontId="7" fillId="6" borderId="25" xfId="0" applyFont="1" applyFill="1" applyBorder="1" applyAlignment="1">
      <alignment horizontal="center" vertical="center"/>
    </xf>
    <xf numFmtId="0" fontId="3" fillId="8" borderId="9" xfId="0" applyFont="1" applyFill="1" applyBorder="1"/>
    <xf numFmtId="0" fontId="21" fillId="0" borderId="0" xfId="0" applyFont="1" applyAlignment="1">
      <alignment horizontal="center"/>
    </xf>
    <xf numFmtId="11" fontId="0" fillId="0" borderId="0" xfId="0" applyNumberFormat="1" applyAlignment="1">
      <alignment horizontal="left" vertical="top" wrapText="1"/>
    </xf>
    <xf numFmtId="0" fontId="3" fillId="8" borderId="0" xfId="0" applyFont="1" applyFill="1" applyBorder="1"/>
    <xf numFmtId="11" fontId="9" fillId="6" borderId="3" xfId="3" applyNumberFormat="1">
      <alignment horizontal="left" vertical="center"/>
    </xf>
    <xf numFmtId="11" fontId="12" fillId="10" borderId="0" xfId="4" applyNumberFormat="1">
      <alignment vertical="top"/>
    </xf>
    <xf numFmtId="0" fontId="0" fillId="0" borderId="0" xfId="0"/>
    <xf numFmtId="11" fontId="13" fillId="0" borderId="0" xfId="0" applyNumberFormat="1" applyFont="1" applyFill="1" applyBorder="1" applyAlignment="1" applyProtection="1">
      <alignment vertical="top"/>
    </xf>
    <xf numFmtId="11" fontId="23" fillId="0" borderId="0" xfId="0" applyNumberFormat="1" applyFont="1" applyFill="1" applyBorder="1" applyAlignment="1" applyProtection="1">
      <alignment vertical="top"/>
    </xf>
    <xf numFmtId="11" fontId="24" fillId="0" borderId="0" xfId="0" applyNumberFormat="1" applyFont="1" applyFill="1" applyBorder="1" applyAlignment="1" applyProtection="1">
      <alignment vertical="top"/>
    </xf>
    <xf numFmtId="0" fontId="8" fillId="7" borderId="4" xfId="2" applyNumberFormat="1" applyBorder="1">
      <alignment horizontal="left" vertical="center"/>
    </xf>
    <xf numFmtId="0" fontId="8" fillId="7" borderId="27" xfId="2" applyNumberFormat="1" applyBorder="1">
      <alignment horizontal="left" vertical="center"/>
    </xf>
    <xf numFmtId="1" fontId="8" fillId="7" borderId="27" xfId="2" applyBorder="1">
      <alignment horizontal="left" vertical="center"/>
    </xf>
    <xf numFmtId="0" fontId="8" fillId="7" borderId="28" xfId="2" applyNumberFormat="1" applyBorder="1">
      <alignment horizontal="left" vertical="center"/>
    </xf>
    <xf numFmtId="1" fontId="8" fillId="7" borderId="28" xfId="2" applyBorder="1">
      <alignment horizontal="left" vertical="center"/>
    </xf>
    <xf numFmtId="1" fontId="8" fillId="7" borderId="2" xfId="2" applyBorder="1">
      <alignment horizontal="left" vertical="center"/>
    </xf>
    <xf numFmtId="0" fontId="0" fillId="0" borderId="26" xfId="0" applyBorder="1"/>
    <xf numFmtId="1" fontId="8" fillId="7" borderId="29" xfId="2" applyBorder="1">
      <alignment horizontal="left" vertical="center"/>
    </xf>
    <xf numFmtId="1" fontId="25" fillId="11" borderId="12" xfId="0" applyNumberFormat="1" applyFont="1" applyFill="1" applyBorder="1" applyAlignment="1">
      <alignment horizontal="center" vertical="center"/>
    </xf>
    <xf numFmtId="1" fontId="4" fillId="12" borderId="3" xfId="0" applyNumberFormat="1" applyFont="1" applyFill="1" applyBorder="1" applyAlignment="1">
      <alignment horizontal="right" vertical="center"/>
    </xf>
    <xf numFmtId="1" fontId="15" fillId="12" borderId="12" xfId="0" applyNumberFormat="1" applyFont="1" applyFill="1" applyBorder="1" applyAlignment="1">
      <alignment horizontal="center" vertical="center"/>
    </xf>
    <xf numFmtId="1" fontId="8" fillId="7" borderId="2" xfId="2" applyNumberFormat="1">
      <alignment horizontal="left" vertical="center"/>
    </xf>
    <xf numFmtId="0" fontId="26" fillId="7" borderId="7" xfId="0" applyFont="1" applyFill="1" applyBorder="1" applyAlignment="1">
      <alignment horizontal="center" vertical="center"/>
    </xf>
    <xf numFmtId="0" fontId="5" fillId="9" borderId="0" xfId="1" applyFill="1"/>
    <xf numFmtId="0" fontId="0" fillId="9" borderId="0" xfId="0" applyFill="1"/>
    <xf numFmtId="0" fontId="6" fillId="9" borderId="0" xfId="0" applyFont="1" applyFill="1"/>
    <xf numFmtId="0" fontId="6" fillId="9" borderId="20" xfId="0" applyFont="1" applyFill="1" applyBorder="1"/>
    <xf numFmtId="0" fontId="6" fillId="9" borderId="0" xfId="0" applyFont="1" applyFill="1" applyBorder="1"/>
    <xf numFmtId="0" fontId="6" fillId="9" borderId="26" xfId="0" applyFont="1" applyFill="1" applyBorder="1"/>
    <xf numFmtId="0" fontId="0" fillId="9" borderId="15" xfId="0" applyFill="1" applyBorder="1"/>
    <xf numFmtId="0" fontId="11" fillId="9" borderId="4" xfId="0" applyFont="1" applyFill="1" applyBorder="1"/>
    <xf numFmtId="0" fontId="11" fillId="9" borderId="5" xfId="0" applyFont="1" applyFill="1" applyBorder="1"/>
    <xf numFmtId="0" fontId="11" fillId="9" borderId="6" xfId="0" applyFont="1" applyFill="1" applyBorder="1"/>
    <xf numFmtId="0" fontId="0" fillId="9" borderId="19" xfId="0" applyFill="1" applyBorder="1"/>
    <xf numFmtId="1" fontId="12" fillId="9" borderId="0" xfId="4" applyNumberFormat="1" applyFill="1">
      <alignment vertical="top"/>
    </xf>
    <xf numFmtId="165" fontId="12" fillId="9" borderId="0" xfId="4" applyNumberFormat="1" applyFill="1">
      <alignment vertical="top"/>
    </xf>
    <xf numFmtId="0" fontId="0" fillId="9" borderId="16" xfId="0" applyFill="1" applyBorder="1"/>
    <xf numFmtId="11" fontId="12" fillId="9" borderId="0" xfId="4" applyFill="1">
      <alignment vertical="top"/>
    </xf>
    <xf numFmtId="2" fontId="12" fillId="9" borderId="0" xfId="4" applyNumberFormat="1" applyFill="1">
      <alignment vertical="top"/>
    </xf>
    <xf numFmtId="0" fontId="9" fillId="6" borderId="30" xfId="3" applyBorder="1" applyAlignment="1">
      <alignment horizontal="right" vertical="center"/>
    </xf>
    <xf numFmtId="11" fontId="0" fillId="0" borderId="0" xfId="0" applyNumberFormat="1"/>
    <xf numFmtId="11" fontId="9" fillId="6" borderId="3" xfId="3" applyNumberFormat="1" applyBorder="1">
      <alignment horizontal="left" vertical="center"/>
    </xf>
    <xf numFmtId="0" fontId="9" fillId="6" borderId="3" xfId="3" applyNumberFormat="1" applyBorder="1">
      <alignment horizontal="left" vertical="center"/>
    </xf>
    <xf numFmtId="0" fontId="0" fillId="0" borderId="19" xfId="0" applyBorder="1"/>
    <xf numFmtId="164" fontId="10" fillId="0" borderId="0" xfId="8"/>
    <xf numFmtId="0" fontId="0" fillId="0" borderId="0" xfId="0" applyFill="1" applyBorder="1"/>
    <xf numFmtId="49" fontId="9" fillId="6" borderId="3" xfId="3" applyNumberFormat="1">
      <alignment horizontal="left" vertical="center"/>
    </xf>
    <xf numFmtId="0" fontId="8" fillId="7" borderId="0" xfId="0" applyFont="1" applyFill="1" applyBorder="1"/>
    <xf numFmtId="49" fontId="4" fillId="11" borderId="3" xfId="0" applyNumberFormat="1" applyFont="1" applyFill="1" applyBorder="1" applyAlignment="1">
      <alignment horizontal="right" vertical="center"/>
    </xf>
    <xf numFmtId="49" fontId="8" fillId="7" borderId="2" xfId="2" applyNumberFormat="1">
      <alignment horizontal="left" vertical="center"/>
    </xf>
    <xf numFmtId="49" fontId="0" fillId="0" borderId="0" xfId="0" applyNumberFormat="1"/>
    <xf numFmtId="49" fontId="9" fillId="6" borderId="12" xfId="3" applyNumberFormat="1" applyBorder="1">
      <alignment horizontal="left" vertical="center"/>
    </xf>
    <xf numFmtId="0" fontId="0" fillId="0" borderId="0" xfId="0" applyAlignment="1"/>
    <xf numFmtId="0" fontId="0" fillId="14" borderId="0" xfId="0" applyFill="1"/>
    <xf numFmtId="1" fontId="0" fillId="14" borderId="0" xfId="0" applyNumberFormat="1" applyFill="1"/>
    <xf numFmtId="0" fontId="28" fillId="14" borderId="0" xfId="0" applyFont="1" applyFill="1" applyAlignment="1">
      <alignment horizontal="left"/>
    </xf>
    <xf numFmtId="0" fontId="1" fillId="13" borderId="0" xfId="0" applyFont="1" applyFill="1" applyAlignment="1">
      <alignment vertical="center" wrapText="1"/>
    </xf>
    <xf numFmtId="0" fontId="0" fillId="0" borderId="0" xfId="0"/>
    <xf numFmtId="0" fontId="0" fillId="0" borderId="0" xfId="0"/>
    <xf numFmtId="164" fontId="29" fillId="0" borderId="0" xfId="0" applyNumberFormat="1" applyFont="1"/>
    <xf numFmtId="164" fontId="29" fillId="0" borderId="0" xfId="0" applyNumberFormat="1" applyFont="1" applyAlignment="1"/>
    <xf numFmtId="1" fontId="8" fillId="7" borderId="32" xfId="2" applyBorder="1">
      <alignment horizontal="left" vertical="center"/>
    </xf>
    <xf numFmtId="164" fontId="10" fillId="0" borderId="0" xfId="7"/>
    <xf numFmtId="1" fontId="8" fillId="7" borderId="33" xfId="2" applyBorder="1">
      <alignment horizontal="left" vertical="center"/>
    </xf>
    <xf numFmtId="1" fontId="4" fillId="11" borderId="9" xfId="0" applyNumberFormat="1" applyFont="1" applyFill="1" applyBorder="1" applyAlignment="1">
      <alignment horizontal="center" vertical="center"/>
    </xf>
    <xf numFmtId="0" fontId="30" fillId="0" borderId="0" xfId="0" applyFont="1"/>
    <xf numFmtId="0" fontId="0" fillId="0" borderId="0" xfId="0"/>
    <xf numFmtId="0" fontId="31" fillId="0" borderId="31" xfId="9" applyNumberFormat="1" applyFont="1" applyFill="1" applyBorder="1" applyAlignment="1" applyProtection="1">
      <alignment horizontal="left" vertical="top"/>
    </xf>
    <xf numFmtId="0" fontId="31" fillId="0" borderId="31" xfId="9" applyNumberFormat="1" applyFont="1" applyFill="1" applyBorder="1" applyAlignment="1" applyProtection="1">
      <alignment horizontal="left"/>
    </xf>
    <xf numFmtId="0" fontId="31" fillId="0" borderId="24" xfId="9" applyNumberFormat="1" applyFont="1" applyFill="1" applyBorder="1" applyAlignment="1" applyProtection="1">
      <alignment horizontal="left"/>
    </xf>
    <xf numFmtId="0" fontId="31" fillId="0" borderId="10" xfId="9" applyNumberFormat="1" applyFont="1" applyFill="1" applyBorder="1" applyAlignment="1" applyProtection="1">
      <alignment horizontal="left" vertical="top"/>
    </xf>
    <xf numFmtId="11" fontId="31" fillId="0" borderId="24" xfId="9" applyNumberFormat="1" applyFont="1" applyFill="1" applyBorder="1" applyAlignment="1" applyProtection="1">
      <alignment horizontal="center"/>
    </xf>
    <xf numFmtId="11" fontId="31" fillId="0" borderId="24" xfId="9" applyNumberFormat="1" applyFont="1" applyFill="1" applyBorder="1" applyAlignment="1" applyProtection="1">
      <alignment horizontal="justify"/>
    </xf>
    <xf numFmtId="11" fontId="31" fillId="0" borderId="31" xfId="9" applyNumberFormat="1" applyFont="1" applyFill="1" applyBorder="1" applyAlignment="1" applyProtection="1">
      <alignment horizontal="center" vertical="top"/>
    </xf>
    <xf numFmtId="11" fontId="31" fillId="0" borderId="31" xfId="9" applyNumberFormat="1" applyFont="1" applyFill="1" applyBorder="1" applyAlignment="1" applyProtection="1">
      <alignment horizontal="justify" vertical="top"/>
    </xf>
    <xf numFmtId="11" fontId="31" fillId="0" borderId="31" xfId="9" applyNumberFormat="1" applyFont="1" applyFill="1" applyBorder="1" applyAlignment="1" applyProtection="1">
      <alignment horizontal="center"/>
    </xf>
    <xf numFmtId="11" fontId="31" fillId="0" borderId="31" xfId="9" applyNumberFormat="1" applyFont="1" applyFill="1" applyBorder="1" applyAlignment="1" applyProtection="1">
      <alignment horizontal="justify"/>
    </xf>
    <xf numFmtId="11" fontId="31" fillId="0" borderId="10" xfId="9" applyNumberFormat="1" applyFont="1" applyFill="1" applyBorder="1" applyAlignment="1" applyProtection="1">
      <alignment horizontal="center" vertical="top"/>
    </xf>
    <xf numFmtId="11" fontId="31" fillId="0" borderId="10" xfId="9" applyNumberFormat="1" applyFont="1" applyFill="1" applyBorder="1" applyAlignment="1" applyProtection="1">
      <alignment horizontal="justify" vertical="top"/>
    </xf>
    <xf numFmtId="0" fontId="2" fillId="4" borderId="0" xfId="5" applyAlignment="1">
      <alignment horizontal="left" vertical="center"/>
    </xf>
    <xf numFmtId="0" fontId="31" fillId="0" borderId="26" xfId="10" applyNumberFormat="1" applyFont="1" applyFill="1" applyBorder="1" applyAlignment="1" applyProtection="1">
      <alignment horizontal="left" vertical="top"/>
    </xf>
    <xf numFmtId="0" fontId="31" fillId="0" borderId="31" xfId="10" applyNumberFormat="1" applyFont="1" applyFill="1" applyBorder="1" applyAlignment="1" applyProtection="1">
      <alignment horizontal="center" vertical="top"/>
    </xf>
    <xf numFmtId="0" fontId="31" fillId="0" borderId="31" xfId="10" applyNumberFormat="1" applyFont="1" applyFill="1" applyBorder="1" applyAlignment="1" applyProtection="1">
      <alignment horizontal="right" vertical="top"/>
    </xf>
    <xf numFmtId="0" fontId="31" fillId="0" borderId="34" xfId="10" applyNumberFormat="1" applyFont="1" applyFill="1" applyBorder="1" applyAlignment="1" applyProtection="1">
      <alignment horizontal="left" vertical="top"/>
    </xf>
    <xf numFmtId="0" fontId="31" fillId="0" borderId="35" xfId="10" applyNumberFormat="1" applyFont="1" applyFill="1" applyBorder="1" applyAlignment="1" applyProtection="1">
      <alignment horizontal="left"/>
    </xf>
    <xf numFmtId="0" fontId="31" fillId="0" borderId="26" xfId="10" applyNumberFormat="1" applyFont="1" applyFill="1" applyBorder="1" applyAlignment="1" applyProtection="1">
      <alignment horizontal="left"/>
    </xf>
    <xf numFmtId="11" fontId="31" fillId="0" borderId="24" xfId="10" applyNumberFormat="1" applyFont="1" applyFill="1" applyBorder="1" applyAlignment="1" applyProtection="1">
      <alignment horizontal="center"/>
    </xf>
    <xf numFmtId="11" fontId="31" fillId="0" borderId="24" xfId="10" applyNumberFormat="1" applyFont="1" applyFill="1" applyBorder="1" applyAlignment="1" applyProtection="1">
      <alignment horizontal="justify"/>
    </xf>
    <xf numFmtId="11" fontId="31" fillId="0" borderId="31" xfId="10" applyNumberFormat="1" applyFont="1" applyFill="1" applyBorder="1" applyAlignment="1" applyProtection="1">
      <alignment horizontal="center" vertical="top"/>
    </xf>
    <xf numFmtId="11" fontId="31" fillId="0" borderId="31" xfId="10" applyNumberFormat="1" applyFont="1" applyFill="1" applyBorder="1" applyAlignment="1" applyProtection="1">
      <alignment horizontal="justify" vertical="top"/>
    </xf>
    <xf numFmtId="11" fontId="31" fillId="0" borderId="31" xfId="10" applyNumberFormat="1" applyFont="1" applyFill="1" applyBorder="1" applyAlignment="1" applyProtection="1">
      <alignment horizontal="center"/>
    </xf>
    <xf numFmtId="11" fontId="31" fillId="0" borderId="31" xfId="10" applyNumberFormat="1" applyFont="1" applyFill="1" applyBorder="1" applyAlignment="1" applyProtection="1">
      <alignment horizontal="justify"/>
    </xf>
    <xf numFmtId="11" fontId="31" fillId="0" borderId="10" xfId="10" applyNumberFormat="1" applyFont="1" applyFill="1" applyBorder="1" applyAlignment="1" applyProtection="1">
      <alignment horizontal="center" vertical="top"/>
    </xf>
    <xf numFmtId="11" fontId="31" fillId="0" borderId="10" xfId="10" applyNumberFormat="1" applyFont="1" applyFill="1" applyBorder="1" applyAlignment="1" applyProtection="1">
      <alignment horizontal="justify" vertical="top"/>
    </xf>
    <xf numFmtId="1" fontId="16" fillId="7" borderId="14" xfId="2" applyFont="1" applyBorder="1" applyAlignment="1">
      <alignment horizontal="center" vertical="center"/>
    </xf>
    <xf numFmtId="1" fontId="16" fillId="7" borderId="6" xfId="2" applyFont="1" applyBorder="1" applyAlignment="1">
      <alignment horizontal="center" vertical="center"/>
    </xf>
    <xf numFmtId="0" fontId="0" fillId="0" borderId="0" xfId="0"/>
    <xf numFmtId="0" fontId="22" fillId="2" borderId="0" xfId="0" applyFont="1" applyFill="1" applyAlignment="1">
      <alignment horizontal="center" vertical="center" wrapText="1"/>
    </xf>
    <xf numFmtId="0" fontId="22" fillId="6" borderId="0" xfId="0" applyFont="1" applyFill="1" applyAlignment="1">
      <alignment horizontal="center" vertical="center" wrapText="1"/>
    </xf>
    <xf numFmtId="0" fontId="31" fillId="0" borderId="31" xfId="9" applyNumberFormat="1" applyFont="1" applyFill="1" applyBorder="1" applyAlignment="1" applyProtection="1">
      <alignment horizontal="center" vertical="top"/>
    </xf>
    <xf numFmtId="0" fontId="31" fillId="0" borderId="31" xfId="9" applyNumberFormat="1" applyFont="1" applyFill="1" applyBorder="1" applyAlignment="1" applyProtection="1">
      <alignment horizontal="right" vertical="top"/>
    </xf>
    <xf numFmtId="0" fontId="31" fillId="0" borderId="31" xfId="9" applyNumberFormat="1" applyFont="1" applyFill="1" applyBorder="1" applyAlignment="1" applyProtection="1">
      <alignment horizontal="justify" vertical="top"/>
    </xf>
    <xf numFmtId="0" fontId="31" fillId="0" borderId="31" xfId="9" applyNumberFormat="1" applyFont="1" applyFill="1" applyBorder="1" applyAlignment="1" applyProtection="1">
      <alignment horizontal="left" vertical="top" indent="4"/>
    </xf>
    <xf numFmtId="11" fontId="31" fillId="0" borderId="24" xfId="9" applyNumberFormat="1" applyFont="1" applyFill="1" applyBorder="1" applyAlignment="1" applyProtection="1">
      <alignment horizontal="left"/>
    </xf>
    <xf numFmtId="11" fontId="31" fillId="0" borderId="31" xfId="9" applyNumberFormat="1" applyFont="1" applyFill="1" applyBorder="1" applyAlignment="1" applyProtection="1">
      <alignment horizontal="left"/>
    </xf>
    <xf numFmtId="11" fontId="31" fillId="0" borderId="31" xfId="9" applyNumberFormat="1" applyFont="1" applyFill="1" applyBorder="1" applyAlignment="1" applyProtection="1">
      <alignment horizontal="left" vertical="top"/>
    </xf>
    <xf numFmtId="11" fontId="31" fillId="0" borderId="10" xfId="9" applyNumberFormat="1" applyFont="1" applyFill="1" applyBorder="1" applyAlignment="1" applyProtection="1">
      <alignment horizontal="left" vertical="top"/>
    </xf>
    <xf numFmtId="0" fontId="31" fillId="0" borderId="31" xfId="11" applyNumberFormat="1" applyFont="1" applyFill="1" applyBorder="1" applyAlignment="1" applyProtection="1">
      <alignment horizontal="left" vertical="top"/>
    </xf>
    <xf numFmtId="0" fontId="31" fillId="0" borderId="31" xfId="11" applyNumberFormat="1" applyFont="1" applyFill="1" applyBorder="1" applyAlignment="1" applyProtection="1">
      <alignment horizontal="justify" vertical="top"/>
    </xf>
    <xf numFmtId="0" fontId="31" fillId="0" borderId="31" xfId="11" applyNumberFormat="1" applyFont="1" applyFill="1" applyBorder="1" applyAlignment="1" applyProtection="1">
      <alignment horizontal="right" vertical="top"/>
    </xf>
    <xf numFmtId="0" fontId="31" fillId="0" borderId="10" xfId="11" applyNumberFormat="1" applyFont="1" applyFill="1" applyBorder="1" applyAlignment="1" applyProtection="1">
      <alignment horizontal="left" vertical="top"/>
    </xf>
    <xf numFmtId="0" fontId="31" fillId="0" borderId="24" xfId="11" applyNumberFormat="1" applyFont="1" applyFill="1" applyBorder="1" applyAlignment="1" applyProtection="1">
      <alignment horizontal="left"/>
    </xf>
    <xf numFmtId="0" fontId="31" fillId="0" borderId="31" xfId="11" applyNumberFormat="1" applyFont="1" applyFill="1" applyBorder="1" applyAlignment="1" applyProtection="1">
      <alignment horizontal="left"/>
    </xf>
    <xf numFmtId="11" fontId="31" fillId="0" borderId="24" xfId="11" applyNumberFormat="1" applyFont="1" applyFill="1" applyBorder="1" applyAlignment="1" applyProtection="1">
      <alignment horizontal="justify"/>
    </xf>
    <xf numFmtId="11" fontId="31" fillId="0" borderId="31" xfId="11" applyNumberFormat="1" applyFont="1" applyFill="1" applyBorder="1" applyAlignment="1" applyProtection="1">
      <alignment horizontal="justify" vertical="top"/>
    </xf>
    <xf numFmtId="11" fontId="31" fillId="0" borderId="31" xfId="11" applyNumberFormat="1" applyFont="1" applyFill="1" applyBorder="1" applyAlignment="1" applyProtection="1">
      <alignment horizontal="justify"/>
    </xf>
    <xf numFmtId="11" fontId="31" fillId="0" borderId="10" xfId="11" applyNumberFormat="1" applyFont="1" applyFill="1" applyBorder="1" applyAlignment="1" applyProtection="1">
      <alignment horizontal="justify" vertical="top"/>
    </xf>
  </cellXfs>
  <cellStyles count="12">
    <cellStyle name="Ввод" xfId="6" xr:uid="{A9A7DDE3-643E-4013-945F-2DCD94967680}"/>
    <cellStyle name="Ввод_Данные" xfId="8" xr:uid="{960221D4-7DEA-4526-97E1-BCE2A0247B24}"/>
    <cellStyle name="Выделение" xfId="5" xr:uid="{37775524-F980-4450-AF6C-9C309192D59A}"/>
    <cellStyle name="Данные" xfId="7" xr:uid="{EEF62ACF-781B-41BC-8B45-3A8C42DFFB61}"/>
    <cellStyle name="Заглавие" xfId="1" xr:uid="{4208A270-18DD-410E-8837-B08A76518C4A}"/>
    <cellStyle name="Заголовок" xfId="2" xr:uid="{9303C5E4-F101-4E3B-B5E9-8F618981352D}"/>
    <cellStyle name="Заголовок2" xfId="3" xr:uid="{DC978976-E92D-4926-BFE4-AB0167FB91D0}"/>
    <cellStyle name="Обычный" xfId="0" builtinId="0"/>
    <cellStyle name="Обычный_dall" xfId="11" xr:uid="{E764AA73-E73B-4361-8D61-1DF4DF83E25E}"/>
    <cellStyle name="Обычный_dfluid1" xfId="9" xr:uid="{AB236CEF-867D-4E19-BDF9-CFFABB19E250}"/>
    <cellStyle name="Обычный_dsolid" xfId="10" xr:uid="{5ACCF6EB-5BA3-432C-816F-5019C339153B}"/>
    <cellStyle name="Форм" xfId="4" xr:uid="{810E17FE-2F7B-4E62-B173-29B9F2A26C86}"/>
  </cellStyles>
  <dxfs count="22">
    <dxf>
      <font>
        <color auto="1"/>
      </font>
      <fill>
        <patternFill>
          <bgColor theme="7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numFmt numFmtId="2" formatCode="0.00"/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numFmt numFmtId="2" formatCode="0.00"/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numFmt numFmtId="2" formatCode="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579004454016617E-2"/>
          <c:y val="9.3034716533807502E-2"/>
          <c:w val="0.92172545969724562"/>
          <c:h val="0.82261080939032938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ALL!$F$40:$AL$40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669.6</c:v>
                </c:pt>
                <c:pt idx="19">
                  <c:v>735.7</c:v>
                </c:pt>
                <c:pt idx="20">
                  <c:v>801.8</c:v>
                </c:pt>
                <c:pt idx="21">
                  <c:v>818.3</c:v>
                </c:pt>
                <c:pt idx="22">
                  <c:v>834.8</c:v>
                </c:pt>
                <c:pt idx="23">
                  <c:v>851.3</c:v>
                </c:pt>
                <c:pt idx="24">
                  <c:v>867.8</c:v>
                </c:pt>
                <c:pt idx="25">
                  <c:v>884.4</c:v>
                </c:pt>
                <c:pt idx="26">
                  <c:v>900.9</c:v>
                </c:pt>
                <c:pt idx="27">
                  <c:v>917.4</c:v>
                </c:pt>
                <c:pt idx="28">
                  <c:v>933.9</c:v>
                </c:pt>
                <c:pt idx="29">
                  <c:v>1000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ALL!$F$41:$AL$41</c:f>
              <c:numCache>
                <c:formatCode>0.0E+00</c:formatCode>
                <c:ptCount val="33"/>
                <c:pt idx="0">
                  <c:v>-503.90394473750018</c:v>
                </c:pt>
                <c:pt idx="1">
                  <c:v>-508.40655689549999</c:v>
                </c:pt>
                <c:pt idx="2">
                  <c:v>-512.90548018700008</c:v>
                </c:pt>
                <c:pt idx="3">
                  <c:v>-517.71993875349995</c:v>
                </c:pt>
                <c:pt idx="4">
                  <c:v>-523.14284134400009</c:v>
                </c:pt>
                <c:pt idx="5">
                  <c:v>-548.42561063640005</c:v>
                </c:pt>
                <c:pt idx="6">
                  <c:v>-555.06059992830012</c:v>
                </c:pt>
                <c:pt idx="7">
                  <c:v>-562.21109237744997</c:v>
                </c:pt>
                <c:pt idx="8">
                  <c:v>-569.68743396170009</c:v>
                </c:pt>
                <c:pt idx="9">
                  <c:v>-577.73555013060002</c:v>
                </c:pt>
                <c:pt idx="10">
                  <c:v>-586.38391305795005</c:v>
                </c:pt>
                <c:pt idx="11">
                  <c:v>-595.85431452559999</c:v>
                </c:pt>
                <c:pt idx="12">
                  <c:v>-606.24938816725</c:v>
                </c:pt>
                <c:pt idx="13">
                  <c:v>-617.57417644999998</c:v>
                </c:pt>
                <c:pt idx="14">
                  <c:v>-629.56457233000015</c:v>
                </c:pt>
                <c:pt idx="15">
                  <c:v>-642.17557219025002</c:v>
                </c:pt>
                <c:pt idx="16">
                  <c:v>-655.49866186000008</c:v>
                </c:pt>
                <c:pt idx="17">
                  <c:v>-669.35287624675016</c:v>
                </c:pt>
                <c:pt idx="18">
                  <c:v>-728.99023025520023</c:v>
                </c:pt>
                <c:pt idx="19">
                  <c:v>-792.12413776439996</c:v>
                </c:pt>
                <c:pt idx="20">
                  <c:v>-860.14702448640003</c:v>
                </c:pt>
                <c:pt idx="21">
                  <c:v>-878.88190109159996</c:v>
                </c:pt>
                <c:pt idx="22">
                  <c:v>-898.34332309600018</c:v>
                </c:pt>
                <c:pt idx="23">
                  <c:v>-918.85266449364997</c:v>
                </c:pt>
                <c:pt idx="24">
                  <c:v>-940.38027494609992</c:v>
                </c:pt>
                <c:pt idx="25">
                  <c:v>-963.22185770579983</c:v>
                </c:pt>
                <c:pt idx="26">
                  <c:v>-986.66799441210014</c:v>
                </c:pt>
                <c:pt idx="27">
                  <c:v>-1010.9478027528</c:v>
                </c:pt>
                <c:pt idx="28">
                  <c:v>-1035.7330803121502</c:v>
                </c:pt>
                <c:pt idx="29">
                  <c:v>-1138.2522785000001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6A-4113-ACE0-B72B89A84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20984"/>
        <c:axId val="391622160"/>
      </c:scatterChart>
      <c:valAx>
        <c:axId val="391620984"/>
        <c:scaling>
          <c:orientation val="minMax"/>
          <c:max val="1000"/>
          <c:min val="2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2160"/>
        <c:crosses val="autoZero"/>
        <c:crossBetween val="midCat"/>
      </c:valAx>
      <c:valAx>
        <c:axId val="391622160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\J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09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Газовая</a:t>
            </a:r>
            <a:r>
              <a:rPr lang="ru-RU" sz="1800" baseline="0"/>
              <a:t> фаза </a:t>
            </a:r>
            <a:endParaRPr lang="ru-RU" sz="1800"/>
          </a:p>
        </c:rich>
      </c:tx>
      <c:layout>
        <c:manualLayout>
          <c:xMode val="edge"/>
          <c:yMode val="edge"/>
          <c:x val="5.4431866561175928E-2"/>
          <c:y val="1.66938945330158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5.2346298468056704E-2"/>
          <c:y val="8.9501956807763544E-2"/>
          <c:w val="0.90709538866538997"/>
          <c:h val="0.8012453667849937"/>
        </c:manualLayout>
      </c:layout>
      <c:scatterChart>
        <c:scatterStyle val="lineMarker"/>
        <c:varyColors val="0"/>
        <c:ser>
          <c:idx val="2"/>
          <c:order val="2"/>
          <c:tx>
            <c:strRef>
              <c:f>ALL!$E$6</c:f>
              <c:strCache>
                <c:ptCount val="1"/>
                <c:pt idx="0">
                  <c:v>Ar</c:v>
                </c:pt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669.6</c:v>
                </c:pt>
                <c:pt idx="19">
                  <c:v>735.7</c:v>
                </c:pt>
                <c:pt idx="20">
                  <c:v>801.8</c:v>
                </c:pt>
                <c:pt idx="21">
                  <c:v>818.3</c:v>
                </c:pt>
                <c:pt idx="22" formatCode="0">
                  <c:v>834.8</c:v>
                </c:pt>
                <c:pt idx="23" formatCode="0">
                  <c:v>851.3</c:v>
                </c:pt>
                <c:pt idx="24" formatCode="0">
                  <c:v>867.8</c:v>
                </c:pt>
                <c:pt idx="25" formatCode="0">
                  <c:v>884.4</c:v>
                </c:pt>
                <c:pt idx="26" formatCode="0">
                  <c:v>900.9</c:v>
                </c:pt>
                <c:pt idx="27" formatCode="0">
                  <c:v>917.4</c:v>
                </c:pt>
                <c:pt idx="28" formatCode="0">
                  <c:v>933.9</c:v>
                </c:pt>
                <c:pt idx="29" formatCode="0">
                  <c:v>1000</c:v>
                </c:pt>
              </c:numCache>
            </c:numRef>
          </c:xVal>
          <c:yVal>
            <c:numRef>
              <c:f>ALL!$F$6:$BR$6</c:f>
              <c:numCache>
                <c:formatCode>0.0E+00</c:formatCode>
                <c:ptCount val="65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DCC3-45FD-9794-5F85E67C14B3}"/>
            </c:ext>
          </c:extLst>
        </c:ser>
        <c:ser>
          <c:idx val="3"/>
          <c:order val="3"/>
          <c:tx>
            <c:strRef>
              <c:f>ALL!$E$7</c:f>
              <c:strCache>
                <c:ptCount val="1"/>
                <c:pt idx="0">
                  <c:v>(l)GeSe2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669.6</c:v>
                </c:pt>
                <c:pt idx="19">
                  <c:v>735.7</c:v>
                </c:pt>
                <c:pt idx="20">
                  <c:v>801.8</c:v>
                </c:pt>
                <c:pt idx="21">
                  <c:v>818.3</c:v>
                </c:pt>
                <c:pt idx="22" formatCode="0">
                  <c:v>834.8</c:v>
                </c:pt>
                <c:pt idx="23" formatCode="0">
                  <c:v>851.3</c:v>
                </c:pt>
                <c:pt idx="24" formatCode="0">
                  <c:v>867.8</c:v>
                </c:pt>
                <c:pt idx="25" formatCode="0">
                  <c:v>884.4</c:v>
                </c:pt>
                <c:pt idx="26" formatCode="0">
                  <c:v>900.9</c:v>
                </c:pt>
                <c:pt idx="27" formatCode="0">
                  <c:v>917.4</c:v>
                </c:pt>
                <c:pt idx="28" formatCode="0">
                  <c:v>933.9</c:v>
                </c:pt>
                <c:pt idx="29" formatCode="0">
                  <c:v>1000</c:v>
                </c:pt>
              </c:numCache>
            </c:numRef>
          </c:xVal>
          <c:yVal>
            <c:numRef>
              <c:f>ALL!$F$7:$BR$7</c:f>
              <c:numCache>
                <c:formatCode>0.0E+00</c:formatCode>
                <c:ptCount val="65"/>
                <c:pt idx="0">
                  <c:v>5.7856999999999999E-2</c:v>
                </c:pt>
                <c:pt idx="1">
                  <c:v>5.3163000000000002E-2</c:v>
                </c:pt>
                <c:pt idx="2">
                  <c:v>4.3487999999999999E-2</c:v>
                </c:pt>
                <c:pt idx="3">
                  <c:v>3.0003999999999999E-2</c:v>
                </c:pt>
                <c:pt idx="4">
                  <c:v>1.7195999999999999E-2</c:v>
                </c:pt>
                <c:pt idx="5">
                  <c:v>4.9513999999999999E-3</c:v>
                </c:pt>
                <c:pt idx="6">
                  <c:v>4.1274999999999998E-4</c:v>
                </c:pt>
                <c:pt idx="7">
                  <c:v>2.1401999999999999E-4</c:v>
                </c:pt>
                <c:pt idx="8">
                  <c:v>8.3950000000000001E-6</c:v>
                </c:pt>
                <c:pt idx="9">
                  <c:v>4.2823999999999999E-6</c:v>
                </c:pt>
                <c:pt idx="10">
                  <c:v>2.1388000000000002E-6</c:v>
                </c:pt>
                <c:pt idx="11">
                  <c:v>9.7633999999999991E-7</c:v>
                </c:pt>
                <c:pt idx="12">
                  <c:v>3.9303000000000002E-7</c:v>
                </c:pt>
                <c:pt idx="13">
                  <c:v>1.4208000000000001E-7</c:v>
                </c:pt>
                <c:pt idx="14">
                  <c:v>4.8248999999999997E-8</c:v>
                </c:pt>
                <c:pt idx="15">
                  <c:v>1.6038000000000001E-8</c:v>
                </c:pt>
                <c:pt idx="16">
                  <c:v>5.3564000000000002E-9</c:v>
                </c:pt>
                <c:pt idx="17">
                  <c:v>1.8229E-9</c:v>
                </c:pt>
                <c:pt idx="18">
                  <c:v>3.2193000000000001E-11</c:v>
                </c:pt>
                <c:pt idx="19">
                  <c:v>9.0025000000000003E-13</c:v>
                </c:pt>
                <c:pt idx="20">
                  <c:v>4.0675999999999998E-14</c:v>
                </c:pt>
                <c:pt idx="21">
                  <c:v>2.0105E-14</c:v>
                </c:pt>
                <c:pt idx="22">
                  <c:v>1.0113E-14</c:v>
                </c:pt>
                <c:pt idx="23">
                  <c:v>5.1431999999999996E-15</c:v>
                </c:pt>
                <c:pt idx="24">
                  <c:v>2.6308000000000001E-15</c:v>
                </c:pt>
                <c:pt idx="25">
                  <c:v>1.35E-15</c:v>
                </c:pt>
                <c:pt idx="26">
                  <c:v>7.1699000000000004E-16</c:v>
                </c:pt>
                <c:pt idx="27">
                  <c:v>3.8554E-16</c:v>
                </c:pt>
                <c:pt idx="28">
                  <c:v>2.0549000000000001E-16</c:v>
                </c:pt>
                <c:pt idx="29">
                  <c:v>1.7151000000000001E-17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DCC3-45FD-9794-5F85E67C14B3}"/>
            </c:ext>
          </c:extLst>
        </c:ser>
        <c:ser>
          <c:idx val="4"/>
          <c:order val="4"/>
          <c:tx>
            <c:strRef>
              <c:f>ALL!$E$8</c:f>
              <c:strCache>
                <c:ptCount val="1"/>
                <c:pt idx="0">
                  <c:v>(l)GeSe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669.6</c:v>
                </c:pt>
                <c:pt idx="19">
                  <c:v>735.7</c:v>
                </c:pt>
                <c:pt idx="20">
                  <c:v>801.8</c:v>
                </c:pt>
                <c:pt idx="21">
                  <c:v>818.3</c:v>
                </c:pt>
                <c:pt idx="22" formatCode="0">
                  <c:v>834.8</c:v>
                </c:pt>
                <c:pt idx="23" formatCode="0">
                  <c:v>851.3</c:v>
                </c:pt>
                <c:pt idx="24" formatCode="0">
                  <c:v>867.8</c:v>
                </c:pt>
                <c:pt idx="25" formatCode="0">
                  <c:v>884.4</c:v>
                </c:pt>
                <c:pt idx="26" formatCode="0">
                  <c:v>900.9</c:v>
                </c:pt>
                <c:pt idx="27" formatCode="0">
                  <c:v>917.4</c:v>
                </c:pt>
                <c:pt idx="28" formatCode="0">
                  <c:v>933.9</c:v>
                </c:pt>
                <c:pt idx="29" formatCode="0">
                  <c:v>1000</c:v>
                </c:pt>
              </c:numCache>
            </c:numRef>
          </c:xVal>
          <c:yVal>
            <c:numRef>
              <c:f>ALL!$F$8:$BR$8</c:f>
              <c:numCache>
                <c:formatCode>0.0E+00</c:formatCode>
                <c:ptCount val="65"/>
                <c:pt idx="0">
                  <c:v>2.7619999999999999E-2</c:v>
                </c:pt>
                <c:pt idx="1">
                  <c:v>2.9706E-2</c:v>
                </c:pt>
                <c:pt idx="2">
                  <c:v>3.4007000000000003E-2</c:v>
                </c:pt>
                <c:pt idx="3">
                  <c:v>4.0001000000000002E-2</c:v>
                </c:pt>
                <c:pt idx="4">
                  <c:v>4.5698000000000003E-2</c:v>
                </c:pt>
                <c:pt idx="5">
                  <c:v>5.1255000000000002E-2</c:v>
                </c:pt>
                <c:pt idx="6">
                  <c:v>5.3349000000000001E-2</c:v>
                </c:pt>
                <c:pt idx="7">
                  <c:v>5.3420000000000002E-2</c:v>
                </c:pt>
                <c:pt idx="8">
                  <c:v>5.3060999999999997E-2</c:v>
                </c:pt>
                <c:pt idx="9">
                  <c:v>5.1138000000000003E-2</c:v>
                </c:pt>
                <c:pt idx="10">
                  <c:v>4.5978999999999999E-2</c:v>
                </c:pt>
                <c:pt idx="11">
                  <c:v>3.6817999999999997E-2</c:v>
                </c:pt>
                <c:pt idx="12">
                  <c:v>2.5833999999999999E-2</c:v>
                </c:pt>
                <c:pt idx="13">
                  <c:v>1.6277E-2</c:v>
                </c:pt>
                <c:pt idx="14">
                  <c:v>9.6041000000000008E-3</c:v>
                </c:pt>
                <c:pt idx="15">
                  <c:v>5.5031000000000004E-3</c:v>
                </c:pt>
                <c:pt idx="16">
                  <c:v>3.1343E-3</c:v>
                </c:pt>
                <c:pt idx="17">
                  <c:v>1.797E-3</c:v>
                </c:pt>
                <c:pt idx="18">
                  <c:v>2.2541999999999999E-4</c:v>
                </c:pt>
                <c:pt idx="19">
                  <c:v>3.6874E-5</c:v>
                </c:pt>
                <c:pt idx="20">
                  <c:v>7.9085000000000006E-6</c:v>
                </c:pt>
                <c:pt idx="21">
                  <c:v>5.5945000000000004E-6</c:v>
                </c:pt>
                <c:pt idx="22">
                  <c:v>3.9979000000000003E-6</c:v>
                </c:pt>
                <c:pt idx="23">
                  <c:v>2.8762000000000001E-6</c:v>
                </c:pt>
                <c:pt idx="24">
                  <c:v>2.0777E-6</c:v>
                </c:pt>
                <c:pt idx="25">
                  <c:v>1.505E-6</c:v>
                </c:pt>
                <c:pt idx="26">
                  <c:v>1.1075E-6</c:v>
                </c:pt>
                <c:pt idx="27">
                  <c:v>8.1968000000000004E-7</c:v>
                </c:pt>
                <c:pt idx="28">
                  <c:v>6.0493E-7</c:v>
                </c:pt>
                <c:pt idx="29">
                  <c:v>1.8425E-7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CC3-45FD-9794-5F85E67C14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ALL!$E$4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669.6</c:v>
                      </c:pt>
                      <c:pt idx="19">
                        <c:v>735.7</c:v>
                      </c:pt>
                      <c:pt idx="20">
                        <c:v>801.8</c:v>
                      </c:pt>
                      <c:pt idx="21">
                        <c:v>818.3</c:v>
                      </c:pt>
                      <c:pt idx="22" formatCode="0">
                        <c:v>834.8</c:v>
                      </c:pt>
                      <c:pt idx="23" formatCode="0">
                        <c:v>851.3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ALL!$F$4:$BR$4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3.8627E-23</c:v>
                      </c:pt>
                      <c:pt idx="21">
                        <c:v>4.8457000000000003E-18</c:v>
                      </c:pt>
                      <c:pt idx="22">
                        <c:v>1.3379E-13</c:v>
                      </c:pt>
                      <c:pt idx="23">
                        <c:v>2.9052E-11</c:v>
                      </c:pt>
                      <c:pt idx="24">
                        <c:v>9.5715000000000002E-11</c:v>
                      </c:pt>
                      <c:pt idx="25">
                        <c:v>1.2531E-10</c:v>
                      </c:pt>
                      <c:pt idx="26">
                        <c:v>5.2371999999999996E-6</c:v>
                      </c:pt>
                      <c:pt idx="27">
                        <c:v>7.3889999999999999E-6</c:v>
                      </c:pt>
                      <c:pt idx="28">
                        <c:v>5.8798E-6</c:v>
                      </c:pt>
                      <c:pt idx="29">
                        <c:v>3.0321000000000002E-6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DCC3-45FD-9794-5F85E67C14B3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ALL!$E$5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669.6</c:v>
                      </c:pt>
                      <c:pt idx="19">
                        <c:v>735.7</c:v>
                      </c:pt>
                      <c:pt idx="20">
                        <c:v>801.8</c:v>
                      </c:pt>
                      <c:pt idx="21">
                        <c:v>818.3</c:v>
                      </c:pt>
                      <c:pt idx="22" formatCode="0">
                        <c:v>834.8</c:v>
                      </c:pt>
                      <c:pt idx="23" formatCode="0">
                        <c:v>851.3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ALL!$F$5:$BR$5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3.4523999999999999E-2</c:v>
                      </c:pt>
                      <c:pt idx="1">
                        <c:v>3.7130999999999997E-2</c:v>
                      </c:pt>
                      <c:pt idx="2">
                        <c:v>4.2505000000000001E-2</c:v>
                      </c:pt>
                      <c:pt idx="3">
                        <c:v>4.9993000000000003E-2</c:v>
                      </c:pt>
                      <c:pt idx="4">
                        <c:v>5.7099999999999998E-2</c:v>
                      </c:pt>
                      <c:pt idx="5">
                        <c:v>6.3173999999999994E-2</c:v>
                      </c:pt>
                      <c:pt idx="6">
                        <c:v>6.4596000000000001E-2</c:v>
                      </c:pt>
                      <c:pt idx="7">
                        <c:v>6.2203000000000001E-2</c:v>
                      </c:pt>
                      <c:pt idx="8">
                        <c:v>5.7225999999999999E-2</c:v>
                      </c:pt>
                      <c:pt idx="9">
                        <c:v>4.845E-2</c:v>
                      </c:pt>
                      <c:pt idx="10">
                        <c:v>3.6477000000000002E-2</c:v>
                      </c:pt>
                      <c:pt idx="11">
                        <c:v>2.4109999999999999E-2</c:v>
                      </c:pt>
                      <c:pt idx="12">
                        <c:v>1.4279E-2</c:v>
                      </c:pt>
                      <c:pt idx="13">
                        <c:v>7.8665000000000002E-3</c:v>
                      </c:pt>
                      <c:pt idx="14">
                        <c:v>4.1802000000000002E-3</c:v>
                      </c:pt>
                      <c:pt idx="15">
                        <c:v>2.2039E-3</c:v>
                      </c:pt>
                      <c:pt idx="16">
                        <c:v>1.1762999999999999E-3</c:v>
                      </c:pt>
                      <c:pt idx="17">
                        <c:v>6.4364999999999995E-4</c:v>
                      </c:pt>
                      <c:pt idx="18">
                        <c:v>7.5681999999999998E-5</c:v>
                      </c:pt>
                      <c:pt idx="19">
                        <c:v>1.2252000000000001E-5</c:v>
                      </c:pt>
                      <c:pt idx="20">
                        <c:v>2.5119999999999998E-6</c:v>
                      </c:pt>
                      <c:pt idx="21">
                        <c:v>1.7275E-6</c:v>
                      </c:pt>
                      <c:pt idx="22">
                        <c:v>1.1910999999999999E-6</c:v>
                      </c:pt>
                      <c:pt idx="23">
                        <c:v>8.2320999999999997E-7</c:v>
                      </c:pt>
                      <c:pt idx="24">
                        <c:v>5.7199000000000003E-7</c:v>
                      </c:pt>
                      <c:pt idx="25">
                        <c:v>4.0106999999999998E-7</c:v>
                      </c:pt>
                      <c:pt idx="26">
                        <c:v>2.9248999999999999E-7</c:v>
                      </c:pt>
                      <c:pt idx="27">
                        <c:v>2.1782E-7</c:v>
                      </c:pt>
                      <c:pt idx="28">
                        <c:v>1.6171000000000001E-7</c:v>
                      </c:pt>
                      <c:pt idx="29">
                        <c:v>5.0329E-8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DCC3-45FD-9794-5F85E67C14B3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ALL!$E$9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669.6</c:v>
                      </c:pt>
                      <c:pt idx="19">
                        <c:v>735.7</c:v>
                      </c:pt>
                      <c:pt idx="20">
                        <c:v>801.8</c:v>
                      </c:pt>
                      <c:pt idx="21">
                        <c:v>818.3</c:v>
                      </c:pt>
                      <c:pt idx="22" formatCode="0">
                        <c:v>834.8</c:v>
                      </c:pt>
                      <c:pt idx="23" formatCode="0">
                        <c:v>851.3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ALL!$F$9:$BR$9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7.2748999999999998E-8</c:v>
                      </c:pt>
                      <c:pt idx="1">
                        <c:v>1.7002999999999999E-7</c:v>
                      </c:pt>
                      <c:pt idx="2">
                        <c:v>4.7243E-7</c:v>
                      </c:pt>
                      <c:pt idx="3">
                        <c:v>1.5515000000000001E-6</c:v>
                      </c:pt>
                      <c:pt idx="4">
                        <c:v>5.5105E-6</c:v>
                      </c:pt>
                      <c:pt idx="5">
                        <c:v>6.1890000000000003E-4</c:v>
                      </c:pt>
                      <c:pt idx="6">
                        <c:v>1.6429999999999999E-3</c:v>
                      </c:pt>
                      <c:pt idx="7">
                        <c:v>4.163E-3</c:v>
                      </c:pt>
                      <c:pt idx="8">
                        <c:v>9.7053E-3</c:v>
                      </c:pt>
                      <c:pt idx="9">
                        <c:v>2.0407999999999999E-2</c:v>
                      </c:pt>
                      <c:pt idx="10">
                        <c:v>3.7541999999999999E-2</c:v>
                      </c:pt>
                      <c:pt idx="11">
                        <c:v>5.9072E-2</c:v>
                      </c:pt>
                      <c:pt idx="12">
                        <c:v>7.9887E-2</c:v>
                      </c:pt>
                      <c:pt idx="13">
                        <c:v>9.5855999999999997E-2</c:v>
                      </c:pt>
                      <c:pt idx="14">
                        <c:v>0.10621999999999999</c:v>
                      </c:pt>
                      <c:pt idx="15">
                        <c:v>0.11229</c:v>
                      </c:pt>
                      <c:pt idx="16">
                        <c:v>0.11569</c:v>
                      </c:pt>
                      <c:pt idx="17">
                        <c:v>0.11756</c:v>
                      </c:pt>
                      <c:pt idx="18">
                        <c:v>0.1197</c:v>
                      </c:pt>
                      <c:pt idx="19">
                        <c:v>0.11995</c:v>
                      </c:pt>
                      <c:pt idx="20">
                        <c:v>0.11999</c:v>
                      </c:pt>
                      <c:pt idx="21">
                        <c:v>0.11999</c:v>
                      </c:pt>
                      <c:pt idx="22">
                        <c:v>0.11999</c:v>
                      </c:pt>
                      <c:pt idx="23">
                        <c:v>0.12</c:v>
                      </c:pt>
                      <c:pt idx="24">
                        <c:v>0.12</c:v>
                      </c:pt>
                      <c:pt idx="25">
                        <c:v>0.12</c:v>
                      </c:pt>
                      <c:pt idx="26">
                        <c:v>0.11942</c:v>
                      </c:pt>
                      <c:pt idx="27">
                        <c:v>0.11851</c:v>
                      </c:pt>
                      <c:pt idx="28">
                        <c:v>0.11776</c:v>
                      </c:pt>
                      <c:pt idx="29">
                        <c:v>0.11518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DCC3-45FD-9794-5F85E67C14B3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ALL!$E$10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5"/>
                  <c:marker>
                    <c:symbol val="none"/>
                  </c:marker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6-DCC3-45FD-9794-5F85E67C14B3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669.6</c:v>
                      </c:pt>
                      <c:pt idx="19">
                        <c:v>735.7</c:v>
                      </c:pt>
                      <c:pt idx="20">
                        <c:v>801.8</c:v>
                      </c:pt>
                      <c:pt idx="21">
                        <c:v>818.3</c:v>
                      </c:pt>
                      <c:pt idx="22" formatCode="0">
                        <c:v>834.8</c:v>
                      </c:pt>
                      <c:pt idx="23" formatCode="0">
                        <c:v>851.3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ALL!$F$10:$BR$10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9.9999000000000005E-2</c:v>
                      </c:pt>
                      <c:pt idx="1">
                        <c:v>9.9997000000000003E-2</c:v>
                      </c:pt>
                      <c:pt idx="2">
                        <c:v>9.9994E-2</c:v>
                      </c:pt>
                      <c:pt idx="3">
                        <c:v>9.9987999999999994E-2</c:v>
                      </c:pt>
                      <c:pt idx="4">
                        <c:v>9.9973000000000006E-2</c:v>
                      </c:pt>
                      <c:pt idx="5">
                        <c:v>9.9486000000000005E-2</c:v>
                      </c:pt>
                      <c:pt idx="6">
                        <c:v>9.9055000000000004E-2</c:v>
                      </c:pt>
                      <c:pt idx="7">
                        <c:v>9.8281999999999994E-2</c:v>
                      </c:pt>
                      <c:pt idx="8">
                        <c:v>9.6984000000000001E-2</c:v>
                      </c:pt>
                      <c:pt idx="9">
                        <c:v>9.486E-2</c:v>
                      </c:pt>
                      <c:pt idx="10">
                        <c:v>9.1493000000000005E-2</c:v>
                      </c:pt>
                      <c:pt idx="11">
                        <c:v>8.6363999999999996E-2</c:v>
                      </c:pt>
                      <c:pt idx="12">
                        <c:v>7.8955999999999998E-2</c:v>
                      </c:pt>
                      <c:pt idx="13">
                        <c:v>6.8935999999999997E-2</c:v>
                      </c:pt>
                      <c:pt idx="14">
                        <c:v>5.6466000000000002E-2</c:v>
                      </c:pt>
                      <c:pt idx="15">
                        <c:v>4.2592999999999999E-2</c:v>
                      </c:pt>
                      <c:pt idx="16">
                        <c:v>2.9246000000000001E-2</c:v>
                      </c:pt>
                      <c:pt idx="17">
                        <c:v>1.8370000000000001E-2</c:v>
                      </c:pt>
                      <c:pt idx="18">
                        <c:v>1.8943E-3</c:v>
                      </c:pt>
                      <c:pt idx="19">
                        <c:v>1.9631E-4</c:v>
                      </c:pt>
                      <c:pt idx="20">
                        <c:v>1.6815000000000001E-5</c:v>
                      </c:pt>
                      <c:pt idx="21">
                        <c:v>7.9188999999999997E-6</c:v>
                      </c:pt>
                      <c:pt idx="22">
                        <c:v>3.3890999999999999E-6</c:v>
                      </c:pt>
                      <c:pt idx="23">
                        <c:v>1.2943E-6</c:v>
                      </c:pt>
                      <c:pt idx="24">
                        <c:v>4.3758999999999999E-7</c:v>
                      </c:pt>
                      <c:pt idx="25">
                        <c:v>1.3225999999999999E-7</c:v>
                      </c:pt>
                      <c:pt idx="26">
                        <c:v>3.4510999999999997E-8</c:v>
                      </c:pt>
                      <c:pt idx="27">
                        <c:v>8.2745999999999995E-9</c:v>
                      </c:pt>
                      <c:pt idx="28">
                        <c:v>1.9920000000000002E-9</c:v>
                      </c:pt>
                      <c:pt idx="29">
                        <c:v>8.4381000000000006E-12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DCC3-45FD-9794-5F85E67C14B3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ALL!$E$11</c15:sqref>
                        </c15:formulaRef>
                      </c:ext>
                    </c:extLst>
                    <c:strCache>
                      <c:ptCount val="1"/>
                      <c:pt idx="0">
                        <c:v>(l)GaSe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669.6</c:v>
                      </c:pt>
                      <c:pt idx="19">
                        <c:v>735.7</c:v>
                      </c:pt>
                      <c:pt idx="20">
                        <c:v>801.8</c:v>
                      </c:pt>
                      <c:pt idx="21">
                        <c:v>818.3</c:v>
                      </c:pt>
                      <c:pt idx="22" formatCode="0">
                        <c:v>834.8</c:v>
                      </c:pt>
                      <c:pt idx="23" formatCode="0">
                        <c:v>851.3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ALL!$F$11:$BR$11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2.9305999999999999E-6</c:v>
                      </c:pt>
                      <c:pt idx="1">
                        <c:v>5.7034000000000003E-6</c:v>
                      </c:pt>
                      <c:pt idx="2">
                        <c:v>1.1472E-5</c:v>
                      </c:pt>
                      <c:pt idx="3">
                        <c:v>2.4264999999999999E-5</c:v>
                      </c:pt>
                      <c:pt idx="4">
                        <c:v>5.3004999999999998E-5</c:v>
                      </c:pt>
                      <c:pt idx="5">
                        <c:v>1.0281000000000001E-3</c:v>
                      </c:pt>
                      <c:pt idx="6">
                        <c:v>1.8906000000000001E-3</c:v>
                      </c:pt>
                      <c:pt idx="7">
                        <c:v>3.4366000000000002E-3</c:v>
                      </c:pt>
                      <c:pt idx="8">
                        <c:v>6.0327000000000002E-3</c:v>
                      </c:pt>
                      <c:pt idx="9">
                        <c:v>1.0279999999999999E-2</c:v>
                      </c:pt>
                      <c:pt idx="10">
                        <c:v>1.7014000000000001E-2</c:v>
                      </c:pt>
                      <c:pt idx="11">
                        <c:v>2.7271E-2</c:v>
                      </c:pt>
                      <c:pt idx="12">
                        <c:v>4.2086999999999999E-2</c:v>
                      </c:pt>
                      <c:pt idx="13">
                        <c:v>6.2128999999999997E-2</c:v>
                      </c:pt>
                      <c:pt idx="14">
                        <c:v>8.7067000000000005E-2</c:v>
                      </c:pt>
                      <c:pt idx="15">
                        <c:v>0.11481</c:v>
                      </c:pt>
                      <c:pt idx="16">
                        <c:v>0.14149999999999999</c:v>
                      </c:pt>
                      <c:pt idx="17">
                        <c:v>0.16324</c:v>
                      </c:pt>
                      <c:pt idx="18">
                        <c:v>0.19553999999999999</c:v>
                      </c:pt>
                      <c:pt idx="19">
                        <c:v>0.19122</c:v>
                      </c:pt>
                      <c:pt idx="20">
                        <c:v>0.14657000000000001</c:v>
                      </c:pt>
                      <c:pt idx="21">
                        <c:v>0.12609000000000001</c:v>
                      </c:pt>
                      <c:pt idx="22">
                        <c:v>0.10314</c:v>
                      </c:pt>
                      <c:pt idx="23">
                        <c:v>7.9492999999999994E-2</c:v>
                      </c:pt>
                      <c:pt idx="24">
                        <c:v>5.7424999999999997E-2</c:v>
                      </c:pt>
                      <c:pt idx="25">
                        <c:v>3.9001000000000001E-2</c:v>
                      </c:pt>
                      <c:pt idx="26">
                        <c:v>2.4048E-2</c:v>
                      </c:pt>
                      <c:pt idx="27">
                        <c:v>1.4033E-2</c:v>
                      </c:pt>
                      <c:pt idx="28">
                        <c:v>8.2147999999999995E-3</c:v>
                      </c:pt>
                      <c:pt idx="29">
                        <c:v>1.0629000000000001E-3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DCC3-45FD-9794-5F85E67C14B3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ALL!$E$12</c15:sqref>
                        </c15:formulaRef>
                      </c:ext>
                    </c:extLst>
                    <c:strCache>
                      <c:ptCount val="1"/>
                      <c:pt idx="0">
                        <c:v>(l)Ga2Se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669.6</c:v>
                      </c:pt>
                      <c:pt idx="19">
                        <c:v>735.7</c:v>
                      </c:pt>
                      <c:pt idx="20">
                        <c:v>801.8</c:v>
                      </c:pt>
                      <c:pt idx="21">
                        <c:v>818.3</c:v>
                      </c:pt>
                      <c:pt idx="22" formatCode="0">
                        <c:v>834.8</c:v>
                      </c:pt>
                      <c:pt idx="23" formatCode="0">
                        <c:v>851.3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ALL!$F$12:$BR$12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3.2474000000000002E-28</c:v>
                      </c:pt>
                      <c:pt idx="1">
                        <c:v>1.4188000000000001E-26</c:v>
                      </c:pt>
                      <c:pt idx="2">
                        <c:v>5.9432000000000003E-25</c:v>
                      </c:pt>
                      <c:pt idx="3">
                        <c:v>2.6387999999999999E-23</c:v>
                      </c:pt>
                      <c:pt idx="4">
                        <c:v>1.2033E-21</c:v>
                      </c:pt>
                      <c:pt idx="5">
                        <c:v>1.4509999999999999E-15</c:v>
                      </c:pt>
                      <c:pt idx="6">
                        <c:v>2.3854E-14</c:v>
                      </c:pt>
                      <c:pt idx="7">
                        <c:v>3.5435E-13</c:v>
                      </c:pt>
                      <c:pt idx="8">
                        <c:v>4.1897999999999998E-12</c:v>
                      </c:pt>
                      <c:pt idx="9">
                        <c:v>3.9773999999999998E-11</c:v>
                      </c:pt>
                      <c:pt idx="10">
                        <c:v>3.0907999999999998E-10</c:v>
                      </c:pt>
                      <c:pt idx="11">
                        <c:v>2.0588E-9</c:v>
                      </c:pt>
                      <c:pt idx="12">
                        <c:v>1.2196E-8</c:v>
                      </c:pt>
                      <c:pt idx="13">
                        <c:v>6.4586999999999995E-8</c:v>
                      </c:pt>
                      <c:pt idx="14">
                        <c:v>3.0040999999999997E-7</c:v>
                      </c:pt>
                      <c:pt idx="15">
                        <c:v>1.1997999999999999E-6</c:v>
                      </c:pt>
                      <c:pt idx="16">
                        <c:v>4.0623000000000001E-6</c:v>
                      </c:pt>
                      <c:pt idx="17">
                        <c:v>1.1738E-5</c:v>
                      </c:pt>
                      <c:pt idx="18">
                        <c:v>2.8788000000000002E-4</c:v>
                      </c:pt>
                      <c:pt idx="19">
                        <c:v>2.9822999999999998E-3</c:v>
                      </c:pt>
                      <c:pt idx="20">
                        <c:v>1.184E-2</c:v>
                      </c:pt>
                      <c:pt idx="21">
                        <c:v>1.3091E-2</c:v>
                      </c:pt>
                      <c:pt idx="22">
                        <c:v>1.2763999999999999E-2</c:v>
                      </c:pt>
                      <c:pt idx="23">
                        <c:v>1.0857E-2</c:v>
                      </c:pt>
                      <c:pt idx="24">
                        <c:v>8.0402000000000008E-3</c:v>
                      </c:pt>
                      <c:pt idx="25">
                        <c:v>5.2519000000000003E-3</c:v>
                      </c:pt>
                      <c:pt idx="26">
                        <c:v>2.8205999999999999E-3</c:v>
                      </c:pt>
                      <c:pt idx="27">
                        <c:v>1.3587E-3</c:v>
                      </c:pt>
                      <c:pt idx="28">
                        <c:v>6.5821E-4</c:v>
                      </c:pt>
                      <c:pt idx="29">
                        <c:v>4.1143999999999998E-5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DCC3-45FD-9794-5F85E67C14B3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ALL!$E$13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spPr>
                  <a:ln w="19050" cap="rnd">
                    <a:solidFill>
                      <a:srgbClr val="0070C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669.6</c:v>
                      </c:pt>
                      <c:pt idx="19">
                        <c:v>735.7</c:v>
                      </c:pt>
                      <c:pt idx="20">
                        <c:v>801.8</c:v>
                      </c:pt>
                      <c:pt idx="21">
                        <c:v>818.3</c:v>
                      </c:pt>
                      <c:pt idx="22" formatCode="0">
                        <c:v>834.8</c:v>
                      </c:pt>
                      <c:pt idx="23" formatCode="0">
                        <c:v>851.3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ALL!$F$13:$BR$13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3.963E-28</c:v>
                      </c:pt>
                      <c:pt idx="1">
                        <c:v>1.6027E-26</c:v>
                      </c:pt>
                      <c:pt idx="2">
                        <c:v>5.8738000000000003E-25</c:v>
                      </c:pt>
                      <c:pt idx="3">
                        <c:v>2.1214000000000001E-23</c:v>
                      </c:pt>
                      <c:pt idx="4">
                        <c:v>7.3964999999999998E-22</c:v>
                      </c:pt>
                      <c:pt idx="5">
                        <c:v>2.6539000000000001E-16</c:v>
                      </c:pt>
                      <c:pt idx="6">
                        <c:v>3.5612999999999997E-15</c:v>
                      </c:pt>
                      <c:pt idx="7">
                        <c:v>4.3319999999999999E-14</c:v>
                      </c:pt>
                      <c:pt idx="8">
                        <c:v>4.4013000000000001E-13</c:v>
                      </c:pt>
                      <c:pt idx="9">
                        <c:v>3.7895999999999999E-12</c:v>
                      </c:pt>
                      <c:pt idx="10">
                        <c:v>2.809E-11</c:v>
                      </c:pt>
                      <c:pt idx="11">
                        <c:v>1.8406999999999999E-10</c:v>
                      </c:pt>
                      <c:pt idx="12">
                        <c:v>1.0877999999999999E-9</c:v>
                      </c:pt>
                      <c:pt idx="13">
                        <c:v>5.8269000000000002E-9</c:v>
                      </c:pt>
                      <c:pt idx="14">
                        <c:v>2.8129E-8</c:v>
                      </c:pt>
                      <c:pt idx="15">
                        <c:v>1.2125E-7</c:v>
                      </c:pt>
                      <c:pt idx="16">
                        <c:v>4.6382999999999999E-7</c:v>
                      </c:pt>
                      <c:pt idx="17">
                        <c:v>1.5804999999999999E-6</c:v>
                      </c:pt>
                      <c:pt idx="18">
                        <c:v>9.2371E-5</c:v>
                      </c:pt>
                      <c:pt idx="19">
                        <c:v>2.4183E-3</c:v>
                      </c:pt>
                      <c:pt idx="20">
                        <c:v>2.9713E-2</c:v>
                      </c:pt>
                      <c:pt idx="21">
                        <c:v>4.7710000000000002E-2</c:v>
                      </c:pt>
                      <c:pt idx="22">
                        <c:v>7.1327000000000002E-2</c:v>
                      </c:pt>
                      <c:pt idx="23">
                        <c:v>9.8789000000000002E-2</c:v>
                      </c:pt>
                      <c:pt idx="24">
                        <c:v>0.12648999999999999</c:v>
                      </c:pt>
                      <c:pt idx="25">
                        <c:v>0.15049000000000001</c:v>
                      </c:pt>
                      <c:pt idx="26">
                        <c:v>0.15786</c:v>
                      </c:pt>
                      <c:pt idx="27">
                        <c:v>0.15411</c:v>
                      </c:pt>
                      <c:pt idx="28">
                        <c:v>0.15040000000000001</c:v>
                      </c:pt>
                      <c:pt idx="29">
                        <c:v>0.13700999999999999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DCC3-45FD-9794-5F85E67C14B3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ALL!$E$14</c15:sqref>
                        </c15:formulaRef>
                      </c:ext>
                    </c:extLst>
                    <c:strCache>
                      <c:ptCount val="1"/>
                      <c:pt idx="0">
                        <c:v>(l)Se[M]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669.6</c:v>
                      </c:pt>
                      <c:pt idx="19">
                        <c:v>735.7</c:v>
                      </c:pt>
                      <c:pt idx="20">
                        <c:v>801.8</c:v>
                      </c:pt>
                      <c:pt idx="21">
                        <c:v>818.3</c:v>
                      </c:pt>
                      <c:pt idx="22" formatCode="0">
                        <c:v>834.8</c:v>
                      </c:pt>
                      <c:pt idx="23" formatCode="0">
                        <c:v>851.3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ALL!$F$14:$BR$14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2.1450000000000002E-3</c:v>
                      </c:pt>
                      <c:pt idx="1">
                        <c:v>6.8405000000000002E-3</c:v>
                      </c:pt>
                      <c:pt idx="2">
                        <c:v>1.6518999999999999E-2</c:v>
                      </c:pt>
                      <c:pt idx="3">
                        <c:v>3.0009999999999998E-2</c:v>
                      </c:pt>
                      <c:pt idx="4">
                        <c:v>4.2835999999999999E-2</c:v>
                      </c:pt>
                      <c:pt idx="5">
                        <c:v>5.6182000000000003E-2</c:v>
                      </c:pt>
                      <c:pt idx="6">
                        <c:v>6.2176000000000002E-2</c:v>
                      </c:pt>
                      <c:pt idx="7">
                        <c:v>6.5667000000000003E-2</c:v>
                      </c:pt>
                      <c:pt idx="8">
                        <c:v>7.2713E-2</c:v>
                      </c:pt>
                      <c:pt idx="9">
                        <c:v>8.5542999999999994E-2</c:v>
                      </c:pt>
                      <c:pt idx="10">
                        <c:v>0.10605000000000001</c:v>
                      </c:pt>
                      <c:pt idx="11">
                        <c:v>0.13270999999999999</c:v>
                      </c:pt>
                      <c:pt idx="12">
                        <c:v>0.16092999999999999</c:v>
                      </c:pt>
                      <c:pt idx="13">
                        <c:v>0.18692</c:v>
                      </c:pt>
                      <c:pt idx="14">
                        <c:v>0.20974999999999999</c:v>
                      </c:pt>
                      <c:pt idx="15">
                        <c:v>0.22969999999999999</c:v>
                      </c:pt>
                      <c:pt idx="16">
                        <c:v>0.24645</c:v>
                      </c:pt>
                      <c:pt idx="17">
                        <c:v>0.25919999999999999</c:v>
                      </c:pt>
                      <c:pt idx="18">
                        <c:v>0.27817999999999998</c:v>
                      </c:pt>
                      <c:pt idx="19">
                        <c:v>0.28516000000000002</c:v>
                      </c:pt>
                      <c:pt idx="20">
                        <c:v>0.32152999999999998</c:v>
                      </c:pt>
                      <c:pt idx="21">
                        <c:v>0.34078999999999998</c:v>
                      </c:pt>
                      <c:pt idx="22">
                        <c:v>0.36408000000000001</c:v>
                      </c:pt>
                      <c:pt idx="23">
                        <c:v>0.38963999999999999</c:v>
                      </c:pt>
                      <c:pt idx="24">
                        <c:v>0.41453000000000001</c:v>
                      </c:pt>
                      <c:pt idx="25">
                        <c:v>0.43574000000000002</c:v>
                      </c:pt>
                      <c:pt idx="26">
                        <c:v>0.45312999999999998</c:v>
                      </c:pt>
                      <c:pt idx="27">
                        <c:v>0.46461000000000002</c:v>
                      </c:pt>
                      <c:pt idx="28">
                        <c:v>0.47112999999999999</c:v>
                      </c:pt>
                      <c:pt idx="29">
                        <c:v>0.47889999999999999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DCC3-45FD-9794-5F85E67C14B3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ALL!$E$15</c15:sqref>
                        </c15:formulaRef>
                      </c:ext>
                    </c:extLst>
                    <c:strCache>
                      <c:ptCount val="1"/>
                      <c:pt idx="0">
                        <c:v>(2)Ga[l]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669.6</c:v>
                      </c:pt>
                      <c:pt idx="19">
                        <c:v>735.7</c:v>
                      </c:pt>
                      <c:pt idx="20">
                        <c:v>801.8</c:v>
                      </c:pt>
                      <c:pt idx="21">
                        <c:v>818.3</c:v>
                      </c:pt>
                      <c:pt idx="22" formatCode="0">
                        <c:v>834.8</c:v>
                      </c:pt>
                      <c:pt idx="23" formatCode="0">
                        <c:v>851.3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ALL!$F$15:$BR$15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2.4492E-18</c:v>
                      </c:pt>
                      <c:pt idx="21">
                        <c:v>5.1443999999999999E-14</c:v>
                      </c:pt>
                      <c:pt idx="22">
                        <c:v>4.0000000000000001E-10</c:v>
                      </c:pt>
                      <c:pt idx="23">
                        <c:v>5.0408999999999998E-8</c:v>
                      </c:pt>
                      <c:pt idx="24">
                        <c:v>2.7961E-7</c:v>
                      </c:pt>
                      <c:pt idx="25">
                        <c:v>5.8000000000000004E-6</c:v>
                      </c:pt>
                      <c:pt idx="26">
                        <c:v>1.2446E-2</c:v>
                      </c:pt>
                      <c:pt idx="27">
                        <c:v>2.9128999999999999E-2</c:v>
                      </c:pt>
                      <c:pt idx="28">
                        <c:v>4.0059999999999998E-2</c:v>
                      </c:pt>
                      <c:pt idx="29">
                        <c:v>6.1845999999999998E-2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DCC3-45FD-9794-5F85E67C14B3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ALL!$E$16</c15:sqref>
                        </c15:formulaRef>
                      </c:ext>
                    </c:extLst>
                    <c:strCache>
                      <c:ptCount val="1"/>
                      <c:pt idx="0">
                        <c:v>(2)Ge[l]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669.6</c:v>
                      </c:pt>
                      <c:pt idx="19">
                        <c:v>735.7</c:v>
                      </c:pt>
                      <c:pt idx="20">
                        <c:v>801.8</c:v>
                      </c:pt>
                      <c:pt idx="21">
                        <c:v>818.3</c:v>
                      </c:pt>
                      <c:pt idx="22" formatCode="0">
                        <c:v>834.8</c:v>
                      </c:pt>
                      <c:pt idx="23" formatCode="0">
                        <c:v>851.3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ALL!$F$16:$BR$16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3.6621E-19</c:v>
                      </c:pt>
                      <c:pt idx="21">
                        <c:v>5.2589000000000003E-15</c:v>
                      </c:pt>
                      <c:pt idx="22">
                        <c:v>2.9916999999999999E-11</c:v>
                      </c:pt>
                      <c:pt idx="23">
                        <c:v>2.9672999999999999E-9</c:v>
                      </c:pt>
                      <c:pt idx="24">
                        <c:v>1.3967E-8</c:v>
                      </c:pt>
                      <c:pt idx="25">
                        <c:v>2.6378E-7</c:v>
                      </c:pt>
                      <c:pt idx="26">
                        <c:v>5.8E-4</c:v>
                      </c:pt>
                      <c:pt idx="27">
                        <c:v>1.4863999999999999E-3</c:v>
                      </c:pt>
                      <c:pt idx="28">
                        <c:v>2.2360000000000001E-3</c:v>
                      </c:pt>
                      <c:pt idx="29">
                        <c:v>4.8234000000000003E-3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DCC3-45FD-9794-5F85E67C14B3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ALL!$E$17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669.6</c:v>
                      </c:pt>
                      <c:pt idx="19">
                        <c:v>735.7</c:v>
                      </c:pt>
                      <c:pt idx="20">
                        <c:v>801.8</c:v>
                      </c:pt>
                      <c:pt idx="21">
                        <c:v>818.3</c:v>
                      </c:pt>
                      <c:pt idx="22" formatCode="0">
                        <c:v>834.8</c:v>
                      </c:pt>
                      <c:pt idx="23" formatCode="0">
                        <c:v>851.3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ALL!$F$17:$BR$17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-18.78</c:v>
                      </c:pt>
                      <c:pt idx="1">
                        <c:v>-18.78</c:v>
                      </c:pt>
                      <c:pt idx="2">
                        <c:v>-18.8</c:v>
                      </c:pt>
                      <c:pt idx="3">
                        <c:v>-18.84</c:v>
                      </c:pt>
                      <c:pt idx="4">
                        <c:v>-18.88</c:v>
                      </c:pt>
                      <c:pt idx="5">
                        <c:v>-18.989999999999998</c:v>
                      </c:pt>
                      <c:pt idx="6">
                        <c:v>-19.03</c:v>
                      </c:pt>
                      <c:pt idx="7">
                        <c:v>-19.05</c:v>
                      </c:pt>
                      <c:pt idx="8">
                        <c:v>-19.059999999999999</c:v>
                      </c:pt>
                      <c:pt idx="9">
                        <c:v>-19.05</c:v>
                      </c:pt>
                      <c:pt idx="10">
                        <c:v>-19.04</c:v>
                      </c:pt>
                      <c:pt idx="11">
                        <c:v>-19.02</c:v>
                      </c:pt>
                      <c:pt idx="12">
                        <c:v>-19.010000000000002</c:v>
                      </c:pt>
                      <c:pt idx="13">
                        <c:v>-19.010000000000002</c:v>
                      </c:pt>
                      <c:pt idx="14">
                        <c:v>-19.03</c:v>
                      </c:pt>
                      <c:pt idx="15">
                        <c:v>-19.05</c:v>
                      </c:pt>
                      <c:pt idx="16">
                        <c:v>-19.079999999999998</c:v>
                      </c:pt>
                      <c:pt idx="17">
                        <c:v>-19.11</c:v>
                      </c:pt>
                      <c:pt idx="18">
                        <c:v>-19.25</c:v>
                      </c:pt>
                      <c:pt idx="19">
                        <c:v>-19.38</c:v>
                      </c:pt>
                      <c:pt idx="20">
                        <c:v>-19.510000000000002</c:v>
                      </c:pt>
                      <c:pt idx="21">
                        <c:v>-19.55</c:v>
                      </c:pt>
                      <c:pt idx="22">
                        <c:v>-19.579999999999998</c:v>
                      </c:pt>
                      <c:pt idx="23">
                        <c:v>-19.61</c:v>
                      </c:pt>
                      <c:pt idx="24">
                        <c:v>-19.64</c:v>
                      </c:pt>
                      <c:pt idx="25">
                        <c:v>-19.670000000000002</c:v>
                      </c:pt>
                      <c:pt idx="26">
                        <c:v>-19.7</c:v>
                      </c:pt>
                      <c:pt idx="27">
                        <c:v>-19.73</c:v>
                      </c:pt>
                      <c:pt idx="28">
                        <c:v>-19.760000000000002</c:v>
                      </c:pt>
                      <c:pt idx="29">
                        <c:v>-19.88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DCC3-45FD-9794-5F85E67C14B3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ALL!$E$18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669.6</c:v>
                      </c:pt>
                      <c:pt idx="19">
                        <c:v>735.7</c:v>
                      </c:pt>
                      <c:pt idx="20">
                        <c:v>801.8</c:v>
                      </c:pt>
                      <c:pt idx="21">
                        <c:v>818.3</c:v>
                      </c:pt>
                      <c:pt idx="22" formatCode="0">
                        <c:v>834.8</c:v>
                      </c:pt>
                      <c:pt idx="23" formatCode="0">
                        <c:v>851.3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ALL!$F$18:$BR$18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-66.34</c:v>
                      </c:pt>
                      <c:pt idx="1">
                        <c:v>-62.64</c:v>
                      </c:pt>
                      <c:pt idx="2">
                        <c:v>-59.06</c:v>
                      </c:pt>
                      <c:pt idx="3">
                        <c:v>-55.51</c:v>
                      </c:pt>
                      <c:pt idx="4">
                        <c:v>-52.01</c:v>
                      </c:pt>
                      <c:pt idx="5">
                        <c:v>-39.36</c:v>
                      </c:pt>
                      <c:pt idx="6">
                        <c:v>-36.82</c:v>
                      </c:pt>
                      <c:pt idx="7">
                        <c:v>-34.39</c:v>
                      </c:pt>
                      <c:pt idx="8">
                        <c:v>-32.17</c:v>
                      </c:pt>
                      <c:pt idx="9">
                        <c:v>-30.15</c:v>
                      </c:pt>
                      <c:pt idx="10">
                        <c:v>-28.32</c:v>
                      </c:pt>
                      <c:pt idx="11">
                        <c:v>-26.62</c:v>
                      </c:pt>
                      <c:pt idx="12">
                        <c:v>-25.01</c:v>
                      </c:pt>
                      <c:pt idx="13">
                        <c:v>-23.48</c:v>
                      </c:pt>
                      <c:pt idx="14">
                        <c:v>-22.03</c:v>
                      </c:pt>
                      <c:pt idx="15">
                        <c:v>-20.69</c:v>
                      </c:pt>
                      <c:pt idx="16">
                        <c:v>-19.45</c:v>
                      </c:pt>
                      <c:pt idx="17">
                        <c:v>-18.309999999999999</c:v>
                      </c:pt>
                      <c:pt idx="18">
                        <c:v>-14.48</c:v>
                      </c:pt>
                      <c:pt idx="19">
                        <c:v>-11.4</c:v>
                      </c:pt>
                      <c:pt idx="20">
                        <c:v>-9.0990000000000002</c:v>
                      </c:pt>
                      <c:pt idx="21">
                        <c:v>-8.6940000000000008</c:v>
                      </c:pt>
                      <c:pt idx="22">
                        <c:v>-8.3680000000000003</c:v>
                      </c:pt>
                      <c:pt idx="23">
                        <c:v>-8.1219999999999999</c:v>
                      </c:pt>
                      <c:pt idx="24">
                        <c:v>-7.9530000000000003</c:v>
                      </c:pt>
                      <c:pt idx="25">
                        <c:v>-7.851</c:v>
                      </c:pt>
                      <c:pt idx="26">
                        <c:v>-7.851</c:v>
                      </c:pt>
                      <c:pt idx="27">
                        <c:v>-7.9080000000000004</c:v>
                      </c:pt>
                      <c:pt idx="28">
                        <c:v>-7.9640000000000004</c:v>
                      </c:pt>
                      <c:pt idx="29">
                        <c:v>-8.1850000000000005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EA7F-415D-A5BE-37FA2449D171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ALL!$E$19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669.6</c:v>
                      </c:pt>
                      <c:pt idx="19">
                        <c:v>735.7</c:v>
                      </c:pt>
                      <c:pt idx="20">
                        <c:v>801.8</c:v>
                      </c:pt>
                      <c:pt idx="21">
                        <c:v>818.3</c:v>
                      </c:pt>
                      <c:pt idx="22" formatCode="0">
                        <c:v>834.8</c:v>
                      </c:pt>
                      <c:pt idx="23" formatCode="0">
                        <c:v>851.3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ALL!$F$19:$BR$19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-18.510000000000002</c:v>
                      </c:pt>
                      <c:pt idx="1">
                        <c:v>-17.670000000000002</c:v>
                      </c:pt>
                      <c:pt idx="2">
                        <c:v>-16.670000000000002</c:v>
                      </c:pt>
                      <c:pt idx="3">
                        <c:v>-15.52</c:v>
                      </c:pt>
                      <c:pt idx="4">
                        <c:v>-14.29</c:v>
                      </c:pt>
                      <c:pt idx="5">
                        <c:v>-9.7040000000000006</c:v>
                      </c:pt>
                      <c:pt idx="6">
                        <c:v>-8.7829999999999995</c:v>
                      </c:pt>
                      <c:pt idx="7">
                        <c:v>-7.9169999999999998</c:v>
                      </c:pt>
                      <c:pt idx="8">
                        <c:v>-7.1639999999999997</c:v>
                      </c:pt>
                      <c:pt idx="9">
                        <c:v>-6.5519999999999996</c:v>
                      </c:pt>
                      <c:pt idx="10">
                        <c:v>-6.109</c:v>
                      </c:pt>
                      <c:pt idx="11">
                        <c:v>-5.8319999999999999</c:v>
                      </c:pt>
                      <c:pt idx="12">
                        <c:v>-5.6950000000000003</c:v>
                      </c:pt>
                      <c:pt idx="13">
                        <c:v>-5.6559999999999997</c:v>
                      </c:pt>
                      <c:pt idx="14">
                        <c:v>-5.68</c:v>
                      </c:pt>
                      <c:pt idx="15">
                        <c:v>-5.7389999999999999</c:v>
                      </c:pt>
                      <c:pt idx="16">
                        <c:v>-5.81</c:v>
                      </c:pt>
                      <c:pt idx="17">
                        <c:v>-5.8789999999999996</c:v>
                      </c:pt>
                      <c:pt idx="18">
                        <c:v>-6.0860000000000003</c:v>
                      </c:pt>
                      <c:pt idx="19">
                        <c:v>-6.2560000000000002</c:v>
                      </c:pt>
                      <c:pt idx="20">
                        <c:v>-6.4589999999999996</c:v>
                      </c:pt>
                      <c:pt idx="21">
                        <c:v>-6.5259999999999998</c:v>
                      </c:pt>
                      <c:pt idx="22">
                        <c:v>-6.6</c:v>
                      </c:pt>
                      <c:pt idx="23">
                        <c:v>-6.6790000000000003</c:v>
                      </c:pt>
                      <c:pt idx="24">
                        <c:v>-6.7560000000000002</c:v>
                      </c:pt>
                      <c:pt idx="25">
                        <c:v>-6.8259999999999996</c:v>
                      </c:pt>
                      <c:pt idx="26">
                        <c:v>-6.8769999999999998</c:v>
                      </c:pt>
                      <c:pt idx="27">
                        <c:v>-6.9160000000000004</c:v>
                      </c:pt>
                      <c:pt idx="28">
                        <c:v>-6.9530000000000003</c:v>
                      </c:pt>
                      <c:pt idx="29">
                        <c:v>-7.0979999999999999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EA7F-415D-A5BE-37FA2449D171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ALL!$E$20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669.6</c:v>
                      </c:pt>
                      <c:pt idx="19">
                        <c:v>735.7</c:v>
                      </c:pt>
                      <c:pt idx="20">
                        <c:v>801.8</c:v>
                      </c:pt>
                      <c:pt idx="21">
                        <c:v>818.3</c:v>
                      </c:pt>
                      <c:pt idx="22" formatCode="0">
                        <c:v>834.8</c:v>
                      </c:pt>
                      <c:pt idx="23" formatCode="0">
                        <c:v>851.3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ALL!$F$20:$BR$20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-23.21</c:v>
                      </c:pt>
                      <c:pt idx="1">
                        <c:v>-22.25</c:v>
                      </c:pt>
                      <c:pt idx="2">
                        <c:v>-21.59</c:v>
                      </c:pt>
                      <c:pt idx="3">
                        <c:v>-21.23</c:v>
                      </c:pt>
                      <c:pt idx="4">
                        <c:v>-21.13</c:v>
                      </c:pt>
                      <c:pt idx="5">
                        <c:v>-21.86</c:v>
                      </c:pt>
                      <c:pt idx="6">
                        <c:v>-22.03</c:v>
                      </c:pt>
                      <c:pt idx="7">
                        <c:v>-22.26</c:v>
                      </c:pt>
                      <c:pt idx="8">
                        <c:v>-22.46</c:v>
                      </c:pt>
                      <c:pt idx="9">
                        <c:v>-22.65</c:v>
                      </c:pt>
                      <c:pt idx="10">
                        <c:v>-22.81</c:v>
                      </c:pt>
                      <c:pt idx="11">
                        <c:v>-22.97</c:v>
                      </c:pt>
                      <c:pt idx="12">
                        <c:v>-23.15</c:v>
                      </c:pt>
                      <c:pt idx="13">
                        <c:v>-23.35</c:v>
                      </c:pt>
                      <c:pt idx="14">
                        <c:v>-23.57</c:v>
                      </c:pt>
                      <c:pt idx="15">
                        <c:v>-23.79</c:v>
                      </c:pt>
                      <c:pt idx="16">
                        <c:v>-24.02</c:v>
                      </c:pt>
                      <c:pt idx="17">
                        <c:v>-24.25</c:v>
                      </c:pt>
                      <c:pt idx="18">
                        <c:v>-25.18</c:v>
                      </c:pt>
                      <c:pt idx="19">
                        <c:v>-26.06</c:v>
                      </c:pt>
                      <c:pt idx="20">
                        <c:v>-26.85</c:v>
                      </c:pt>
                      <c:pt idx="21">
                        <c:v>-27.04</c:v>
                      </c:pt>
                      <c:pt idx="22">
                        <c:v>-27.22</c:v>
                      </c:pt>
                      <c:pt idx="23">
                        <c:v>-27.4</c:v>
                      </c:pt>
                      <c:pt idx="24">
                        <c:v>-27.58</c:v>
                      </c:pt>
                      <c:pt idx="25">
                        <c:v>-27.77</c:v>
                      </c:pt>
                      <c:pt idx="26">
                        <c:v>-27.94</c:v>
                      </c:pt>
                      <c:pt idx="27">
                        <c:v>-28.11</c:v>
                      </c:pt>
                      <c:pt idx="28">
                        <c:v>-28.29</c:v>
                      </c:pt>
                      <c:pt idx="29">
                        <c:v>-29.04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EA7F-415D-A5BE-37FA2449D171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669.6</c:v>
                      </c:pt>
                      <c:pt idx="19">
                        <c:v>735.7</c:v>
                      </c:pt>
                      <c:pt idx="20">
                        <c:v>801.8</c:v>
                      </c:pt>
                      <c:pt idx="21">
                        <c:v>818.3</c:v>
                      </c:pt>
                      <c:pt idx="22" formatCode="0">
                        <c:v>834.8</c:v>
                      </c:pt>
                      <c:pt idx="23" formatCode="0">
                        <c:v>851.3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ALL!$F$21:$BR$21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EA7F-415D-A5BE-37FA2449D171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669.6</c:v>
                      </c:pt>
                      <c:pt idx="19">
                        <c:v>735.7</c:v>
                      </c:pt>
                      <c:pt idx="20">
                        <c:v>801.8</c:v>
                      </c:pt>
                      <c:pt idx="21">
                        <c:v>818.3</c:v>
                      </c:pt>
                      <c:pt idx="22" formatCode="0">
                        <c:v>834.8</c:v>
                      </c:pt>
                      <c:pt idx="23" formatCode="0">
                        <c:v>851.3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ALL!$F$22:$BR$22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EA7F-415D-A5BE-37FA2449D171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669.6</c:v>
                      </c:pt>
                      <c:pt idx="19">
                        <c:v>735.7</c:v>
                      </c:pt>
                      <c:pt idx="20">
                        <c:v>801.8</c:v>
                      </c:pt>
                      <c:pt idx="21">
                        <c:v>818.3</c:v>
                      </c:pt>
                      <c:pt idx="22" formatCode="0">
                        <c:v>834.8</c:v>
                      </c:pt>
                      <c:pt idx="23" formatCode="0">
                        <c:v>851.3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ALL!$F$23:$BR$23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EA7F-415D-A5BE-37FA2449D171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669.6</c:v>
                      </c:pt>
                      <c:pt idx="19">
                        <c:v>735.7</c:v>
                      </c:pt>
                      <c:pt idx="20">
                        <c:v>801.8</c:v>
                      </c:pt>
                      <c:pt idx="21">
                        <c:v>818.3</c:v>
                      </c:pt>
                      <c:pt idx="22" formatCode="0">
                        <c:v>834.8</c:v>
                      </c:pt>
                      <c:pt idx="23" formatCode="0">
                        <c:v>851.3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ALL!$F$24:$BR$24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EA7F-415D-A5BE-37FA2449D171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669.6</c:v>
                      </c:pt>
                      <c:pt idx="19">
                        <c:v>735.7</c:v>
                      </c:pt>
                      <c:pt idx="20">
                        <c:v>801.8</c:v>
                      </c:pt>
                      <c:pt idx="21">
                        <c:v>818.3</c:v>
                      </c:pt>
                      <c:pt idx="22" formatCode="0">
                        <c:v>834.8</c:v>
                      </c:pt>
                      <c:pt idx="23" formatCode="0">
                        <c:v>851.3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ALL!$F$25:$BR$25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EA7F-415D-A5BE-37FA2449D171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669.6</c:v>
                      </c:pt>
                      <c:pt idx="19">
                        <c:v>735.7</c:v>
                      </c:pt>
                      <c:pt idx="20">
                        <c:v>801.8</c:v>
                      </c:pt>
                      <c:pt idx="21">
                        <c:v>818.3</c:v>
                      </c:pt>
                      <c:pt idx="22" formatCode="0">
                        <c:v>834.8</c:v>
                      </c:pt>
                      <c:pt idx="23" formatCode="0">
                        <c:v>851.3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ALL!$F$26:$BR$26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EA7F-415D-A5BE-37FA2449D171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669.6</c:v>
                      </c:pt>
                      <c:pt idx="19">
                        <c:v>735.7</c:v>
                      </c:pt>
                      <c:pt idx="20">
                        <c:v>801.8</c:v>
                      </c:pt>
                      <c:pt idx="21">
                        <c:v>818.3</c:v>
                      </c:pt>
                      <c:pt idx="22" formatCode="0">
                        <c:v>834.8</c:v>
                      </c:pt>
                      <c:pt idx="23" formatCode="0">
                        <c:v>851.3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ALL!$F$27:$BR$27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EA7F-415D-A5BE-37FA2449D171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669.6</c:v>
                      </c:pt>
                      <c:pt idx="19">
                        <c:v>735.7</c:v>
                      </c:pt>
                      <c:pt idx="20">
                        <c:v>801.8</c:v>
                      </c:pt>
                      <c:pt idx="21">
                        <c:v>818.3</c:v>
                      </c:pt>
                      <c:pt idx="22" formatCode="0">
                        <c:v>834.8</c:v>
                      </c:pt>
                      <c:pt idx="23" formatCode="0">
                        <c:v>851.3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ALL!$F$28:$BR$28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EA7F-415D-A5BE-37FA2449D171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669.6</c:v>
                      </c:pt>
                      <c:pt idx="19">
                        <c:v>735.7</c:v>
                      </c:pt>
                      <c:pt idx="20">
                        <c:v>801.8</c:v>
                      </c:pt>
                      <c:pt idx="21">
                        <c:v>818.3</c:v>
                      </c:pt>
                      <c:pt idx="22" formatCode="0">
                        <c:v>834.8</c:v>
                      </c:pt>
                      <c:pt idx="23" formatCode="0">
                        <c:v>851.3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ALL!$F$29:$BR$29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EA7F-415D-A5BE-37FA2449D171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669.6</c:v>
                      </c:pt>
                      <c:pt idx="19">
                        <c:v>735.7</c:v>
                      </c:pt>
                      <c:pt idx="20">
                        <c:v>801.8</c:v>
                      </c:pt>
                      <c:pt idx="21">
                        <c:v>818.3</c:v>
                      </c:pt>
                      <c:pt idx="22" formatCode="0">
                        <c:v>834.8</c:v>
                      </c:pt>
                      <c:pt idx="23" formatCode="0">
                        <c:v>851.3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ALL!$F$30:$BR$30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EA7F-415D-A5BE-37FA2449D171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669.6</c:v>
                      </c:pt>
                      <c:pt idx="19">
                        <c:v>735.7</c:v>
                      </c:pt>
                      <c:pt idx="20">
                        <c:v>801.8</c:v>
                      </c:pt>
                      <c:pt idx="21">
                        <c:v>818.3</c:v>
                      </c:pt>
                      <c:pt idx="22" formatCode="0">
                        <c:v>834.8</c:v>
                      </c:pt>
                      <c:pt idx="23" formatCode="0">
                        <c:v>851.3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ALL!$F$31:$BR$31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EA7F-415D-A5BE-37FA2449D171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669.6</c:v>
                      </c:pt>
                      <c:pt idx="19">
                        <c:v>735.7</c:v>
                      </c:pt>
                      <c:pt idx="20">
                        <c:v>801.8</c:v>
                      </c:pt>
                      <c:pt idx="21">
                        <c:v>818.3</c:v>
                      </c:pt>
                      <c:pt idx="22" formatCode="0">
                        <c:v>834.8</c:v>
                      </c:pt>
                      <c:pt idx="23" formatCode="0">
                        <c:v>851.3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ALL!$F$32:$BR$32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EA7F-415D-A5BE-37FA2449D171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  <c:majorUnit val="100"/>
      </c:valAx>
      <c:valAx>
        <c:axId val="393215344"/>
        <c:scaling>
          <c:orientation val="minMax"/>
          <c:max val="0.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89425,26716</c:v>
                  </c:pt>
                  <c:pt idx="2">
                    <c:v>85309,3401</c:v>
                  </c:pt>
                  <c:pt idx="3">
                    <c:v>80970,55066</c:v>
                  </c:pt>
                  <c:pt idx="4">
                    <c:v>76304,59964</c:v>
                  </c:pt>
                  <c:pt idx="5">
                    <c:v>71425,91261</c:v>
                  </c:pt>
                  <c:pt idx="6">
                    <c:v>53078,61162</c:v>
                  </c:pt>
                  <c:pt idx="7">
                    <c:v>49644,98321</c:v>
                  </c:pt>
                  <c:pt idx="8">
                    <c:v>46365,15295</c:v>
                  </c:pt>
                  <c:pt idx="9">
                    <c:v>43482,6042</c:v>
                  </c:pt>
                  <c:pt idx="10">
                    <c:v>40936,58551</c:v>
                  </c:pt>
                  <c:pt idx="11">
                    <c:v>38733,33536</c:v>
                  </c:pt>
                  <c:pt idx="12">
                    <c:v>36740,9953</c:v>
                  </c:pt>
                  <c:pt idx="13">
                    <c:v>34916,63238</c:v>
                  </c:pt>
                  <c:pt idx="14">
                    <c:v>33257,35892</c:v>
                  </c:pt>
                  <c:pt idx="15">
                    <c:v>31769,87154</c:v>
                  </c:pt>
                  <c:pt idx="16">
                    <c:v>30482,43358</c:v>
                  </c:pt>
                  <c:pt idx="17">
                    <c:v>29387,16261</c:v>
                  </c:pt>
                  <c:pt idx="18">
                    <c:v>28463,14441</c:v>
                  </c:pt>
                  <c:pt idx="19">
                    <c:v>26012,69068</c:v>
                  </c:pt>
                  <c:pt idx="20">
                    <c:v>24780,41245</c:v>
                  </c:pt>
                  <c:pt idx="21">
                    <c:v>24668,92635</c:v>
                  </c:pt>
                  <c:pt idx="22">
                    <c:v>24855,09587</c:v>
                  </c:pt>
                  <c:pt idx="23">
                    <c:v>25100,35482</c:v>
                  </c:pt>
                  <c:pt idx="24">
                    <c:v>25423,43479</c:v>
                  </c:pt>
                  <c:pt idx="25">
                    <c:v>25819,56547</c:v>
                  </c:pt>
                  <c:pt idx="26">
                    <c:v>26281,7306</c:v>
                  </c:pt>
                  <c:pt idx="27">
                    <c:v>26839,93036</c:v>
                  </c:pt>
                  <c:pt idx="28">
                    <c:v>27457,20076</c:v>
                  </c:pt>
                  <c:pt idx="29">
                    <c:v>28078,21448</c:v>
                  </c:pt>
                  <c:pt idx="30">
                    <c:v>30611,53024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+ газовая без Ar: </c:v>
                  </c:pt>
                  <c:pt idx="1">
                    <c:v>-142,1575852</c:v>
                  </c:pt>
                  <c:pt idx="2">
                    <c:v>-141,7354338</c:v>
                  </c:pt>
                  <c:pt idx="3">
                    <c:v>-134,9911825</c:v>
                  </c:pt>
                  <c:pt idx="4">
                    <c:v>-123,1455621</c:v>
                  </c:pt>
                  <c:pt idx="5">
                    <c:v>-111,5992107</c:v>
                  </c:pt>
                  <c:pt idx="6">
                    <c:v>-114,0846965</c:v>
                  </c:pt>
                  <c:pt idx="7">
                    <c:v>-111,8695645</c:v>
                  </c:pt>
                  <c:pt idx="8">
                    <c:v>-116,0456048</c:v>
                  </c:pt>
                  <c:pt idx="9">
                    <c:v>-120,1637663</c:v>
                  </c:pt>
                  <c:pt idx="10">
                    <c:v>-124,4499584</c:v>
                  </c:pt>
                  <c:pt idx="11">
                    <c:v>-128,7345939</c:v>
                  </c:pt>
                  <c:pt idx="12">
                    <c:v>-132,946298</c:v>
                  </c:pt>
                  <c:pt idx="13">
                    <c:v>-137,2219845</c:v>
                  </c:pt>
                  <c:pt idx="14">
                    <c:v>-141,5944798</c:v>
                  </c:pt>
                  <c:pt idx="15">
                    <c:v>-146,0944545</c:v>
                  </c:pt>
                  <c:pt idx="16">
                    <c:v>-150,6036902</c:v>
                  </c:pt>
                  <c:pt idx="17">
                    <c:v>-155,2034574</c:v>
                  </c:pt>
                  <c:pt idx="18">
                    <c:v>-159,816958</c:v>
                  </c:pt>
                  <c:pt idx="19">
                    <c:v>-178,6204036</c:v>
                  </c:pt>
                  <c:pt idx="20">
                    <c:v>-197,5783781</c:v>
                  </c:pt>
                  <c:pt idx="21">
                    <c:v>-216,7745077</c:v>
                  </c:pt>
                  <c:pt idx="22">
                    <c:v>-221,6890285</c:v>
                  </c:pt>
                  <c:pt idx="23">
                    <c:v>-226,5061588</c:v>
                  </c:pt>
                  <c:pt idx="24">
                    <c:v>-231,337008</c:v>
                  </c:pt>
                  <c:pt idx="25">
                    <c:v>-236,1815761</c:v>
                  </c:pt>
                  <c:pt idx="26">
                    <c:v>-241,0671209</c:v>
                  </c:pt>
                  <c:pt idx="27">
                    <c:v>-245,9391685</c:v>
                  </c:pt>
                  <c:pt idx="28">
                    <c:v>-250,824935</c:v>
                  </c:pt>
                  <c:pt idx="29">
                    <c:v>-255,7244204</c:v>
                  </c:pt>
                  <c:pt idx="30">
                    <c:v>-275,4871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 + газовая без Ar: </c:v>
                  </c:pt>
                  <c:pt idx="1">
                    <c:v>89425,26716</c:v>
                  </c:pt>
                  <c:pt idx="2">
                    <c:v>85309,3401</c:v>
                  </c:pt>
                  <c:pt idx="3">
                    <c:v>80970,55066</c:v>
                  </c:pt>
                  <c:pt idx="4">
                    <c:v>76304,59964</c:v>
                  </c:pt>
                  <c:pt idx="5">
                    <c:v>71425,91261</c:v>
                  </c:pt>
                  <c:pt idx="6">
                    <c:v>53078,61162</c:v>
                  </c:pt>
                  <c:pt idx="7">
                    <c:v>49644,98321</c:v>
                  </c:pt>
                  <c:pt idx="8">
                    <c:v>46365,15295</c:v>
                  </c:pt>
                  <c:pt idx="9">
                    <c:v>43482,6042</c:v>
                  </c:pt>
                  <c:pt idx="10">
                    <c:v>40936,58551</c:v>
                  </c:pt>
                  <c:pt idx="11">
                    <c:v>38733,33536</c:v>
                  </c:pt>
                  <c:pt idx="12">
                    <c:v>36740,9953</c:v>
                  </c:pt>
                  <c:pt idx="13">
                    <c:v>34916,63238</c:v>
                  </c:pt>
                  <c:pt idx="14">
                    <c:v>33257,35892</c:v>
                  </c:pt>
                  <c:pt idx="15">
                    <c:v>31769,87154</c:v>
                  </c:pt>
                  <c:pt idx="16">
                    <c:v>30482,43358</c:v>
                  </c:pt>
                  <c:pt idx="17">
                    <c:v>29387,16261</c:v>
                  </c:pt>
                  <c:pt idx="18">
                    <c:v>28463,14441</c:v>
                  </c:pt>
                  <c:pt idx="19">
                    <c:v>26012,69068</c:v>
                  </c:pt>
                  <c:pt idx="20">
                    <c:v>24780,41245</c:v>
                  </c:pt>
                  <c:pt idx="21">
                    <c:v>24668,92635</c:v>
                  </c:pt>
                  <c:pt idx="22">
                    <c:v>24855,09587</c:v>
                  </c:pt>
                  <c:pt idx="23">
                    <c:v>25100,35482</c:v>
                  </c:pt>
                  <c:pt idx="24">
                    <c:v>25423,43479</c:v>
                  </c:pt>
                  <c:pt idx="25">
                    <c:v>25819,56547</c:v>
                  </c:pt>
                  <c:pt idx="26">
                    <c:v>26281,7306</c:v>
                  </c:pt>
                  <c:pt idx="27">
                    <c:v>26839,93036</c:v>
                  </c:pt>
                  <c:pt idx="28">
                    <c:v>27457,20076</c:v>
                  </c:pt>
                  <c:pt idx="29">
                    <c:v>28078,21448</c:v>
                  </c:pt>
                  <c:pt idx="30">
                    <c:v>30611,53024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Газовая без Ar: </c:v>
                  </c:pt>
                  <c:pt idx="1">
                    <c:v>-142,1575852</c:v>
                  </c:pt>
                  <c:pt idx="2">
                    <c:v>-141,7354338</c:v>
                  </c:pt>
                  <c:pt idx="3">
                    <c:v>-134,9911825</c:v>
                  </c:pt>
                  <c:pt idx="4">
                    <c:v>-123,1455621</c:v>
                  </c:pt>
                  <c:pt idx="5">
                    <c:v>-111,5992107</c:v>
                  </c:pt>
                  <c:pt idx="6">
                    <c:v>-114,0846965</c:v>
                  </c:pt>
                  <c:pt idx="7">
                    <c:v>-111,8695645</c:v>
                  </c:pt>
                  <c:pt idx="8">
                    <c:v>-116,0456048</c:v>
                  </c:pt>
                  <c:pt idx="9">
                    <c:v>-120,1637663</c:v>
                  </c:pt>
                  <c:pt idx="10">
                    <c:v>-124,4499584</c:v>
                  </c:pt>
                  <c:pt idx="11">
                    <c:v>-128,7345939</c:v>
                  </c:pt>
                  <c:pt idx="12">
                    <c:v>-132,946298</c:v>
                  </c:pt>
                  <c:pt idx="13">
                    <c:v>-137,2219845</c:v>
                  </c:pt>
                  <c:pt idx="14">
                    <c:v>-141,5944798</c:v>
                  </c:pt>
                  <c:pt idx="15">
                    <c:v>-146,0944545</c:v>
                  </c:pt>
                  <c:pt idx="16">
                    <c:v>-150,6036902</c:v>
                  </c:pt>
                  <c:pt idx="17">
                    <c:v>-155,2034574</c:v>
                  </c:pt>
                  <c:pt idx="18">
                    <c:v>-159,816958</c:v>
                  </c:pt>
                  <c:pt idx="19">
                    <c:v>-178,6204036</c:v>
                  </c:pt>
                  <c:pt idx="20">
                    <c:v>-197,5783781</c:v>
                  </c:pt>
                  <c:pt idx="21">
                    <c:v>-216,7745077</c:v>
                  </c:pt>
                  <c:pt idx="22">
                    <c:v>-221,6890285</c:v>
                  </c:pt>
                  <c:pt idx="23">
                    <c:v>-226,5061588</c:v>
                  </c:pt>
                  <c:pt idx="24">
                    <c:v>-231,337008</c:v>
                  </c:pt>
                  <c:pt idx="25">
                    <c:v>-236,1815761</c:v>
                  </c:pt>
                  <c:pt idx="26">
                    <c:v>-241,0671209</c:v>
                  </c:pt>
                  <c:pt idx="27">
                    <c:v>-245,9391685</c:v>
                  </c:pt>
                  <c:pt idx="28">
                    <c:v>-250,824935</c:v>
                  </c:pt>
                  <c:pt idx="29">
                    <c:v>-255,7244204</c:v>
                  </c:pt>
                  <c:pt idx="30">
                    <c:v>-275,4871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(жид): 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1(тв): </c:v>
                  </c:pt>
                  <c:pt idx="1">
                    <c:v>89567,42474</c:v>
                  </c:pt>
                  <c:pt idx="2">
                    <c:v>85451,07553</c:v>
                  </c:pt>
                  <c:pt idx="3">
                    <c:v>81105,54184</c:v>
                  </c:pt>
                  <c:pt idx="4">
                    <c:v>76427,7452</c:v>
                  </c:pt>
                  <c:pt idx="5">
                    <c:v>71537,51182</c:v>
                  </c:pt>
                  <c:pt idx="6">
                    <c:v>53192,69632</c:v>
                  </c:pt>
                  <c:pt idx="7">
                    <c:v>49756,85278</c:v>
                  </c:pt>
                  <c:pt idx="8">
                    <c:v>46481,19855</c:v>
                  </c:pt>
                  <c:pt idx="9">
                    <c:v>43602,76797</c:v>
                  </c:pt>
                  <c:pt idx="10">
                    <c:v>41061,03546</c:v>
                  </c:pt>
                  <c:pt idx="11">
                    <c:v>38862,06996</c:v>
                  </c:pt>
                  <c:pt idx="12">
                    <c:v>36873,9416</c:v>
                  </c:pt>
                  <c:pt idx="13">
                    <c:v>35053,85436</c:v>
                  </c:pt>
                  <c:pt idx="14">
                    <c:v>33398,9534</c:v>
                  </c:pt>
                  <c:pt idx="15">
                    <c:v>31915,966</c:v>
                  </c:pt>
                  <c:pt idx="16">
                    <c:v>30633,03727</c:v>
                  </c:pt>
                  <c:pt idx="17">
                    <c:v>29542,36607</c:v>
                  </c:pt>
                  <c:pt idx="18">
                    <c:v>28622,96137</c:v>
                  </c:pt>
                  <c:pt idx="19">
                    <c:v>26191,31109</c:v>
                  </c:pt>
                  <c:pt idx="20">
                    <c:v>24977,99083</c:v>
                  </c:pt>
                  <c:pt idx="21">
                    <c:v>24885,70086</c:v>
                  </c:pt>
                  <c:pt idx="22">
                    <c:v>25076,7849</c:v>
                  </c:pt>
                  <c:pt idx="23">
                    <c:v>25326,86098</c:v>
                  </c:pt>
                  <c:pt idx="24">
                    <c:v>25654,7718</c:v>
                  </c:pt>
                  <c:pt idx="25">
                    <c:v>26055,74704</c:v>
                  </c:pt>
                  <c:pt idx="26">
                    <c:v>26522,79772</c:v>
                  </c:pt>
                  <c:pt idx="27">
                    <c:v>27085,86953</c:v>
                  </c:pt>
                  <c:pt idx="28">
                    <c:v>27708,02569</c:v>
                  </c:pt>
                  <c:pt idx="29">
                    <c:v>28333,9389</c:v>
                  </c:pt>
                  <c:pt idx="30">
                    <c:v>30887,01734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0</c:v>
                  </c:pt>
                  <c:pt idx="1">
                    <c:v>273</c:v>
                  </c:pt>
                  <c:pt idx="2">
                    <c:v>290</c:v>
                  </c:pt>
                  <c:pt idx="3">
                    <c:v>306</c:v>
                  </c:pt>
                  <c:pt idx="4">
                    <c:v>323</c:v>
                  </c:pt>
                  <c:pt idx="5">
                    <c:v>339</c:v>
                  </c:pt>
                  <c:pt idx="6">
                    <c:v>405</c:v>
                  </c:pt>
                  <c:pt idx="7">
                    <c:v>422</c:v>
                  </c:pt>
                  <c:pt idx="8">
                    <c:v>438</c:v>
                  </c:pt>
                  <c:pt idx="9">
                    <c:v>455</c:v>
                  </c:pt>
                  <c:pt idx="10">
                    <c:v>471</c:v>
                  </c:pt>
                  <c:pt idx="11">
                    <c:v>488</c:v>
                  </c:pt>
                  <c:pt idx="12">
                    <c:v>504</c:v>
                  </c:pt>
                  <c:pt idx="13">
                    <c:v>521</c:v>
                  </c:pt>
                  <c:pt idx="14">
                    <c:v>538</c:v>
                  </c:pt>
                  <c:pt idx="15">
                    <c:v>554</c:v>
                  </c:pt>
                  <c:pt idx="16">
                    <c:v>571</c:v>
                  </c:pt>
                  <c:pt idx="17">
                    <c:v>587</c:v>
                  </c:pt>
                  <c:pt idx="18">
                    <c:v>604</c:v>
                  </c:pt>
                  <c:pt idx="19">
                    <c:v>670</c:v>
                  </c:pt>
                  <c:pt idx="20">
                    <c:v>736</c:v>
                  </c:pt>
                  <c:pt idx="21">
                    <c:v>802</c:v>
                  </c:pt>
                  <c:pt idx="22">
                    <c:v>818</c:v>
                  </c:pt>
                  <c:pt idx="23">
                    <c:v>835</c:v>
                  </c:pt>
                  <c:pt idx="24">
                    <c:v>851</c:v>
                  </c:pt>
                  <c:pt idx="25">
                    <c:v>868</c:v>
                  </c:pt>
                  <c:pt idx="26">
                    <c:v>884</c:v>
                  </c:pt>
                  <c:pt idx="27">
                    <c:v>901</c:v>
                  </c:pt>
                  <c:pt idx="28">
                    <c:v>917</c:v>
                  </c:pt>
                  <c:pt idx="29">
                    <c:v>934</c:v>
                  </c:pt>
                  <c:pt idx="30">
                    <c:v>1000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</c:multiLvlStrCache>
            </c:multiLvlStrRef>
          </c:xVal>
          <c:yVal>
            <c:numRef>
              <c:f>ALL!$E$130:$AL$130</c:f>
              <c:numCache>
                <c:formatCode>General</c:formatCode>
                <c:ptCount val="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4B-47E8-A19D-44B695C09DB0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89425,26716</c:v>
                  </c:pt>
                  <c:pt idx="2">
                    <c:v>85309,3401</c:v>
                  </c:pt>
                  <c:pt idx="3">
                    <c:v>80970,55066</c:v>
                  </c:pt>
                  <c:pt idx="4">
                    <c:v>76304,59964</c:v>
                  </c:pt>
                  <c:pt idx="5">
                    <c:v>71425,91261</c:v>
                  </c:pt>
                  <c:pt idx="6">
                    <c:v>53078,61162</c:v>
                  </c:pt>
                  <c:pt idx="7">
                    <c:v>49644,98321</c:v>
                  </c:pt>
                  <c:pt idx="8">
                    <c:v>46365,15295</c:v>
                  </c:pt>
                  <c:pt idx="9">
                    <c:v>43482,6042</c:v>
                  </c:pt>
                  <c:pt idx="10">
                    <c:v>40936,58551</c:v>
                  </c:pt>
                  <c:pt idx="11">
                    <c:v>38733,33536</c:v>
                  </c:pt>
                  <c:pt idx="12">
                    <c:v>36740,9953</c:v>
                  </c:pt>
                  <c:pt idx="13">
                    <c:v>34916,63238</c:v>
                  </c:pt>
                  <c:pt idx="14">
                    <c:v>33257,35892</c:v>
                  </c:pt>
                  <c:pt idx="15">
                    <c:v>31769,87154</c:v>
                  </c:pt>
                  <c:pt idx="16">
                    <c:v>30482,43358</c:v>
                  </c:pt>
                  <c:pt idx="17">
                    <c:v>29387,16261</c:v>
                  </c:pt>
                  <c:pt idx="18">
                    <c:v>28463,14441</c:v>
                  </c:pt>
                  <c:pt idx="19">
                    <c:v>26012,69068</c:v>
                  </c:pt>
                  <c:pt idx="20">
                    <c:v>24780,41245</c:v>
                  </c:pt>
                  <c:pt idx="21">
                    <c:v>24668,92635</c:v>
                  </c:pt>
                  <c:pt idx="22">
                    <c:v>24855,09587</c:v>
                  </c:pt>
                  <c:pt idx="23">
                    <c:v>25100,35482</c:v>
                  </c:pt>
                  <c:pt idx="24">
                    <c:v>25423,43479</c:v>
                  </c:pt>
                  <c:pt idx="25">
                    <c:v>25819,56547</c:v>
                  </c:pt>
                  <c:pt idx="26">
                    <c:v>26281,7306</c:v>
                  </c:pt>
                  <c:pt idx="27">
                    <c:v>26839,93036</c:v>
                  </c:pt>
                  <c:pt idx="28">
                    <c:v>27457,20076</c:v>
                  </c:pt>
                  <c:pt idx="29">
                    <c:v>28078,21448</c:v>
                  </c:pt>
                  <c:pt idx="30">
                    <c:v>30611,53024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+ газовая без Ar: </c:v>
                  </c:pt>
                  <c:pt idx="1">
                    <c:v>-142,1575852</c:v>
                  </c:pt>
                  <c:pt idx="2">
                    <c:v>-141,7354338</c:v>
                  </c:pt>
                  <c:pt idx="3">
                    <c:v>-134,9911825</c:v>
                  </c:pt>
                  <c:pt idx="4">
                    <c:v>-123,1455621</c:v>
                  </c:pt>
                  <c:pt idx="5">
                    <c:v>-111,5992107</c:v>
                  </c:pt>
                  <c:pt idx="6">
                    <c:v>-114,0846965</c:v>
                  </c:pt>
                  <c:pt idx="7">
                    <c:v>-111,8695645</c:v>
                  </c:pt>
                  <c:pt idx="8">
                    <c:v>-116,0456048</c:v>
                  </c:pt>
                  <c:pt idx="9">
                    <c:v>-120,1637663</c:v>
                  </c:pt>
                  <c:pt idx="10">
                    <c:v>-124,4499584</c:v>
                  </c:pt>
                  <c:pt idx="11">
                    <c:v>-128,7345939</c:v>
                  </c:pt>
                  <c:pt idx="12">
                    <c:v>-132,946298</c:v>
                  </c:pt>
                  <c:pt idx="13">
                    <c:v>-137,2219845</c:v>
                  </c:pt>
                  <c:pt idx="14">
                    <c:v>-141,5944798</c:v>
                  </c:pt>
                  <c:pt idx="15">
                    <c:v>-146,0944545</c:v>
                  </c:pt>
                  <c:pt idx="16">
                    <c:v>-150,6036902</c:v>
                  </c:pt>
                  <c:pt idx="17">
                    <c:v>-155,2034574</c:v>
                  </c:pt>
                  <c:pt idx="18">
                    <c:v>-159,816958</c:v>
                  </c:pt>
                  <c:pt idx="19">
                    <c:v>-178,6204036</c:v>
                  </c:pt>
                  <c:pt idx="20">
                    <c:v>-197,5783781</c:v>
                  </c:pt>
                  <c:pt idx="21">
                    <c:v>-216,7745077</c:v>
                  </c:pt>
                  <c:pt idx="22">
                    <c:v>-221,6890285</c:v>
                  </c:pt>
                  <c:pt idx="23">
                    <c:v>-226,5061588</c:v>
                  </c:pt>
                  <c:pt idx="24">
                    <c:v>-231,337008</c:v>
                  </c:pt>
                  <c:pt idx="25">
                    <c:v>-236,1815761</c:v>
                  </c:pt>
                  <c:pt idx="26">
                    <c:v>-241,0671209</c:v>
                  </c:pt>
                  <c:pt idx="27">
                    <c:v>-245,9391685</c:v>
                  </c:pt>
                  <c:pt idx="28">
                    <c:v>-250,824935</c:v>
                  </c:pt>
                  <c:pt idx="29">
                    <c:v>-255,7244204</c:v>
                  </c:pt>
                  <c:pt idx="30">
                    <c:v>-275,4871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 + газовая без Ar: </c:v>
                  </c:pt>
                  <c:pt idx="1">
                    <c:v>89425,26716</c:v>
                  </c:pt>
                  <c:pt idx="2">
                    <c:v>85309,3401</c:v>
                  </c:pt>
                  <c:pt idx="3">
                    <c:v>80970,55066</c:v>
                  </c:pt>
                  <c:pt idx="4">
                    <c:v>76304,59964</c:v>
                  </c:pt>
                  <c:pt idx="5">
                    <c:v>71425,91261</c:v>
                  </c:pt>
                  <c:pt idx="6">
                    <c:v>53078,61162</c:v>
                  </c:pt>
                  <c:pt idx="7">
                    <c:v>49644,98321</c:v>
                  </c:pt>
                  <c:pt idx="8">
                    <c:v>46365,15295</c:v>
                  </c:pt>
                  <c:pt idx="9">
                    <c:v>43482,6042</c:v>
                  </c:pt>
                  <c:pt idx="10">
                    <c:v>40936,58551</c:v>
                  </c:pt>
                  <c:pt idx="11">
                    <c:v>38733,33536</c:v>
                  </c:pt>
                  <c:pt idx="12">
                    <c:v>36740,9953</c:v>
                  </c:pt>
                  <c:pt idx="13">
                    <c:v>34916,63238</c:v>
                  </c:pt>
                  <c:pt idx="14">
                    <c:v>33257,35892</c:v>
                  </c:pt>
                  <c:pt idx="15">
                    <c:v>31769,87154</c:v>
                  </c:pt>
                  <c:pt idx="16">
                    <c:v>30482,43358</c:v>
                  </c:pt>
                  <c:pt idx="17">
                    <c:v>29387,16261</c:v>
                  </c:pt>
                  <c:pt idx="18">
                    <c:v>28463,14441</c:v>
                  </c:pt>
                  <c:pt idx="19">
                    <c:v>26012,69068</c:v>
                  </c:pt>
                  <c:pt idx="20">
                    <c:v>24780,41245</c:v>
                  </c:pt>
                  <c:pt idx="21">
                    <c:v>24668,92635</c:v>
                  </c:pt>
                  <c:pt idx="22">
                    <c:v>24855,09587</c:v>
                  </c:pt>
                  <c:pt idx="23">
                    <c:v>25100,35482</c:v>
                  </c:pt>
                  <c:pt idx="24">
                    <c:v>25423,43479</c:v>
                  </c:pt>
                  <c:pt idx="25">
                    <c:v>25819,56547</c:v>
                  </c:pt>
                  <c:pt idx="26">
                    <c:v>26281,7306</c:v>
                  </c:pt>
                  <c:pt idx="27">
                    <c:v>26839,93036</c:v>
                  </c:pt>
                  <c:pt idx="28">
                    <c:v>27457,20076</c:v>
                  </c:pt>
                  <c:pt idx="29">
                    <c:v>28078,21448</c:v>
                  </c:pt>
                  <c:pt idx="30">
                    <c:v>30611,53024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Газовая без Ar: </c:v>
                  </c:pt>
                  <c:pt idx="1">
                    <c:v>-142,1575852</c:v>
                  </c:pt>
                  <c:pt idx="2">
                    <c:v>-141,7354338</c:v>
                  </c:pt>
                  <c:pt idx="3">
                    <c:v>-134,9911825</c:v>
                  </c:pt>
                  <c:pt idx="4">
                    <c:v>-123,1455621</c:v>
                  </c:pt>
                  <c:pt idx="5">
                    <c:v>-111,5992107</c:v>
                  </c:pt>
                  <c:pt idx="6">
                    <c:v>-114,0846965</c:v>
                  </c:pt>
                  <c:pt idx="7">
                    <c:v>-111,8695645</c:v>
                  </c:pt>
                  <c:pt idx="8">
                    <c:v>-116,0456048</c:v>
                  </c:pt>
                  <c:pt idx="9">
                    <c:v>-120,1637663</c:v>
                  </c:pt>
                  <c:pt idx="10">
                    <c:v>-124,4499584</c:v>
                  </c:pt>
                  <c:pt idx="11">
                    <c:v>-128,7345939</c:v>
                  </c:pt>
                  <c:pt idx="12">
                    <c:v>-132,946298</c:v>
                  </c:pt>
                  <c:pt idx="13">
                    <c:v>-137,2219845</c:v>
                  </c:pt>
                  <c:pt idx="14">
                    <c:v>-141,5944798</c:v>
                  </c:pt>
                  <c:pt idx="15">
                    <c:v>-146,0944545</c:v>
                  </c:pt>
                  <c:pt idx="16">
                    <c:v>-150,6036902</c:v>
                  </c:pt>
                  <c:pt idx="17">
                    <c:v>-155,2034574</c:v>
                  </c:pt>
                  <c:pt idx="18">
                    <c:v>-159,816958</c:v>
                  </c:pt>
                  <c:pt idx="19">
                    <c:v>-178,6204036</c:v>
                  </c:pt>
                  <c:pt idx="20">
                    <c:v>-197,5783781</c:v>
                  </c:pt>
                  <c:pt idx="21">
                    <c:v>-216,7745077</c:v>
                  </c:pt>
                  <c:pt idx="22">
                    <c:v>-221,6890285</c:v>
                  </c:pt>
                  <c:pt idx="23">
                    <c:v>-226,5061588</c:v>
                  </c:pt>
                  <c:pt idx="24">
                    <c:v>-231,337008</c:v>
                  </c:pt>
                  <c:pt idx="25">
                    <c:v>-236,1815761</c:v>
                  </c:pt>
                  <c:pt idx="26">
                    <c:v>-241,0671209</c:v>
                  </c:pt>
                  <c:pt idx="27">
                    <c:v>-245,9391685</c:v>
                  </c:pt>
                  <c:pt idx="28">
                    <c:v>-250,824935</c:v>
                  </c:pt>
                  <c:pt idx="29">
                    <c:v>-255,7244204</c:v>
                  </c:pt>
                  <c:pt idx="30">
                    <c:v>-275,4871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(жид): 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1(тв): </c:v>
                  </c:pt>
                  <c:pt idx="1">
                    <c:v>89567,42474</c:v>
                  </c:pt>
                  <c:pt idx="2">
                    <c:v>85451,07553</c:v>
                  </c:pt>
                  <c:pt idx="3">
                    <c:v>81105,54184</c:v>
                  </c:pt>
                  <c:pt idx="4">
                    <c:v>76427,7452</c:v>
                  </c:pt>
                  <c:pt idx="5">
                    <c:v>71537,51182</c:v>
                  </c:pt>
                  <c:pt idx="6">
                    <c:v>53192,69632</c:v>
                  </c:pt>
                  <c:pt idx="7">
                    <c:v>49756,85278</c:v>
                  </c:pt>
                  <c:pt idx="8">
                    <c:v>46481,19855</c:v>
                  </c:pt>
                  <c:pt idx="9">
                    <c:v>43602,76797</c:v>
                  </c:pt>
                  <c:pt idx="10">
                    <c:v>41061,03546</c:v>
                  </c:pt>
                  <c:pt idx="11">
                    <c:v>38862,06996</c:v>
                  </c:pt>
                  <c:pt idx="12">
                    <c:v>36873,9416</c:v>
                  </c:pt>
                  <c:pt idx="13">
                    <c:v>35053,85436</c:v>
                  </c:pt>
                  <c:pt idx="14">
                    <c:v>33398,9534</c:v>
                  </c:pt>
                  <c:pt idx="15">
                    <c:v>31915,966</c:v>
                  </c:pt>
                  <c:pt idx="16">
                    <c:v>30633,03727</c:v>
                  </c:pt>
                  <c:pt idx="17">
                    <c:v>29542,36607</c:v>
                  </c:pt>
                  <c:pt idx="18">
                    <c:v>28622,96137</c:v>
                  </c:pt>
                  <c:pt idx="19">
                    <c:v>26191,31109</c:v>
                  </c:pt>
                  <c:pt idx="20">
                    <c:v>24977,99083</c:v>
                  </c:pt>
                  <c:pt idx="21">
                    <c:v>24885,70086</c:v>
                  </c:pt>
                  <c:pt idx="22">
                    <c:v>25076,7849</c:v>
                  </c:pt>
                  <c:pt idx="23">
                    <c:v>25326,86098</c:v>
                  </c:pt>
                  <c:pt idx="24">
                    <c:v>25654,7718</c:v>
                  </c:pt>
                  <c:pt idx="25">
                    <c:v>26055,74704</c:v>
                  </c:pt>
                  <c:pt idx="26">
                    <c:v>26522,79772</c:v>
                  </c:pt>
                  <c:pt idx="27">
                    <c:v>27085,86953</c:v>
                  </c:pt>
                  <c:pt idx="28">
                    <c:v>27708,02569</c:v>
                  </c:pt>
                  <c:pt idx="29">
                    <c:v>28333,9389</c:v>
                  </c:pt>
                  <c:pt idx="30">
                    <c:v>30887,01734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0</c:v>
                  </c:pt>
                  <c:pt idx="1">
                    <c:v>273</c:v>
                  </c:pt>
                  <c:pt idx="2">
                    <c:v>290</c:v>
                  </c:pt>
                  <c:pt idx="3">
                    <c:v>306</c:v>
                  </c:pt>
                  <c:pt idx="4">
                    <c:v>323</c:v>
                  </c:pt>
                  <c:pt idx="5">
                    <c:v>339</c:v>
                  </c:pt>
                  <c:pt idx="6">
                    <c:v>405</c:v>
                  </c:pt>
                  <c:pt idx="7">
                    <c:v>422</c:v>
                  </c:pt>
                  <c:pt idx="8">
                    <c:v>438</c:v>
                  </c:pt>
                  <c:pt idx="9">
                    <c:v>455</c:v>
                  </c:pt>
                  <c:pt idx="10">
                    <c:v>471</c:v>
                  </c:pt>
                  <c:pt idx="11">
                    <c:v>488</c:v>
                  </c:pt>
                  <c:pt idx="12">
                    <c:v>504</c:v>
                  </c:pt>
                  <c:pt idx="13">
                    <c:v>521</c:v>
                  </c:pt>
                  <c:pt idx="14">
                    <c:v>538</c:v>
                  </c:pt>
                  <c:pt idx="15">
                    <c:v>554</c:v>
                  </c:pt>
                  <c:pt idx="16">
                    <c:v>571</c:v>
                  </c:pt>
                  <c:pt idx="17">
                    <c:v>587</c:v>
                  </c:pt>
                  <c:pt idx="18">
                    <c:v>604</c:v>
                  </c:pt>
                  <c:pt idx="19">
                    <c:v>670</c:v>
                  </c:pt>
                  <c:pt idx="20">
                    <c:v>736</c:v>
                  </c:pt>
                  <c:pt idx="21">
                    <c:v>802</c:v>
                  </c:pt>
                  <c:pt idx="22">
                    <c:v>818</c:v>
                  </c:pt>
                  <c:pt idx="23">
                    <c:v>835</c:v>
                  </c:pt>
                  <c:pt idx="24">
                    <c:v>851</c:v>
                  </c:pt>
                  <c:pt idx="25">
                    <c:v>868</c:v>
                  </c:pt>
                  <c:pt idx="26">
                    <c:v>884</c:v>
                  </c:pt>
                  <c:pt idx="27">
                    <c:v>901</c:v>
                  </c:pt>
                  <c:pt idx="28">
                    <c:v>917</c:v>
                  </c:pt>
                  <c:pt idx="29">
                    <c:v>934</c:v>
                  </c:pt>
                  <c:pt idx="30">
                    <c:v>1000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</c:multiLvlStrCache>
            </c:multiLvlStrRef>
          </c:xVal>
          <c:yVal>
            <c:numRef>
              <c:f>ALL!$E$131:$AL$131</c:f>
              <c:numCache>
                <c:formatCode>General</c:formatCode>
                <c:ptCount val="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774B-47E8-A19D-44B695C09DB0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89425,26716</c:v>
                  </c:pt>
                  <c:pt idx="2">
                    <c:v>85309,3401</c:v>
                  </c:pt>
                  <c:pt idx="3">
                    <c:v>80970,55066</c:v>
                  </c:pt>
                  <c:pt idx="4">
                    <c:v>76304,59964</c:v>
                  </c:pt>
                  <c:pt idx="5">
                    <c:v>71425,91261</c:v>
                  </c:pt>
                  <c:pt idx="6">
                    <c:v>53078,61162</c:v>
                  </c:pt>
                  <c:pt idx="7">
                    <c:v>49644,98321</c:v>
                  </c:pt>
                  <c:pt idx="8">
                    <c:v>46365,15295</c:v>
                  </c:pt>
                  <c:pt idx="9">
                    <c:v>43482,6042</c:v>
                  </c:pt>
                  <c:pt idx="10">
                    <c:v>40936,58551</c:v>
                  </c:pt>
                  <c:pt idx="11">
                    <c:v>38733,33536</c:v>
                  </c:pt>
                  <c:pt idx="12">
                    <c:v>36740,9953</c:v>
                  </c:pt>
                  <c:pt idx="13">
                    <c:v>34916,63238</c:v>
                  </c:pt>
                  <c:pt idx="14">
                    <c:v>33257,35892</c:v>
                  </c:pt>
                  <c:pt idx="15">
                    <c:v>31769,87154</c:v>
                  </c:pt>
                  <c:pt idx="16">
                    <c:v>30482,43358</c:v>
                  </c:pt>
                  <c:pt idx="17">
                    <c:v>29387,16261</c:v>
                  </c:pt>
                  <c:pt idx="18">
                    <c:v>28463,14441</c:v>
                  </c:pt>
                  <c:pt idx="19">
                    <c:v>26012,69068</c:v>
                  </c:pt>
                  <c:pt idx="20">
                    <c:v>24780,41245</c:v>
                  </c:pt>
                  <c:pt idx="21">
                    <c:v>24668,92635</c:v>
                  </c:pt>
                  <c:pt idx="22">
                    <c:v>24855,09587</c:v>
                  </c:pt>
                  <c:pt idx="23">
                    <c:v>25100,35482</c:v>
                  </c:pt>
                  <c:pt idx="24">
                    <c:v>25423,43479</c:v>
                  </c:pt>
                  <c:pt idx="25">
                    <c:v>25819,56547</c:v>
                  </c:pt>
                  <c:pt idx="26">
                    <c:v>26281,7306</c:v>
                  </c:pt>
                  <c:pt idx="27">
                    <c:v>26839,93036</c:v>
                  </c:pt>
                  <c:pt idx="28">
                    <c:v>27457,20076</c:v>
                  </c:pt>
                  <c:pt idx="29">
                    <c:v>28078,21448</c:v>
                  </c:pt>
                  <c:pt idx="30">
                    <c:v>30611,53024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+ газовая без Ar: </c:v>
                  </c:pt>
                  <c:pt idx="1">
                    <c:v>-142,1575852</c:v>
                  </c:pt>
                  <c:pt idx="2">
                    <c:v>-141,7354338</c:v>
                  </c:pt>
                  <c:pt idx="3">
                    <c:v>-134,9911825</c:v>
                  </c:pt>
                  <c:pt idx="4">
                    <c:v>-123,1455621</c:v>
                  </c:pt>
                  <c:pt idx="5">
                    <c:v>-111,5992107</c:v>
                  </c:pt>
                  <c:pt idx="6">
                    <c:v>-114,0846965</c:v>
                  </c:pt>
                  <c:pt idx="7">
                    <c:v>-111,8695645</c:v>
                  </c:pt>
                  <c:pt idx="8">
                    <c:v>-116,0456048</c:v>
                  </c:pt>
                  <c:pt idx="9">
                    <c:v>-120,1637663</c:v>
                  </c:pt>
                  <c:pt idx="10">
                    <c:v>-124,4499584</c:v>
                  </c:pt>
                  <c:pt idx="11">
                    <c:v>-128,7345939</c:v>
                  </c:pt>
                  <c:pt idx="12">
                    <c:v>-132,946298</c:v>
                  </c:pt>
                  <c:pt idx="13">
                    <c:v>-137,2219845</c:v>
                  </c:pt>
                  <c:pt idx="14">
                    <c:v>-141,5944798</c:v>
                  </c:pt>
                  <c:pt idx="15">
                    <c:v>-146,0944545</c:v>
                  </c:pt>
                  <c:pt idx="16">
                    <c:v>-150,6036902</c:v>
                  </c:pt>
                  <c:pt idx="17">
                    <c:v>-155,2034574</c:v>
                  </c:pt>
                  <c:pt idx="18">
                    <c:v>-159,816958</c:v>
                  </c:pt>
                  <c:pt idx="19">
                    <c:v>-178,6204036</c:v>
                  </c:pt>
                  <c:pt idx="20">
                    <c:v>-197,5783781</c:v>
                  </c:pt>
                  <c:pt idx="21">
                    <c:v>-216,7745077</c:v>
                  </c:pt>
                  <c:pt idx="22">
                    <c:v>-221,6890285</c:v>
                  </c:pt>
                  <c:pt idx="23">
                    <c:v>-226,5061588</c:v>
                  </c:pt>
                  <c:pt idx="24">
                    <c:v>-231,337008</c:v>
                  </c:pt>
                  <c:pt idx="25">
                    <c:v>-236,1815761</c:v>
                  </c:pt>
                  <c:pt idx="26">
                    <c:v>-241,0671209</c:v>
                  </c:pt>
                  <c:pt idx="27">
                    <c:v>-245,9391685</c:v>
                  </c:pt>
                  <c:pt idx="28">
                    <c:v>-250,824935</c:v>
                  </c:pt>
                  <c:pt idx="29">
                    <c:v>-255,7244204</c:v>
                  </c:pt>
                  <c:pt idx="30">
                    <c:v>-275,4871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 + газовая без Ar: </c:v>
                  </c:pt>
                  <c:pt idx="1">
                    <c:v>89425,26716</c:v>
                  </c:pt>
                  <c:pt idx="2">
                    <c:v>85309,3401</c:v>
                  </c:pt>
                  <c:pt idx="3">
                    <c:v>80970,55066</c:v>
                  </c:pt>
                  <c:pt idx="4">
                    <c:v>76304,59964</c:v>
                  </c:pt>
                  <c:pt idx="5">
                    <c:v>71425,91261</c:v>
                  </c:pt>
                  <c:pt idx="6">
                    <c:v>53078,61162</c:v>
                  </c:pt>
                  <c:pt idx="7">
                    <c:v>49644,98321</c:v>
                  </c:pt>
                  <c:pt idx="8">
                    <c:v>46365,15295</c:v>
                  </c:pt>
                  <c:pt idx="9">
                    <c:v>43482,6042</c:v>
                  </c:pt>
                  <c:pt idx="10">
                    <c:v>40936,58551</c:v>
                  </c:pt>
                  <c:pt idx="11">
                    <c:v>38733,33536</c:v>
                  </c:pt>
                  <c:pt idx="12">
                    <c:v>36740,9953</c:v>
                  </c:pt>
                  <c:pt idx="13">
                    <c:v>34916,63238</c:v>
                  </c:pt>
                  <c:pt idx="14">
                    <c:v>33257,35892</c:v>
                  </c:pt>
                  <c:pt idx="15">
                    <c:v>31769,87154</c:v>
                  </c:pt>
                  <c:pt idx="16">
                    <c:v>30482,43358</c:v>
                  </c:pt>
                  <c:pt idx="17">
                    <c:v>29387,16261</c:v>
                  </c:pt>
                  <c:pt idx="18">
                    <c:v>28463,14441</c:v>
                  </c:pt>
                  <c:pt idx="19">
                    <c:v>26012,69068</c:v>
                  </c:pt>
                  <c:pt idx="20">
                    <c:v>24780,41245</c:v>
                  </c:pt>
                  <c:pt idx="21">
                    <c:v>24668,92635</c:v>
                  </c:pt>
                  <c:pt idx="22">
                    <c:v>24855,09587</c:v>
                  </c:pt>
                  <c:pt idx="23">
                    <c:v>25100,35482</c:v>
                  </c:pt>
                  <c:pt idx="24">
                    <c:v>25423,43479</c:v>
                  </c:pt>
                  <c:pt idx="25">
                    <c:v>25819,56547</c:v>
                  </c:pt>
                  <c:pt idx="26">
                    <c:v>26281,7306</c:v>
                  </c:pt>
                  <c:pt idx="27">
                    <c:v>26839,93036</c:v>
                  </c:pt>
                  <c:pt idx="28">
                    <c:v>27457,20076</c:v>
                  </c:pt>
                  <c:pt idx="29">
                    <c:v>28078,21448</c:v>
                  </c:pt>
                  <c:pt idx="30">
                    <c:v>30611,53024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Газовая без Ar: </c:v>
                  </c:pt>
                  <c:pt idx="1">
                    <c:v>-142,1575852</c:v>
                  </c:pt>
                  <c:pt idx="2">
                    <c:v>-141,7354338</c:v>
                  </c:pt>
                  <c:pt idx="3">
                    <c:v>-134,9911825</c:v>
                  </c:pt>
                  <c:pt idx="4">
                    <c:v>-123,1455621</c:v>
                  </c:pt>
                  <c:pt idx="5">
                    <c:v>-111,5992107</c:v>
                  </c:pt>
                  <c:pt idx="6">
                    <c:v>-114,0846965</c:v>
                  </c:pt>
                  <c:pt idx="7">
                    <c:v>-111,8695645</c:v>
                  </c:pt>
                  <c:pt idx="8">
                    <c:v>-116,0456048</c:v>
                  </c:pt>
                  <c:pt idx="9">
                    <c:v>-120,1637663</c:v>
                  </c:pt>
                  <c:pt idx="10">
                    <c:v>-124,4499584</c:v>
                  </c:pt>
                  <c:pt idx="11">
                    <c:v>-128,7345939</c:v>
                  </c:pt>
                  <c:pt idx="12">
                    <c:v>-132,946298</c:v>
                  </c:pt>
                  <c:pt idx="13">
                    <c:v>-137,2219845</c:v>
                  </c:pt>
                  <c:pt idx="14">
                    <c:v>-141,5944798</c:v>
                  </c:pt>
                  <c:pt idx="15">
                    <c:v>-146,0944545</c:v>
                  </c:pt>
                  <c:pt idx="16">
                    <c:v>-150,6036902</c:v>
                  </c:pt>
                  <c:pt idx="17">
                    <c:v>-155,2034574</c:v>
                  </c:pt>
                  <c:pt idx="18">
                    <c:v>-159,816958</c:v>
                  </c:pt>
                  <c:pt idx="19">
                    <c:v>-178,6204036</c:v>
                  </c:pt>
                  <c:pt idx="20">
                    <c:v>-197,5783781</c:v>
                  </c:pt>
                  <c:pt idx="21">
                    <c:v>-216,7745077</c:v>
                  </c:pt>
                  <c:pt idx="22">
                    <c:v>-221,6890285</c:v>
                  </c:pt>
                  <c:pt idx="23">
                    <c:v>-226,5061588</c:v>
                  </c:pt>
                  <c:pt idx="24">
                    <c:v>-231,337008</c:v>
                  </c:pt>
                  <c:pt idx="25">
                    <c:v>-236,1815761</c:v>
                  </c:pt>
                  <c:pt idx="26">
                    <c:v>-241,0671209</c:v>
                  </c:pt>
                  <c:pt idx="27">
                    <c:v>-245,9391685</c:v>
                  </c:pt>
                  <c:pt idx="28">
                    <c:v>-250,824935</c:v>
                  </c:pt>
                  <c:pt idx="29">
                    <c:v>-255,7244204</c:v>
                  </c:pt>
                  <c:pt idx="30">
                    <c:v>-275,4871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(жид): 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1(тв): </c:v>
                  </c:pt>
                  <c:pt idx="1">
                    <c:v>89567,42474</c:v>
                  </c:pt>
                  <c:pt idx="2">
                    <c:v>85451,07553</c:v>
                  </c:pt>
                  <c:pt idx="3">
                    <c:v>81105,54184</c:v>
                  </c:pt>
                  <c:pt idx="4">
                    <c:v>76427,7452</c:v>
                  </c:pt>
                  <c:pt idx="5">
                    <c:v>71537,51182</c:v>
                  </c:pt>
                  <c:pt idx="6">
                    <c:v>53192,69632</c:v>
                  </c:pt>
                  <c:pt idx="7">
                    <c:v>49756,85278</c:v>
                  </c:pt>
                  <c:pt idx="8">
                    <c:v>46481,19855</c:v>
                  </c:pt>
                  <c:pt idx="9">
                    <c:v>43602,76797</c:v>
                  </c:pt>
                  <c:pt idx="10">
                    <c:v>41061,03546</c:v>
                  </c:pt>
                  <c:pt idx="11">
                    <c:v>38862,06996</c:v>
                  </c:pt>
                  <c:pt idx="12">
                    <c:v>36873,9416</c:v>
                  </c:pt>
                  <c:pt idx="13">
                    <c:v>35053,85436</c:v>
                  </c:pt>
                  <c:pt idx="14">
                    <c:v>33398,9534</c:v>
                  </c:pt>
                  <c:pt idx="15">
                    <c:v>31915,966</c:v>
                  </c:pt>
                  <c:pt idx="16">
                    <c:v>30633,03727</c:v>
                  </c:pt>
                  <c:pt idx="17">
                    <c:v>29542,36607</c:v>
                  </c:pt>
                  <c:pt idx="18">
                    <c:v>28622,96137</c:v>
                  </c:pt>
                  <c:pt idx="19">
                    <c:v>26191,31109</c:v>
                  </c:pt>
                  <c:pt idx="20">
                    <c:v>24977,99083</c:v>
                  </c:pt>
                  <c:pt idx="21">
                    <c:v>24885,70086</c:v>
                  </c:pt>
                  <c:pt idx="22">
                    <c:v>25076,7849</c:v>
                  </c:pt>
                  <c:pt idx="23">
                    <c:v>25326,86098</c:v>
                  </c:pt>
                  <c:pt idx="24">
                    <c:v>25654,7718</c:v>
                  </c:pt>
                  <c:pt idx="25">
                    <c:v>26055,74704</c:v>
                  </c:pt>
                  <c:pt idx="26">
                    <c:v>26522,79772</c:v>
                  </c:pt>
                  <c:pt idx="27">
                    <c:v>27085,86953</c:v>
                  </c:pt>
                  <c:pt idx="28">
                    <c:v>27708,02569</c:v>
                  </c:pt>
                  <c:pt idx="29">
                    <c:v>28333,9389</c:v>
                  </c:pt>
                  <c:pt idx="30">
                    <c:v>30887,01734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0</c:v>
                  </c:pt>
                  <c:pt idx="1">
                    <c:v>273</c:v>
                  </c:pt>
                  <c:pt idx="2">
                    <c:v>290</c:v>
                  </c:pt>
                  <c:pt idx="3">
                    <c:v>306</c:v>
                  </c:pt>
                  <c:pt idx="4">
                    <c:v>323</c:v>
                  </c:pt>
                  <c:pt idx="5">
                    <c:v>339</c:v>
                  </c:pt>
                  <c:pt idx="6">
                    <c:v>405</c:v>
                  </c:pt>
                  <c:pt idx="7">
                    <c:v>422</c:v>
                  </c:pt>
                  <c:pt idx="8">
                    <c:v>438</c:v>
                  </c:pt>
                  <c:pt idx="9">
                    <c:v>455</c:v>
                  </c:pt>
                  <c:pt idx="10">
                    <c:v>471</c:v>
                  </c:pt>
                  <c:pt idx="11">
                    <c:v>488</c:v>
                  </c:pt>
                  <c:pt idx="12">
                    <c:v>504</c:v>
                  </c:pt>
                  <c:pt idx="13">
                    <c:v>521</c:v>
                  </c:pt>
                  <c:pt idx="14">
                    <c:v>538</c:v>
                  </c:pt>
                  <c:pt idx="15">
                    <c:v>554</c:v>
                  </c:pt>
                  <c:pt idx="16">
                    <c:v>571</c:v>
                  </c:pt>
                  <c:pt idx="17">
                    <c:v>587</c:v>
                  </c:pt>
                  <c:pt idx="18">
                    <c:v>604</c:v>
                  </c:pt>
                  <c:pt idx="19">
                    <c:v>670</c:v>
                  </c:pt>
                  <c:pt idx="20">
                    <c:v>736</c:v>
                  </c:pt>
                  <c:pt idx="21">
                    <c:v>802</c:v>
                  </c:pt>
                  <c:pt idx="22">
                    <c:v>818</c:v>
                  </c:pt>
                  <c:pt idx="23">
                    <c:v>835</c:v>
                  </c:pt>
                  <c:pt idx="24">
                    <c:v>851</c:v>
                  </c:pt>
                  <c:pt idx="25">
                    <c:v>868</c:v>
                  </c:pt>
                  <c:pt idx="26">
                    <c:v>884</c:v>
                  </c:pt>
                  <c:pt idx="27">
                    <c:v>901</c:v>
                  </c:pt>
                  <c:pt idx="28">
                    <c:v>917</c:v>
                  </c:pt>
                  <c:pt idx="29">
                    <c:v>934</c:v>
                  </c:pt>
                  <c:pt idx="30">
                    <c:v>1000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</c:multiLvlStrCache>
            </c:multiLvlStrRef>
          </c:xVal>
          <c:yVal>
            <c:numRef>
              <c:f>ALL!$E$132:$AL$132</c:f>
              <c:numCache>
                <c:formatCode>General</c:formatCode>
                <c:ptCount val="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774B-47E8-A19D-44B695C09DB0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89425,26716</c:v>
                  </c:pt>
                  <c:pt idx="2">
                    <c:v>85309,3401</c:v>
                  </c:pt>
                  <c:pt idx="3">
                    <c:v>80970,55066</c:v>
                  </c:pt>
                  <c:pt idx="4">
                    <c:v>76304,59964</c:v>
                  </c:pt>
                  <c:pt idx="5">
                    <c:v>71425,91261</c:v>
                  </c:pt>
                  <c:pt idx="6">
                    <c:v>53078,61162</c:v>
                  </c:pt>
                  <c:pt idx="7">
                    <c:v>49644,98321</c:v>
                  </c:pt>
                  <c:pt idx="8">
                    <c:v>46365,15295</c:v>
                  </c:pt>
                  <c:pt idx="9">
                    <c:v>43482,6042</c:v>
                  </c:pt>
                  <c:pt idx="10">
                    <c:v>40936,58551</c:v>
                  </c:pt>
                  <c:pt idx="11">
                    <c:v>38733,33536</c:v>
                  </c:pt>
                  <c:pt idx="12">
                    <c:v>36740,9953</c:v>
                  </c:pt>
                  <c:pt idx="13">
                    <c:v>34916,63238</c:v>
                  </c:pt>
                  <c:pt idx="14">
                    <c:v>33257,35892</c:v>
                  </c:pt>
                  <c:pt idx="15">
                    <c:v>31769,87154</c:v>
                  </c:pt>
                  <c:pt idx="16">
                    <c:v>30482,43358</c:v>
                  </c:pt>
                  <c:pt idx="17">
                    <c:v>29387,16261</c:v>
                  </c:pt>
                  <c:pt idx="18">
                    <c:v>28463,14441</c:v>
                  </c:pt>
                  <c:pt idx="19">
                    <c:v>26012,69068</c:v>
                  </c:pt>
                  <c:pt idx="20">
                    <c:v>24780,41245</c:v>
                  </c:pt>
                  <c:pt idx="21">
                    <c:v>24668,92635</c:v>
                  </c:pt>
                  <c:pt idx="22">
                    <c:v>24855,09587</c:v>
                  </c:pt>
                  <c:pt idx="23">
                    <c:v>25100,35482</c:v>
                  </c:pt>
                  <c:pt idx="24">
                    <c:v>25423,43479</c:v>
                  </c:pt>
                  <c:pt idx="25">
                    <c:v>25819,56547</c:v>
                  </c:pt>
                  <c:pt idx="26">
                    <c:v>26281,7306</c:v>
                  </c:pt>
                  <c:pt idx="27">
                    <c:v>26839,93036</c:v>
                  </c:pt>
                  <c:pt idx="28">
                    <c:v>27457,20076</c:v>
                  </c:pt>
                  <c:pt idx="29">
                    <c:v>28078,21448</c:v>
                  </c:pt>
                  <c:pt idx="30">
                    <c:v>30611,53024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+ газовая без Ar: </c:v>
                  </c:pt>
                  <c:pt idx="1">
                    <c:v>-142,1575852</c:v>
                  </c:pt>
                  <c:pt idx="2">
                    <c:v>-141,7354338</c:v>
                  </c:pt>
                  <c:pt idx="3">
                    <c:v>-134,9911825</c:v>
                  </c:pt>
                  <c:pt idx="4">
                    <c:v>-123,1455621</c:v>
                  </c:pt>
                  <c:pt idx="5">
                    <c:v>-111,5992107</c:v>
                  </c:pt>
                  <c:pt idx="6">
                    <c:v>-114,0846965</c:v>
                  </c:pt>
                  <c:pt idx="7">
                    <c:v>-111,8695645</c:v>
                  </c:pt>
                  <c:pt idx="8">
                    <c:v>-116,0456048</c:v>
                  </c:pt>
                  <c:pt idx="9">
                    <c:v>-120,1637663</c:v>
                  </c:pt>
                  <c:pt idx="10">
                    <c:v>-124,4499584</c:v>
                  </c:pt>
                  <c:pt idx="11">
                    <c:v>-128,7345939</c:v>
                  </c:pt>
                  <c:pt idx="12">
                    <c:v>-132,946298</c:v>
                  </c:pt>
                  <c:pt idx="13">
                    <c:v>-137,2219845</c:v>
                  </c:pt>
                  <c:pt idx="14">
                    <c:v>-141,5944798</c:v>
                  </c:pt>
                  <c:pt idx="15">
                    <c:v>-146,0944545</c:v>
                  </c:pt>
                  <c:pt idx="16">
                    <c:v>-150,6036902</c:v>
                  </c:pt>
                  <c:pt idx="17">
                    <c:v>-155,2034574</c:v>
                  </c:pt>
                  <c:pt idx="18">
                    <c:v>-159,816958</c:v>
                  </c:pt>
                  <c:pt idx="19">
                    <c:v>-178,6204036</c:v>
                  </c:pt>
                  <c:pt idx="20">
                    <c:v>-197,5783781</c:v>
                  </c:pt>
                  <c:pt idx="21">
                    <c:v>-216,7745077</c:v>
                  </c:pt>
                  <c:pt idx="22">
                    <c:v>-221,6890285</c:v>
                  </c:pt>
                  <c:pt idx="23">
                    <c:v>-226,5061588</c:v>
                  </c:pt>
                  <c:pt idx="24">
                    <c:v>-231,337008</c:v>
                  </c:pt>
                  <c:pt idx="25">
                    <c:v>-236,1815761</c:v>
                  </c:pt>
                  <c:pt idx="26">
                    <c:v>-241,0671209</c:v>
                  </c:pt>
                  <c:pt idx="27">
                    <c:v>-245,9391685</c:v>
                  </c:pt>
                  <c:pt idx="28">
                    <c:v>-250,824935</c:v>
                  </c:pt>
                  <c:pt idx="29">
                    <c:v>-255,7244204</c:v>
                  </c:pt>
                  <c:pt idx="30">
                    <c:v>-275,4871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 + газовая без Ar: </c:v>
                  </c:pt>
                  <c:pt idx="1">
                    <c:v>89425,26716</c:v>
                  </c:pt>
                  <c:pt idx="2">
                    <c:v>85309,3401</c:v>
                  </c:pt>
                  <c:pt idx="3">
                    <c:v>80970,55066</c:v>
                  </c:pt>
                  <c:pt idx="4">
                    <c:v>76304,59964</c:v>
                  </c:pt>
                  <c:pt idx="5">
                    <c:v>71425,91261</c:v>
                  </c:pt>
                  <c:pt idx="6">
                    <c:v>53078,61162</c:v>
                  </c:pt>
                  <c:pt idx="7">
                    <c:v>49644,98321</c:v>
                  </c:pt>
                  <c:pt idx="8">
                    <c:v>46365,15295</c:v>
                  </c:pt>
                  <c:pt idx="9">
                    <c:v>43482,6042</c:v>
                  </c:pt>
                  <c:pt idx="10">
                    <c:v>40936,58551</c:v>
                  </c:pt>
                  <c:pt idx="11">
                    <c:v>38733,33536</c:v>
                  </c:pt>
                  <c:pt idx="12">
                    <c:v>36740,9953</c:v>
                  </c:pt>
                  <c:pt idx="13">
                    <c:v>34916,63238</c:v>
                  </c:pt>
                  <c:pt idx="14">
                    <c:v>33257,35892</c:v>
                  </c:pt>
                  <c:pt idx="15">
                    <c:v>31769,87154</c:v>
                  </c:pt>
                  <c:pt idx="16">
                    <c:v>30482,43358</c:v>
                  </c:pt>
                  <c:pt idx="17">
                    <c:v>29387,16261</c:v>
                  </c:pt>
                  <c:pt idx="18">
                    <c:v>28463,14441</c:v>
                  </c:pt>
                  <c:pt idx="19">
                    <c:v>26012,69068</c:v>
                  </c:pt>
                  <c:pt idx="20">
                    <c:v>24780,41245</c:v>
                  </c:pt>
                  <c:pt idx="21">
                    <c:v>24668,92635</c:v>
                  </c:pt>
                  <c:pt idx="22">
                    <c:v>24855,09587</c:v>
                  </c:pt>
                  <c:pt idx="23">
                    <c:v>25100,35482</c:v>
                  </c:pt>
                  <c:pt idx="24">
                    <c:v>25423,43479</c:v>
                  </c:pt>
                  <c:pt idx="25">
                    <c:v>25819,56547</c:v>
                  </c:pt>
                  <c:pt idx="26">
                    <c:v>26281,7306</c:v>
                  </c:pt>
                  <c:pt idx="27">
                    <c:v>26839,93036</c:v>
                  </c:pt>
                  <c:pt idx="28">
                    <c:v>27457,20076</c:v>
                  </c:pt>
                  <c:pt idx="29">
                    <c:v>28078,21448</c:v>
                  </c:pt>
                  <c:pt idx="30">
                    <c:v>30611,53024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Газовая без Ar: </c:v>
                  </c:pt>
                  <c:pt idx="1">
                    <c:v>-142,1575852</c:v>
                  </c:pt>
                  <c:pt idx="2">
                    <c:v>-141,7354338</c:v>
                  </c:pt>
                  <c:pt idx="3">
                    <c:v>-134,9911825</c:v>
                  </c:pt>
                  <c:pt idx="4">
                    <c:v>-123,1455621</c:v>
                  </c:pt>
                  <c:pt idx="5">
                    <c:v>-111,5992107</c:v>
                  </c:pt>
                  <c:pt idx="6">
                    <c:v>-114,0846965</c:v>
                  </c:pt>
                  <c:pt idx="7">
                    <c:v>-111,8695645</c:v>
                  </c:pt>
                  <c:pt idx="8">
                    <c:v>-116,0456048</c:v>
                  </c:pt>
                  <c:pt idx="9">
                    <c:v>-120,1637663</c:v>
                  </c:pt>
                  <c:pt idx="10">
                    <c:v>-124,4499584</c:v>
                  </c:pt>
                  <c:pt idx="11">
                    <c:v>-128,7345939</c:v>
                  </c:pt>
                  <c:pt idx="12">
                    <c:v>-132,946298</c:v>
                  </c:pt>
                  <c:pt idx="13">
                    <c:v>-137,2219845</c:v>
                  </c:pt>
                  <c:pt idx="14">
                    <c:v>-141,5944798</c:v>
                  </c:pt>
                  <c:pt idx="15">
                    <c:v>-146,0944545</c:v>
                  </c:pt>
                  <c:pt idx="16">
                    <c:v>-150,6036902</c:v>
                  </c:pt>
                  <c:pt idx="17">
                    <c:v>-155,2034574</c:v>
                  </c:pt>
                  <c:pt idx="18">
                    <c:v>-159,816958</c:v>
                  </c:pt>
                  <c:pt idx="19">
                    <c:v>-178,6204036</c:v>
                  </c:pt>
                  <c:pt idx="20">
                    <c:v>-197,5783781</c:v>
                  </c:pt>
                  <c:pt idx="21">
                    <c:v>-216,7745077</c:v>
                  </c:pt>
                  <c:pt idx="22">
                    <c:v>-221,6890285</c:v>
                  </c:pt>
                  <c:pt idx="23">
                    <c:v>-226,5061588</c:v>
                  </c:pt>
                  <c:pt idx="24">
                    <c:v>-231,337008</c:v>
                  </c:pt>
                  <c:pt idx="25">
                    <c:v>-236,1815761</c:v>
                  </c:pt>
                  <c:pt idx="26">
                    <c:v>-241,0671209</c:v>
                  </c:pt>
                  <c:pt idx="27">
                    <c:v>-245,9391685</c:v>
                  </c:pt>
                  <c:pt idx="28">
                    <c:v>-250,824935</c:v>
                  </c:pt>
                  <c:pt idx="29">
                    <c:v>-255,7244204</c:v>
                  </c:pt>
                  <c:pt idx="30">
                    <c:v>-275,4871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(жид): 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1(тв): </c:v>
                  </c:pt>
                  <c:pt idx="1">
                    <c:v>89567,42474</c:v>
                  </c:pt>
                  <c:pt idx="2">
                    <c:v>85451,07553</c:v>
                  </c:pt>
                  <c:pt idx="3">
                    <c:v>81105,54184</c:v>
                  </c:pt>
                  <c:pt idx="4">
                    <c:v>76427,7452</c:v>
                  </c:pt>
                  <c:pt idx="5">
                    <c:v>71537,51182</c:v>
                  </c:pt>
                  <c:pt idx="6">
                    <c:v>53192,69632</c:v>
                  </c:pt>
                  <c:pt idx="7">
                    <c:v>49756,85278</c:v>
                  </c:pt>
                  <c:pt idx="8">
                    <c:v>46481,19855</c:v>
                  </c:pt>
                  <c:pt idx="9">
                    <c:v>43602,76797</c:v>
                  </c:pt>
                  <c:pt idx="10">
                    <c:v>41061,03546</c:v>
                  </c:pt>
                  <c:pt idx="11">
                    <c:v>38862,06996</c:v>
                  </c:pt>
                  <c:pt idx="12">
                    <c:v>36873,9416</c:v>
                  </c:pt>
                  <c:pt idx="13">
                    <c:v>35053,85436</c:v>
                  </c:pt>
                  <c:pt idx="14">
                    <c:v>33398,9534</c:v>
                  </c:pt>
                  <c:pt idx="15">
                    <c:v>31915,966</c:v>
                  </c:pt>
                  <c:pt idx="16">
                    <c:v>30633,03727</c:v>
                  </c:pt>
                  <c:pt idx="17">
                    <c:v>29542,36607</c:v>
                  </c:pt>
                  <c:pt idx="18">
                    <c:v>28622,96137</c:v>
                  </c:pt>
                  <c:pt idx="19">
                    <c:v>26191,31109</c:v>
                  </c:pt>
                  <c:pt idx="20">
                    <c:v>24977,99083</c:v>
                  </c:pt>
                  <c:pt idx="21">
                    <c:v>24885,70086</c:v>
                  </c:pt>
                  <c:pt idx="22">
                    <c:v>25076,7849</c:v>
                  </c:pt>
                  <c:pt idx="23">
                    <c:v>25326,86098</c:v>
                  </c:pt>
                  <c:pt idx="24">
                    <c:v>25654,7718</c:v>
                  </c:pt>
                  <c:pt idx="25">
                    <c:v>26055,74704</c:v>
                  </c:pt>
                  <c:pt idx="26">
                    <c:v>26522,79772</c:v>
                  </c:pt>
                  <c:pt idx="27">
                    <c:v>27085,86953</c:v>
                  </c:pt>
                  <c:pt idx="28">
                    <c:v>27708,02569</c:v>
                  </c:pt>
                  <c:pt idx="29">
                    <c:v>28333,9389</c:v>
                  </c:pt>
                  <c:pt idx="30">
                    <c:v>30887,01734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0</c:v>
                  </c:pt>
                  <c:pt idx="1">
                    <c:v>273</c:v>
                  </c:pt>
                  <c:pt idx="2">
                    <c:v>290</c:v>
                  </c:pt>
                  <c:pt idx="3">
                    <c:v>306</c:v>
                  </c:pt>
                  <c:pt idx="4">
                    <c:v>323</c:v>
                  </c:pt>
                  <c:pt idx="5">
                    <c:v>339</c:v>
                  </c:pt>
                  <c:pt idx="6">
                    <c:v>405</c:v>
                  </c:pt>
                  <c:pt idx="7">
                    <c:v>422</c:v>
                  </c:pt>
                  <c:pt idx="8">
                    <c:v>438</c:v>
                  </c:pt>
                  <c:pt idx="9">
                    <c:v>455</c:v>
                  </c:pt>
                  <c:pt idx="10">
                    <c:v>471</c:v>
                  </c:pt>
                  <c:pt idx="11">
                    <c:v>488</c:v>
                  </c:pt>
                  <c:pt idx="12">
                    <c:v>504</c:v>
                  </c:pt>
                  <c:pt idx="13">
                    <c:v>521</c:v>
                  </c:pt>
                  <c:pt idx="14">
                    <c:v>538</c:v>
                  </c:pt>
                  <c:pt idx="15">
                    <c:v>554</c:v>
                  </c:pt>
                  <c:pt idx="16">
                    <c:v>571</c:v>
                  </c:pt>
                  <c:pt idx="17">
                    <c:v>587</c:v>
                  </c:pt>
                  <c:pt idx="18">
                    <c:v>604</c:v>
                  </c:pt>
                  <c:pt idx="19">
                    <c:v>670</c:v>
                  </c:pt>
                  <c:pt idx="20">
                    <c:v>736</c:v>
                  </c:pt>
                  <c:pt idx="21">
                    <c:v>802</c:v>
                  </c:pt>
                  <c:pt idx="22">
                    <c:v>818</c:v>
                  </c:pt>
                  <c:pt idx="23">
                    <c:v>835</c:v>
                  </c:pt>
                  <c:pt idx="24">
                    <c:v>851</c:v>
                  </c:pt>
                  <c:pt idx="25">
                    <c:v>868</c:v>
                  </c:pt>
                  <c:pt idx="26">
                    <c:v>884</c:v>
                  </c:pt>
                  <c:pt idx="27">
                    <c:v>901</c:v>
                  </c:pt>
                  <c:pt idx="28">
                    <c:v>917</c:v>
                  </c:pt>
                  <c:pt idx="29">
                    <c:v>934</c:v>
                  </c:pt>
                  <c:pt idx="30">
                    <c:v>1000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</c:multiLvlStrCache>
            </c:multiLvlStrRef>
          </c:xVal>
          <c:yVal>
            <c:numRef>
              <c:f>ALL!$E$133:$AL$133</c:f>
              <c:numCache>
                <c:formatCode>General</c:formatCode>
                <c:ptCount val="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774B-47E8-A19D-44B695C09DB0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89425,26716</c:v>
                  </c:pt>
                  <c:pt idx="2">
                    <c:v>85309,3401</c:v>
                  </c:pt>
                  <c:pt idx="3">
                    <c:v>80970,55066</c:v>
                  </c:pt>
                  <c:pt idx="4">
                    <c:v>76304,59964</c:v>
                  </c:pt>
                  <c:pt idx="5">
                    <c:v>71425,91261</c:v>
                  </c:pt>
                  <c:pt idx="6">
                    <c:v>53078,61162</c:v>
                  </c:pt>
                  <c:pt idx="7">
                    <c:v>49644,98321</c:v>
                  </c:pt>
                  <c:pt idx="8">
                    <c:v>46365,15295</c:v>
                  </c:pt>
                  <c:pt idx="9">
                    <c:v>43482,6042</c:v>
                  </c:pt>
                  <c:pt idx="10">
                    <c:v>40936,58551</c:v>
                  </c:pt>
                  <c:pt idx="11">
                    <c:v>38733,33536</c:v>
                  </c:pt>
                  <c:pt idx="12">
                    <c:v>36740,9953</c:v>
                  </c:pt>
                  <c:pt idx="13">
                    <c:v>34916,63238</c:v>
                  </c:pt>
                  <c:pt idx="14">
                    <c:v>33257,35892</c:v>
                  </c:pt>
                  <c:pt idx="15">
                    <c:v>31769,87154</c:v>
                  </c:pt>
                  <c:pt idx="16">
                    <c:v>30482,43358</c:v>
                  </c:pt>
                  <c:pt idx="17">
                    <c:v>29387,16261</c:v>
                  </c:pt>
                  <c:pt idx="18">
                    <c:v>28463,14441</c:v>
                  </c:pt>
                  <c:pt idx="19">
                    <c:v>26012,69068</c:v>
                  </c:pt>
                  <c:pt idx="20">
                    <c:v>24780,41245</c:v>
                  </c:pt>
                  <c:pt idx="21">
                    <c:v>24668,92635</c:v>
                  </c:pt>
                  <c:pt idx="22">
                    <c:v>24855,09587</c:v>
                  </c:pt>
                  <c:pt idx="23">
                    <c:v>25100,35482</c:v>
                  </c:pt>
                  <c:pt idx="24">
                    <c:v>25423,43479</c:v>
                  </c:pt>
                  <c:pt idx="25">
                    <c:v>25819,56547</c:v>
                  </c:pt>
                  <c:pt idx="26">
                    <c:v>26281,7306</c:v>
                  </c:pt>
                  <c:pt idx="27">
                    <c:v>26839,93036</c:v>
                  </c:pt>
                  <c:pt idx="28">
                    <c:v>27457,20076</c:v>
                  </c:pt>
                  <c:pt idx="29">
                    <c:v>28078,21448</c:v>
                  </c:pt>
                  <c:pt idx="30">
                    <c:v>30611,53024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+ газовая без Ar: </c:v>
                  </c:pt>
                  <c:pt idx="1">
                    <c:v>-142,1575852</c:v>
                  </c:pt>
                  <c:pt idx="2">
                    <c:v>-141,7354338</c:v>
                  </c:pt>
                  <c:pt idx="3">
                    <c:v>-134,9911825</c:v>
                  </c:pt>
                  <c:pt idx="4">
                    <c:v>-123,1455621</c:v>
                  </c:pt>
                  <c:pt idx="5">
                    <c:v>-111,5992107</c:v>
                  </c:pt>
                  <c:pt idx="6">
                    <c:v>-114,0846965</c:v>
                  </c:pt>
                  <c:pt idx="7">
                    <c:v>-111,8695645</c:v>
                  </c:pt>
                  <c:pt idx="8">
                    <c:v>-116,0456048</c:v>
                  </c:pt>
                  <c:pt idx="9">
                    <c:v>-120,1637663</c:v>
                  </c:pt>
                  <c:pt idx="10">
                    <c:v>-124,4499584</c:v>
                  </c:pt>
                  <c:pt idx="11">
                    <c:v>-128,7345939</c:v>
                  </c:pt>
                  <c:pt idx="12">
                    <c:v>-132,946298</c:v>
                  </c:pt>
                  <c:pt idx="13">
                    <c:v>-137,2219845</c:v>
                  </c:pt>
                  <c:pt idx="14">
                    <c:v>-141,5944798</c:v>
                  </c:pt>
                  <c:pt idx="15">
                    <c:v>-146,0944545</c:v>
                  </c:pt>
                  <c:pt idx="16">
                    <c:v>-150,6036902</c:v>
                  </c:pt>
                  <c:pt idx="17">
                    <c:v>-155,2034574</c:v>
                  </c:pt>
                  <c:pt idx="18">
                    <c:v>-159,816958</c:v>
                  </c:pt>
                  <c:pt idx="19">
                    <c:v>-178,6204036</c:v>
                  </c:pt>
                  <c:pt idx="20">
                    <c:v>-197,5783781</c:v>
                  </c:pt>
                  <c:pt idx="21">
                    <c:v>-216,7745077</c:v>
                  </c:pt>
                  <c:pt idx="22">
                    <c:v>-221,6890285</c:v>
                  </c:pt>
                  <c:pt idx="23">
                    <c:v>-226,5061588</c:v>
                  </c:pt>
                  <c:pt idx="24">
                    <c:v>-231,337008</c:v>
                  </c:pt>
                  <c:pt idx="25">
                    <c:v>-236,1815761</c:v>
                  </c:pt>
                  <c:pt idx="26">
                    <c:v>-241,0671209</c:v>
                  </c:pt>
                  <c:pt idx="27">
                    <c:v>-245,9391685</c:v>
                  </c:pt>
                  <c:pt idx="28">
                    <c:v>-250,824935</c:v>
                  </c:pt>
                  <c:pt idx="29">
                    <c:v>-255,7244204</c:v>
                  </c:pt>
                  <c:pt idx="30">
                    <c:v>-275,4871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 + газовая без Ar: </c:v>
                  </c:pt>
                  <c:pt idx="1">
                    <c:v>89425,26716</c:v>
                  </c:pt>
                  <c:pt idx="2">
                    <c:v>85309,3401</c:v>
                  </c:pt>
                  <c:pt idx="3">
                    <c:v>80970,55066</c:v>
                  </c:pt>
                  <c:pt idx="4">
                    <c:v>76304,59964</c:v>
                  </c:pt>
                  <c:pt idx="5">
                    <c:v>71425,91261</c:v>
                  </c:pt>
                  <c:pt idx="6">
                    <c:v>53078,61162</c:v>
                  </c:pt>
                  <c:pt idx="7">
                    <c:v>49644,98321</c:v>
                  </c:pt>
                  <c:pt idx="8">
                    <c:v>46365,15295</c:v>
                  </c:pt>
                  <c:pt idx="9">
                    <c:v>43482,6042</c:v>
                  </c:pt>
                  <c:pt idx="10">
                    <c:v>40936,58551</c:v>
                  </c:pt>
                  <c:pt idx="11">
                    <c:v>38733,33536</c:v>
                  </c:pt>
                  <c:pt idx="12">
                    <c:v>36740,9953</c:v>
                  </c:pt>
                  <c:pt idx="13">
                    <c:v>34916,63238</c:v>
                  </c:pt>
                  <c:pt idx="14">
                    <c:v>33257,35892</c:v>
                  </c:pt>
                  <c:pt idx="15">
                    <c:v>31769,87154</c:v>
                  </c:pt>
                  <c:pt idx="16">
                    <c:v>30482,43358</c:v>
                  </c:pt>
                  <c:pt idx="17">
                    <c:v>29387,16261</c:v>
                  </c:pt>
                  <c:pt idx="18">
                    <c:v>28463,14441</c:v>
                  </c:pt>
                  <c:pt idx="19">
                    <c:v>26012,69068</c:v>
                  </c:pt>
                  <c:pt idx="20">
                    <c:v>24780,41245</c:v>
                  </c:pt>
                  <c:pt idx="21">
                    <c:v>24668,92635</c:v>
                  </c:pt>
                  <c:pt idx="22">
                    <c:v>24855,09587</c:v>
                  </c:pt>
                  <c:pt idx="23">
                    <c:v>25100,35482</c:v>
                  </c:pt>
                  <c:pt idx="24">
                    <c:v>25423,43479</c:v>
                  </c:pt>
                  <c:pt idx="25">
                    <c:v>25819,56547</c:v>
                  </c:pt>
                  <c:pt idx="26">
                    <c:v>26281,7306</c:v>
                  </c:pt>
                  <c:pt idx="27">
                    <c:v>26839,93036</c:v>
                  </c:pt>
                  <c:pt idx="28">
                    <c:v>27457,20076</c:v>
                  </c:pt>
                  <c:pt idx="29">
                    <c:v>28078,21448</c:v>
                  </c:pt>
                  <c:pt idx="30">
                    <c:v>30611,53024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Газовая без Ar: </c:v>
                  </c:pt>
                  <c:pt idx="1">
                    <c:v>-142,1575852</c:v>
                  </c:pt>
                  <c:pt idx="2">
                    <c:v>-141,7354338</c:v>
                  </c:pt>
                  <c:pt idx="3">
                    <c:v>-134,9911825</c:v>
                  </c:pt>
                  <c:pt idx="4">
                    <c:v>-123,1455621</c:v>
                  </c:pt>
                  <c:pt idx="5">
                    <c:v>-111,5992107</c:v>
                  </c:pt>
                  <c:pt idx="6">
                    <c:v>-114,0846965</c:v>
                  </c:pt>
                  <c:pt idx="7">
                    <c:v>-111,8695645</c:v>
                  </c:pt>
                  <c:pt idx="8">
                    <c:v>-116,0456048</c:v>
                  </c:pt>
                  <c:pt idx="9">
                    <c:v>-120,1637663</c:v>
                  </c:pt>
                  <c:pt idx="10">
                    <c:v>-124,4499584</c:v>
                  </c:pt>
                  <c:pt idx="11">
                    <c:v>-128,7345939</c:v>
                  </c:pt>
                  <c:pt idx="12">
                    <c:v>-132,946298</c:v>
                  </c:pt>
                  <c:pt idx="13">
                    <c:v>-137,2219845</c:v>
                  </c:pt>
                  <c:pt idx="14">
                    <c:v>-141,5944798</c:v>
                  </c:pt>
                  <c:pt idx="15">
                    <c:v>-146,0944545</c:v>
                  </c:pt>
                  <c:pt idx="16">
                    <c:v>-150,6036902</c:v>
                  </c:pt>
                  <c:pt idx="17">
                    <c:v>-155,2034574</c:v>
                  </c:pt>
                  <c:pt idx="18">
                    <c:v>-159,816958</c:v>
                  </c:pt>
                  <c:pt idx="19">
                    <c:v>-178,6204036</c:v>
                  </c:pt>
                  <c:pt idx="20">
                    <c:v>-197,5783781</c:v>
                  </c:pt>
                  <c:pt idx="21">
                    <c:v>-216,7745077</c:v>
                  </c:pt>
                  <c:pt idx="22">
                    <c:v>-221,6890285</c:v>
                  </c:pt>
                  <c:pt idx="23">
                    <c:v>-226,5061588</c:v>
                  </c:pt>
                  <c:pt idx="24">
                    <c:v>-231,337008</c:v>
                  </c:pt>
                  <c:pt idx="25">
                    <c:v>-236,1815761</c:v>
                  </c:pt>
                  <c:pt idx="26">
                    <c:v>-241,0671209</c:v>
                  </c:pt>
                  <c:pt idx="27">
                    <c:v>-245,9391685</c:v>
                  </c:pt>
                  <c:pt idx="28">
                    <c:v>-250,824935</c:v>
                  </c:pt>
                  <c:pt idx="29">
                    <c:v>-255,7244204</c:v>
                  </c:pt>
                  <c:pt idx="30">
                    <c:v>-275,4871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(жид): 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1(тв): </c:v>
                  </c:pt>
                  <c:pt idx="1">
                    <c:v>89567,42474</c:v>
                  </c:pt>
                  <c:pt idx="2">
                    <c:v>85451,07553</c:v>
                  </c:pt>
                  <c:pt idx="3">
                    <c:v>81105,54184</c:v>
                  </c:pt>
                  <c:pt idx="4">
                    <c:v>76427,7452</c:v>
                  </c:pt>
                  <c:pt idx="5">
                    <c:v>71537,51182</c:v>
                  </c:pt>
                  <c:pt idx="6">
                    <c:v>53192,69632</c:v>
                  </c:pt>
                  <c:pt idx="7">
                    <c:v>49756,85278</c:v>
                  </c:pt>
                  <c:pt idx="8">
                    <c:v>46481,19855</c:v>
                  </c:pt>
                  <c:pt idx="9">
                    <c:v>43602,76797</c:v>
                  </c:pt>
                  <c:pt idx="10">
                    <c:v>41061,03546</c:v>
                  </c:pt>
                  <c:pt idx="11">
                    <c:v>38862,06996</c:v>
                  </c:pt>
                  <c:pt idx="12">
                    <c:v>36873,9416</c:v>
                  </c:pt>
                  <c:pt idx="13">
                    <c:v>35053,85436</c:v>
                  </c:pt>
                  <c:pt idx="14">
                    <c:v>33398,9534</c:v>
                  </c:pt>
                  <c:pt idx="15">
                    <c:v>31915,966</c:v>
                  </c:pt>
                  <c:pt idx="16">
                    <c:v>30633,03727</c:v>
                  </c:pt>
                  <c:pt idx="17">
                    <c:v>29542,36607</c:v>
                  </c:pt>
                  <c:pt idx="18">
                    <c:v>28622,96137</c:v>
                  </c:pt>
                  <c:pt idx="19">
                    <c:v>26191,31109</c:v>
                  </c:pt>
                  <c:pt idx="20">
                    <c:v>24977,99083</c:v>
                  </c:pt>
                  <c:pt idx="21">
                    <c:v>24885,70086</c:v>
                  </c:pt>
                  <c:pt idx="22">
                    <c:v>25076,7849</c:v>
                  </c:pt>
                  <c:pt idx="23">
                    <c:v>25326,86098</c:v>
                  </c:pt>
                  <c:pt idx="24">
                    <c:v>25654,7718</c:v>
                  </c:pt>
                  <c:pt idx="25">
                    <c:v>26055,74704</c:v>
                  </c:pt>
                  <c:pt idx="26">
                    <c:v>26522,79772</c:v>
                  </c:pt>
                  <c:pt idx="27">
                    <c:v>27085,86953</c:v>
                  </c:pt>
                  <c:pt idx="28">
                    <c:v>27708,02569</c:v>
                  </c:pt>
                  <c:pt idx="29">
                    <c:v>28333,9389</c:v>
                  </c:pt>
                  <c:pt idx="30">
                    <c:v>30887,01734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0</c:v>
                  </c:pt>
                  <c:pt idx="1">
                    <c:v>273</c:v>
                  </c:pt>
                  <c:pt idx="2">
                    <c:v>290</c:v>
                  </c:pt>
                  <c:pt idx="3">
                    <c:v>306</c:v>
                  </c:pt>
                  <c:pt idx="4">
                    <c:v>323</c:v>
                  </c:pt>
                  <c:pt idx="5">
                    <c:v>339</c:v>
                  </c:pt>
                  <c:pt idx="6">
                    <c:v>405</c:v>
                  </c:pt>
                  <c:pt idx="7">
                    <c:v>422</c:v>
                  </c:pt>
                  <c:pt idx="8">
                    <c:v>438</c:v>
                  </c:pt>
                  <c:pt idx="9">
                    <c:v>455</c:v>
                  </c:pt>
                  <c:pt idx="10">
                    <c:v>471</c:v>
                  </c:pt>
                  <c:pt idx="11">
                    <c:v>488</c:v>
                  </c:pt>
                  <c:pt idx="12">
                    <c:v>504</c:v>
                  </c:pt>
                  <c:pt idx="13">
                    <c:v>521</c:v>
                  </c:pt>
                  <c:pt idx="14">
                    <c:v>538</c:v>
                  </c:pt>
                  <c:pt idx="15">
                    <c:v>554</c:v>
                  </c:pt>
                  <c:pt idx="16">
                    <c:v>571</c:v>
                  </c:pt>
                  <c:pt idx="17">
                    <c:v>587</c:v>
                  </c:pt>
                  <c:pt idx="18">
                    <c:v>604</c:v>
                  </c:pt>
                  <c:pt idx="19">
                    <c:v>670</c:v>
                  </c:pt>
                  <c:pt idx="20">
                    <c:v>736</c:v>
                  </c:pt>
                  <c:pt idx="21">
                    <c:v>802</c:v>
                  </c:pt>
                  <c:pt idx="22">
                    <c:v>818</c:v>
                  </c:pt>
                  <c:pt idx="23">
                    <c:v>835</c:v>
                  </c:pt>
                  <c:pt idx="24">
                    <c:v>851</c:v>
                  </c:pt>
                  <c:pt idx="25">
                    <c:v>868</c:v>
                  </c:pt>
                  <c:pt idx="26">
                    <c:v>884</c:v>
                  </c:pt>
                  <c:pt idx="27">
                    <c:v>901</c:v>
                  </c:pt>
                  <c:pt idx="28">
                    <c:v>917</c:v>
                  </c:pt>
                  <c:pt idx="29">
                    <c:v>934</c:v>
                  </c:pt>
                  <c:pt idx="30">
                    <c:v>1000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</c:multiLvlStrCache>
            </c:multiLvlStrRef>
          </c:xVal>
          <c:yVal>
            <c:numRef>
              <c:f>ALL!$E$134:$AL$134</c:f>
              <c:numCache>
                <c:formatCode>General</c:formatCode>
                <c:ptCount val="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774B-47E8-A19D-44B695C09DB0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89425,26716</c:v>
                  </c:pt>
                  <c:pt idx="2">
                    <c:v>85309,3401</c:v>
                  </c:pt>
                  <c:pt idx="3">
                    <c:v>80970,55066</c:v>
                  </c:pt>
                  <c:pt idx="4">
                    <c:v>76304,59964</c:v>
                  </c:pt>
                  <c:pt idx="5">
                    <c:v>71425,91261</c:v>
                  </c:pt>
                  <c:pt idx="6">
                    <c:v>53078,61162</c:v>
                  </c:pt>
                  <c:pt idx="7">
                    <c:v>49644,98321</c:v>
                  </c:pt>
                  <c:pt idx="8">
                    <c:v>46365,15295</c:v>
                  </c:pt>
                  <c:pt idx="9">
                    <c:v>43482,6042</c:v>
                  </c:pt>
                  <c:pt idx="10">
                    <c:v>40936,58551</c:v>
                  </c:pt>
                  <c:pt idx="11">
                    <c:v>38733,33536</c:v>
                  </c:pt>
                  <c:pt idx="12">
                    <c:v>36740,9953</c:v>
                  </c:pt>
                  <c:pt idx="13">
                    <c:v>34916,63238</c:v>
                  </c:pt>
                  <c:pt idx="14">
                    <c:v>33257,35892</c:v>
                  </c:pt>
                  <c:pt idx="15">
                    <c:v>31769,87154</c:v>
                  </c:pt>
                  <c:pt idx="16">
                    <c:v>30482,43358</c:v>
                  </c:pt>
                  <c:pt idx="17">
                    <c:v>29387,16261</c:v>
                  </c:pt>
                  <c:pt idx="18">
                    <c:v>28463,14441</c:v>
                  </c:pt>
                  <c:pt idx="19">
                    <c:v>26012,69068</c:v>
                  </c:pt>
                  <c:pt idx="20">
                    <c:v>24780,41245</c:v>
                  </c:pt>
                  <c:pt idx="21">
                    <c:v>24668,92635</c:v>
                  </c:pt>
                  <c:pt idx="22">
                    <c:v>24855,09587</c:v>
                  </c:pt>
                  <c:pt idx="23">
                    <c:v>25100,35482</c:v>
                  </c:pt>
                  <c:pt idx="24">
                    <c:v>25423,43479</c:v>
                  </c:pt>
                  <c:pt idx="25">
                    <c:v>25819,56547</c:v>
                  </c:pt>
                  <c:pt idx="26">
                    <c:v>26281,7306</c:v>
                  </c:pt>
                  <c:pt idx="27">
                    <c:v>26839,93036</c:v>
                  </c:pt>
                  <c:pt idx="28">
                    <c:v>27457,20076</c:v>
                  </c:pt>
                  <c:pt idx="29">
                    <c:v>28078,21448</c:v>
                  </c:pt>
                  <c:pt idx="30">
                    <c:v>30611,53024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+ газовая без Ar: </c:v>
                  </c:pt>
                  <c:pt idx="1">
                    <c:v>-142,1575852</c:v>
                  </c:pt>
                  <c:pt idx="2">
                    <c:v>-141,7354338</c:v>
                  </c:pt>
                  <c:pt idx="3">
                    <c:v>-134,9911825</c:v>
                  </c:pt>
                  <c:pt idx="4">
                    <c:v>-123,1455621</c:v>
                  </c:pt>
                  <c:pt idx="5">
                    <c:v>-111,5992107</c:v>
                  </c:pt>
                  <c:pt idx="6">
                    <c:v>-114,0846965</c:v>
                  </c:pt>
                  <c:pt idx="7">
                    <c:v>-111,8695645</c:v>
                  </c:pt>
                  <c:pt idx="8">
                    <c:v>-116,0456048</c:v>
                  </c:pt>
                  <c:pt idx="9">
                    <c:v>-120,1637663</c:v>
                  </c:pt>
                  <c:pt idx="10">
                    <c:v>-124,4499584</c:v>
                  </c:pt>
                  <c:pt idx="11">
                    <c:v>-128,7345939</c:v>
                  </c:pt>
                  <c:pt idx="12">
                    <c:v>-132,946298</c:v>
                  </c:pt>
                  <c:pt idx="13">
                    <c:v>-137,2219845</c:v>
                  </c:pt>
                  <c:pt idx="14">
                    <c:v>-141,5944798</c:v>
                  </c:pt>
                  <c:pt idx="15">
                    <c:v>-146,0944545</c:v>
                  </c:pt>
                  <c:pt idx="16">
                    <c:v>-150,6036902</c:v>
                  </c:pt>
                  <c:pt idx="17">
                    <c:v>-155,2034574</c:v>
                  </c:pt>
                  <c:pt idx="18">
                    <c:v>-159,816958</c:v>
                  </c:pt>
                  <c:pt idx="19">
                    <c:v>-178,6204036</c:v>
                  </c:pt>
                  <c:pt idx="20">
                    <c:v>-197,5783781</c:v>
                  </c:pt>
                  <c:pt idx="21">
                    <c:v>-216,7745077</c:v>
                  </c:pt>
                  <c:pt idx="22">
                    <c:v>-221,6890285</c:v>
                  </c:pt>
                  <c:pt idx="23">
                    <c:v>-226,5061588</c:v>
                  </c:pt>
                  <c:pt idx="24">
                    <c:v>-231,337008</c:v>
                  </c:pt>
                  <c:pt idx="25">
                    <c:v>-236,1815761</c:v>
                  </c:pt>
                  <c:pt idx="26">
                    <c:v>-241,0671209</c:v>
                  </c:pt>
                  <c:pt idx="27">
                    <c:v>-245,9391685</c:v>
                  </c:pt>
                  <c:pt idx="28">
                    <c:v>-250,824935</c:v>
                  </c:pt>
                  <c:pt idx="29">
                    <c:v>-255,7244204</c:v>
                  </c:pt>
                  <c:pt idx="30">
                    <c:v>-275,4871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 + газовая без Ar: </c:v>
                  </c:pt>
                  <c:pt idx="1">
                    <c:v>89425,26716</c:v>
                  </c:pt>
                  <c:pt idx="2">
                    <c:v>85309,3401</c:v>
                  </c:pt>
                  <c:pt idx="3">
                    <c:v>80970,55066</c:v>
                  </c:pt>
                  <c:pt idx="4">
                    <c:v>76304,59964</c:v>
                  </c:pt>
                  <c:pt idx="5">
                    <c:v>71425,91261</c:v>
                  </c:pt>
                  <c:pt idx="6">
                    <c:v>53078,61162</c:v>
                  </c:pt>
                  <c:pt idx="7">
                    <c:v>49644,98321</c:v>
                  </c:pt>
                  <c:pt idx="8">
                    <c:v>46365,15295</c:v>
                  </c:pt>
                  <c:pt idx="9">
                    <c:v>43482,6042</c:v>
                  </c:pt>
                  <c:pt idx="10">
                    <c:v>40936,58551</c:v>
                  </c:pt>
                  <c:pt idx="11">
                    <c:v>38733,33536</c:v>
                  </c:pt>
                  <c:pt idx="12">
                    <c:v>36740,9953</c:v>
                  </c:pt>
                  <c:pt idx="13">
                    <c:v>34916,63238</c:v>
                  </c:pt>
                  <c:pt idx="14">
                    <c:v>33257,35892</c:v>
                  </c:pt>
                  <c:pt idx="15">
                    <c:v>31769,87154</c:v>
                  </c:pt>
                  <c:pt idx="16">
                    <c:v>30482,43358</c:v>
                  </c:pt>
                  <c:pt idx="17">
                    <c:v>29387,16261</c:v>
                  </c:pt>
                  <c:pt idx="18">
                    <c:v>28463,14441</c:v>
                  </c:pt>
                  <c:pt idx="19">
                    <c:v>26012,69068</c:v>
                  </c:pt>
                  <c:pt idx="20">
                    <c:v>24780,41245</c:v>
                  </c:pt>
                  <c:pt idx="21">
                    <c:v>24668,92635</c:v>
                  </c:pt>
                  <c:pt idx="22">
                    <c:v>24855,09587</c:v>
                  </c:pt>
                  <c:pt idx="23">
                    <c:v>25100,35482</c:v>
                  </c:pt>
                  <c:pt idx="24">
                    <c:v>25423,43479</c:v>
                  </c:pt>
                  <c:pt idx="25">
                    <c:v>25819,56547</c:v>
                  </c:pt>
                  <c:pt idx="26">
                    <c:v>26281,7306</c:v>
                  </c:pt>
                  <c:pt idx="27">
                    <c:v>26839,93036</c:v>
                  </c:pt>
                  <c:pt idx="28">
                    <c:v>27457,20076</c:v>
                  </c:pt>
                  <c:pt idx="29">
                    <c:v>28078,21448</c:v>
                  </c:pt>
                  <c:pt idx="30">
                    <c:v>30611,53024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Газовая без Ar: </c:v>
                  </c:pt>
                  <c:pt idx="1">
                    <c:v>-142,1575852</c:v>
                  </c:pt>
                  <c:pt idx="2">
                    <c:v>-141,7354338</c:v>
                  </c:pt>
                  <c:pt idx="3">
                    <c:v>-134,9911825</c:v>
                  </c:pt>
                  <c:pt idx="4">
                    <c:v>-123,1455621</c:v>
                  </c:pt>
                  <c:pt idx="5">
                    <c:v>-111,5992107</c:v>
                  </c:pt>
                  <c:pt idx="6">
                    <c:v>-114,0846965</c:v>
                  </c:pt>
                  <c:pt idx="7">
                    <c:v>-111,8695645</c:v>
                  </c:pt>
                  <c:pt idx="8">
                    <c:v>-116,0456048</c:v>
                  </c:pt>
                  <c:pt idx="9">
                    <c:v>-120,1637663</c:v>
                  </c:pt>
                  <c:pt idx="10">
                    <c:v>-124,4499584</c:v>
                  </c:pt>
                  <c:pt idx="11">
                    <c:v>-128,7345939</c:v>
                  </c:pt>
                  <c:pt idx="12">
                    <c:v>-132,946298</c:v>
                  </c:pt>
                  <c:pt idx="13">
                    <c:v>-137,2219845</c:v>
                  </c:pt>
                  <c:pt idx="14">
                    <c:v>-141,5944798</c:v>
                  </c:pt>
                  <c:pt idx="15">
                    <c:v>-146,0944545</c:v>
                  </c:pt>
                  <c:pt idx="16">
                    <c:v>-150,6036902</c:v>
                  </c:pt>
                  <c:pt idx="17">
                    <c:v>-155,2034574</c:v>
                  </c:pt>
                  <c:pt idx="18">
                    <c:v>-159,816958</c:v>
                  </c:pt>
                  <c:pt idx="19">
                    <c:v>-178,6204036</c:v>
                  </c:pt>
                  <c:pt idx="20">
                    <c:v>-197,5783781</c:v>
                  </c:pt>
                  <c:pt idx="21">
                    <c:v>-216,7745077</c:v>
                  </c:pt>
                  <c:pt idx="22">
                    <c:v>-221,6890285</c:v>
                  </c:pt>
                  <c:pt idx="23">
                    <c:v>-226,5061588</c:v>
                  </c:pt>
                  <c:pt idx="24">
                    <c:v>-231,337008</c:v>
                  </c:pt>
                  <c:pt idx="25">
                    <c:v>-236,1815761</c:v>
                  </c:pt>
                  <c:pt idx="26">
                    <c:v>-241,0671209</c:v>
                  </c:pt>
                  <c:pt idx="27">
                    <c:v>-245,9391685</c:v>
                  </c:pt>
                  <c:pt idx="28">
                    <c:v>-250,824935</c:v>
                  </c:pt>
                  <c:pt idx="29">
                    <c:v>-255,7244204</c:v>
                  </c:pt>
                  <c:pt idx="30">
                    <c:v>-275,4871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(жид): 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1(тв): </c:v>
                  </c:pt>
                  <c:pt idx="1">
                    <c:v>89567,42474</c:v>
                  </c:pt>
                  <c:pt idx="2">
                    <c:v>85451,07553</c:v>
                  </c:pt>
                  <c:pt idx="3">
                    <c:v>81105,54184</c:v>
                  </c:pt>
                  <c:pt idx="4">
                    <c:v>76427,7452</c:v>
                  </c:pt>
                  <c:pt idx="5">
                    <c:v>71537,51182</c:v>
                  </c:pt>
                  <c:pt idx="6">
                    <c:v>53192,69632</c:v>
                  </c:pt>
                  <c:pt idx="7">
                    <c:v>49756,85278</c:v>
                  </c:pt>
                  <c:pt idx="8">
                    <c:v>46481,19855</c:v>
                  </c:pt>
                  <c:pt idx="9">
                    <c:v>43602,76797</c:v>
                  </c:pt>
                  <c:pt idx="10">
                    <c:v>41061,03546</c:v>
                  </c:pt>
                  <c:pt idx="11">
                    <c:v>38862,06996</c:v>
                  </c:pt>
                  <c:pt idx="12">
                    <c:v>36873,9416</c:v>
                  </c:pt>
                  <c:pt idx="13">
                    <c:v>35053,85436</c:v>
                  </c:pt>
                  <c:pt idx="14">
                    <c:v>33398,9534</c:v>
                  </c:pt>
                  <c:pt idx="15">
                    <c:v>31915,966</c:v>
                  </c:pt>
                  <c:pt idx="16">
                    <c:v>30633,03727</c:v>
                  </c:pt>
                  <c:pt idx="17">
                    <c:v>29542,36607</c:v>
                  </c:pt>
                  <c:pt idx="18">
                    <c:v>28622,96137</c:v>
                  </c:pt>
                  <c:pt idx="19">
                    <c:v>26191,31109</c:v>
                  </c:pt>
                  <c:pt idx="20">
                    <c:v>24977,99083</c:v>
                  </c:pt>
                  <c:pt idx="21">
                    <c:v>24885,70086</c:v>
                  </c:pt>
                  <c:pt idx="22">
                    <c:v>25076,7849</c:v>
                  </c:pt>
                  <c:pt idx="23">
                    <c:v>25326,86098</c:v>
                  </c:pt>
                  <c:pt idx="24">
                    <c:v>25654,7718</c:v>
                  </c:pt>
                  <c:pt idx="25">
                    <c:v>26055,74704</c:v>
                  </c:pt>
                  <c:pt idx="26">
                    <c:v>26522,79772</c:v>
                  </c:pt>
                  <c:pt idx="27">
                    <c:v>27085,86953</c:v>
                  </c:pt>
                  <c:pt idx="28">
                    <c:v>27708,02569</c:v>
                  </c:pt>
                  <c:pt idx="29">
                    <c:v>28333,9389</c:v>
                  </c:pt>
                  <c:pt idx="30">
                    <c:v>30887,01734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0</c:v>
                  </c:pt>
                  <c:pt idx="1">
                    <c:v>273</c:v>
                  </c:pt>
                  <c:pt idx="2">
                    <c:v>290</c:v>
                  </c:pt>
                  <c:pt idx="3">
                    <c:v>306</c:v>
                  </c:pt>
                  <c:pt idx="4">
                    <c:v>323</c:v>
                  </c:pt>
                  <c:pt idx="5">
                    <c:v>339</c:v>
                  </c:pt>
                  <c:pt idx="6">
                    <c:v>405</c:v>
                  </c:pt>
                  <c:pt idx="7">
                    <c:v>422</c:v>
                  </c:pt>
                  <c:pt idx="8">
                    <c:v>438</c:v>
                  </c:pt>
                  <c:pt idx="9">
                    <c:v>455</c:v>
                  </c:pt>
                  <c:pt idx="10">
                    <c:v>471</c:v>
                  </c:pt>
                  <c:pt idx="11">
                    <c:v>488</c:v>
                  </c:pt>
                  <c:pt idx="12">
                    <c:v>504</c:v>
                  </c:pt>
                  <c:pt idx="13">
                    <c:v>521</c:v>
                  </c:pt>
                  <c:pt idx="14">
                    <c:v>538</c:v>
                  </c:pt>
                  <c:pt idx="15">
                    <c:v>554</c:v>
                  </c:pt>
                  <c:pt idx="16">
                    <c:v>571</c:v>
                  </c:pt>
                  <c:pt idx="17">
                    <c:v>587</c:v>
                  </c:pt>
                  <c:pt idx="18">
                    <c:v>604</c:v>
                  </c:pt>
                  <c:pt idx="19">
                    <c:v>670</c:v>
                  </c:pt>
                  <c:pt idx="20">
                    <c:v>736</c:v>
                  </c:pt>
                  <c:pt idx="21">
                    <c:v>802</c:v>
                  </c:pt>
                  <c:pt idx="22">
                    <c:v>818</c:v>
                  </c:pt>
                  <c:pt idx="23">
                    <c:v>835</c:v>
                  </c:pt>
                  <c:pt idx="24">
                    <c:v>851</c:v>
                  </c:pt>
                  <c:pt idx="25">
                    <c:v>868</c:v>
                  </c:pt>
                  <c:pt idx="26">
                    <c:v>884</c:v>
                  </c:pt>
                  <c:pt idx="27">
                    <c:v>901</c:v>
                  </c:pt>
                  <c:pt idx="28">
                    <c:v>917</c:v>
                  </c:pt>
                  <c:pt idx="29">
                    <c:v>934</c:v>
                  </c:pt>
                  <c:pt idx="30">
                    <c:v>1000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</c:multiLvlStrCache>
            </c:multiLvlStrRef>
          </c:xVal>
          <c:yVal>
            <c:numRef>
              <c:f>ALL!$E$135:$AL$135</c:f>
              <c:numCache>
                <c:formatCode>General</c:formatCode>
                <c:ptCount val="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774B-47E8-A19D-44B695C09DB0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89425,26716</c:v>
                  </c:pt>
                  <c:pt idx="2">
                    <c:v>85309,3401</c:v>
                  </c:pt>
                  <c:pt idx="3">
                    <c:v>80970,55066</c:v>
                  </c:pt>
                  <c:pt idx="4">
                    <c:v>76304,59964</c:v>
                  </c:pt>
                  <c:pt idx="5">
                    <c:v>71425,91261</c:v>
                  </c:pt>
                  <c:pt idx="6">
                    <c:v>53078,61162</c:v>
                  </c:pt>
                  <c:pt idx="7">
                    <c:v>49644,98321</c:v>
                  </c:pt>
                  <c:pt idx="8">
                    <c:v>46365,15295</c:v>
                  </c:pt>
                  <c:pt idx="9">
                    <c:v>43482,6042</c:v>
                  </c:pt>
                  <c:pt idx="10">
                    <c:v>40936,58551</c:v>
                  </c:pt>
                  <c:pt idx="11">
                    <c:v>38733,33536</c:v>
                  </c:pt>
                  <c:pt idx="12">
                    <c:v>36740,9953</c:v>
                  </c:pt>
                  <c:pt idx="13">
                    <c:v>34916,63238</c:v>
                  </c:pt>
                  <c:pt idx="14">
                    <c:v>33257,35892</c:v>
                  </c:pt>
                  <c:pt idx="15">
                    <c:v>31769,87154</c:v>
                  </c:pt>
                  <c:pt idx="16">
                    <c:v>30482,43358</c:v>
                  </c:pt>
                  <c:pt idx="17">
                    <c:v>29387,16261</c:v>
                  </c:pt>
                  <c:pt idx="18">
                    <c:v>28463,14441</c:v>
                  </c:pt>
                  <c:pt idx="19">
                    <c:v>26012,69068</c:v>
                  </c:pt>
                  <c:pt idx="20">
                    <c:v>24780,41245</c:v>
                  </c:pt>
                  <c:pt idx="21">
                    <c:v>24668,92635</c:v>
                  </c:pt>
                  <c:pt idx="22">
                    <c:v>24855,09587</c:v>
                  </c:pt>
                  <c:pt idx="23">
                    <c:v>25100,35482</c:v>
                  </c:pt>
                  <c:pt idx="24">
                    <c:v>25423,43479</c:v>
                  </c:pt>
                  <c:pt idx="25">
                    <c:v>25819,56547</c:v>
                  </c:pt>
                  <c:pt idx="26">
                    <c:v>26281,7306</c:v>
                  </c:pt>
                  <c:pt idx="27">
                    <c:v>26839,93036</c:v>
                  </c:pt>
                  <c:pt idx="28">
                    <c:v>27457,20076</c:v>
                  </c:pt>
                  <c:pt idx="29">
                    <c:v>28078,21448</c:v>
                  </c:pt>
                  <c:pt idx="30">
                    <c:v>30611,53024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+ газовая без Ar: </c:v>
                  </c:pt>
                  <c:pt idx="1">
                    <c:v>-142,1575852</c:v>
                  </c:pt>
                  <c:pt idx="2">
                    <c:v>-141,7354338</c:v>
                  </c:pt>
                  <c:pt idx="3">
                    <c:v>-134,9911825</c:v>
                  </c:pt>
                  <c:pt idx="4">
                    <c:v>-123,1455621</c:v>
                  </c:pt>
                  <c:pt idx="5">
                    <c:v>-111,5992107</c:v>
                  </c:pt>
                  <c:pt idx="6">
                    <c:v>-114,0846965</c:v>
                  </c:pt>
                  <c:pt idx="7">
                    <c:v>-111,8695645</c:v>
                  </c:pt>
                  <c:pt idx="8">
                    <c:v>-116,0456048</c:v>
                  </c:pt>
                  <c:pt idx="9">
                    <c:v>-120,1637663</c:v>
                  </c:pt>
                  <c:pt idx="10">
                    <c:v>-124,4499584</c:v>
                  </c:pt>
                  <c:pt idx="11">
                    <c:v>-128,7345939</c:v>
                  </c:pt>
                  <c:pt idx="12">
                    <c:v>-132,946298</c:v>
                  </c:pt>
                  <c:pt idx="13">
                    <c:v>-137,2219845</c:v>
                  </c:pt>
                  <c:pt idx="14">
                    <c:v>-141,5944798</c:v>
                  </c:pt>
                  <c:pt idx="15">
                    <c:v>-146,0944545</c:v>
                  </c:pt>
                  <c:pt idx="16">
                    <c:v>-150,6036902</c:v>
                  </c:pt>
                  <c:pt idx="17">
                    <c:v>-155,2034574</c:v>
                  </c:pt>
                  <c:pt idx="18">
                    <c:v>-159,816958</c:v>
                  </c:pt>
                  <c:pt idx="19">
                    <c:v>-178,6204036</c:v>
                  </c:pt>
                  <c:pt idx="20">
                    <c:v>-197,5783781</c:v>
                  </c:pt>
                  <c:pt idx="21">
                    <c:v>-216,7745077</c:v>
                  </c:pt>
                  <c:pt idx="22">
                    <c:v>-221,6890285</c:v>
                  </c:pt>
                  <c:pt idx="23">
                    <c:v>-226,5061588</c:v>
                  </c:pt>
                  <c:pt idx="24">
                    <c:v>-231,337008</c:v>
                  </c:pt>
                  <c:pt idx="25">
                    <c:v>-236,1815761</c:v>
                  </c:pt>
                  <c:pt idx="26">
                    <c:v>-241,0671209</c:v>
                  </c:pt>
                  <c:pt idx="27">
                    <c:v>-245,9391685</c:v>
                  </c:pt>
                  <c:pt idx="28">
                    <c:v>-250,824935</c:v>
                  </c:pt>
                  <c:pt idx="29">
                    <c:v>-255,7244204</c:v>
                  </c:pt>
                  <c:pt idx="30">
                    <c:v>-275,4871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 + газовая без Ar: </c:v>
                  </c:pt>
                  <c:pt idx="1">
                    <c:v>89425,26716</c:v>
                  </c:pt>
                  <c:pt idx="2">
                    <c:v>85309,3401</c:v>
                  </c:pt>
                  <c:pt idx="3">
                    <c:v>80970,55066</c:v>
                  </c:pt>
                  <c:pt idx="4">
                    <c:v>76304,59964</c:v>
                  </c:pt>
                  <c:pt idx="5">
                    <c:v>71425,91261</c:v>
                  </c:pt>
                  <c:pt idx="6">
                    <c:v>53078,61162</c:v>
                  </c:pt>
                  <c:pt idx="7">
                    <c:v>49644,98321</c:v>
                  </c:pt>
                  <c:pt idx="8">
                    <c:v>46365,15295</c:v>
                  </c:pt>
                  <c:pt idx="9">
                    <c:v>43482,6042</c:v>
                  </c:pt>
                  <c:pt idx="10">
                    <c:v>40936,58551</c:v>
                  </c:pt>
                  <c:pt idx="11">
                    <c:v>38733,33536</c:v>
                  </c:pt>
                  <c:pt idx="12">
                    <c:v>36740,9953</c:v>
                  </c:pt>
                  <c:pt idx="13">
                    <c:v>34916,63238</c:v>
                  </c:pt>
                  <c:pt idx="14">
                    <c:v>33257,35892</c:v>
                  </c:pt>
                  <c:pt idx="15">
                    <c:v>31769,87154</c:v>
                  </c:pt>
                  <c:pt idx="16">
                    <c:v>30482,43358</c:v>
                  </c:pt>
                  <c:pt idx="17">
                    <c:v>29387,16261</c:v>
                  </c:pt>
                  <c:pt idx="18">
                    <c:v>28463,14441</c:v>
                  </c:pt>
                  <c:pt idx="19">
                    <c:v>26012,69068</c:v>
                  </c:pt>
                  <c:pt idx="20">
                    <c:v>24780,41245</c:v>
                  </c:pt>
                  <c:pt idx="21">
                    <c:v>24668,92635</c:v>
                  </c:pt>
                  <c:pt idx="22">
                    <c:v>24855,09587</c:v>
                  </c:pt>
                  <c:pt idx="23">
                    <c:v>25100,35482</c:v>
                  </c:pt>
                  <c:pt idx="24">
                    <c:v>25423,43479</c:v>
                  </c:pt>
                  <c:pt idx="25">
                    <c:v>25819,56547</c:v>
                  </c:pt>
                  <c:pt idx="26">
                    <c:v>26281,7306</c:v>
                  </c:pt>
                  <c:pt idx="27">
                    <c:v>26839,93036</c:v>
                  </c:pt>
                  <c:pt idx="28">
                    <c:v>27457,20076</c:v>
                  </c:pt>
                  <c:pt idx="29">
                    <c:v>28078,21448</c:v>
                  </c:pt>
                  <c:pt idx="30">
                    <c:v>30611,53024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Газовая без Ar: </c:v>
                  </c:pt>
                  <c:pt idx="1">
                    <c:v>-142,1575852</c:v>
                  </c:pt>
                  <c:pt idx="2">
                    <c:v>-141,7354338</c:v>
                  </c:pt>
                  <c:pt idx="3">
                    <c:v>-134,9911825</c:v>
                  </c:pt>
                  <c:pt idx="4">
                    <c:v>-123,1455621</c:v>
                  </c:pt>
                  <c:pt idx="5">
                    <c:v>-111,5992107</c:v>
                  </c:pt>
                  <c:pt idx="6">
                    <c:v>-114,0846965</c:v>
                  </c:pt>
                  <c:pt idx="7">
                    <c:v>-111,8695645</c:v>
                  </c:pt>
                  <c:pt idx="8">
                    <c:v>-116,0456048</c:v>
                  </c:pt>
                  <c:pt idx="9">
                    <c:v>-120,1637663</c:v>
                  </c:pt>
                  <c:pt idx="10">
                    <c:v>-124,4499584</c:v>
                  </c:pt>
                  <c:pt idx="11">
                    <c:v>-128,7345939</c:v>
                  </c:pt>
                  <c:pt idx="12">
                    <c:v>-132,946298</c:v>
                  </c:pt>
                  <c:pt idx="13">
                    <c:v>-137,2219845</c:v>
                  </c:pt>
                  <c:pt idx="14">
                    <c:v>-141,5944798</c:v>
                  </c:pt>
                  <c:pt idx="15">
                    <c:v>-146,0944545</c:v>
                  </c:pt>
                  <c:pt idx="16">
                    <c:v>-150,6036902</c:v>
                  </c:pt>
                  <c:pt idx="17">
                    <c:v>-155,2034574</c:v>
                  </c:pt>
                  <c:pt idx="18">
                    <c:v>-159,816958</c:v>
                  </c:pt>
                  <c:pt idx="19">
                    <c:v>-178,6204036</c:v>
                  </c:pt>
                  <c:pt idx="20">
                    <c:v>-197,5783781</c:v>
                  </c:pt>
                  <c:pt idx="21">
                    <c:v>-216,7745077</c:v>
                  </c:pt>
                  <c:pt idx="22">
                    <c:v>-221,6890285</c:v>
                  </c:pt>
                  <c:pt idx="23">
                    <c:v>-226,5061588</c:v>
                  </c:pt>
                  <c:pt idx="24">
                    <c:v>-231,337008</c:v>
                  </c:pt>
                  <c:pt idx="25">
                    <c:v>-236,1815761</c:v>
                  </c:pt>
                  <c:pt idx="26">
                    <c:v>-241,0671209</c:v>
                  </c:pt>
                  <c:pt idx="27">
                    <c:v>-245,9391685</c:v>
                  </c:pt>
                  <c:pt idx="28">
                    <c:v>-250,824935</c:v>
                  </c:pt>
                  <c:pt idx="29">
                    <c:v>-255,7244204</c:v>
                  </c:pt>
                  <c:pt idx="30">
                    <c:v>-275,4871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(жид): 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1(тв): </c:v>
                  </c:pt>
                  <c:pt idx="1">
                    <c:v>89567,42474</c:v>
                  </c:pt>
                  <c:pt idx="2">
                    <c:v>85451,07553</c:v>
                  </c:pt>
                  <c:pt idx="3">
                    <c:v>81105,54184</c:v>
                  </c:pt>
                  <c:pt idx="4">
                    <c:v>76427,7452</c:v>
                  </c:pt>
                  <c:pt idx="5">
                    <c:v>71537,51182</c:v>
                  </c:pt>
                  <c:pt idx="6">
                    <c:v>53192,69632</c:v>
                  </c:pt>
                  <c:pt idx="7">
                    <c:v>49756,85278</c:v>
                  </c:pt>
                  <c:pt idx="8">
                    <c:v>46481,19855</c:v>
                  </c:pt>
                  <c:pt idx="9">
                    <c:v>43602,76797</c:v>
                  </c:pt>
                  <c:pt idx="10">
                    <c:v>41061,03546</c:v>
                  </c:pt>
                  <c:pt idx="11">
                    <c:v>38862,06996</c:v>
                  </c:pt>
                  <c:pt idx="12">
                    <c:v>36873,9416</c:v>
                  </c:pt>
                  <c:pt idx="13">
                    <c:v>35053,85436</c:v>
                  </c:pt>
                  <c:pt idx="14">
                    <c:v>33398,9534</c:v>
                  </c:pt>
                  <c:pt idx="15">
                    <c:v>31915,966</c:v>
                  </c:pt>
                  <c:pt idx="16">
                    <c:v>30633,03727</c:v>
                  </c:pt>
                  <c:pt idx="17">
                    <c:v>29542,36607</c:v>
                  </c:pt>
                  <c:pt idx="18">
                    <c:v>28622,96137</c:v>
                  </c:pt>
                  <c:pt idx="19">
                    <c:v>26191,31109</c:v>
                  </c:pt>
                  <c:pt idx="20">
                    <c:v>24977,99083</c:v>
                  </c:pt>
                  <c:pt idx="21">
                    <c:v>24885,70086</c:v>
                  </c:pt>
                  <c:pt idx="22">
                    <c:v>25076,7849</c:v>
                  </c:pt>
                  <c:pt idx="23">
                    <c:v>25326,86098</c:v>
                  </c:pt>
                  <c:pt idx="24">
                    <c:v>25654,7718</c:v>
                  </c:pt>
                  <c:pt idx="25">
                    <c:v>26055,74704</c:v>
                  </c:pt>
                  <c:pt idx="26">
                    <c:v>26522,79772</c:v>
                  </c:pt>
                  <c:pt idx="27">
                    <c:v>27085,86953</c:v>
                  </c:pt>
                  <c:pt idx="28">
                    <c:v>27708,02569</c:v>
                  </c:pt>
                  <c:pt idx="29">
                    <c:v>28333,9389</c:v>
                  </c:pt>
                  <c:pt idx="30">
                    <c:v>30887,01734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0</c:v>
                  </c:pt>
                  <c:pt idx="1">
                    <c:v>273</c:v>
                  </c:pt>
                  <c:pt idx="2">
                    <c:v>290</c:v>
                  </c:pt>
                  <c:pt idx="3">
                    <c:v>306</c:v>
                  </c:pt>
                  <c:pt idx="4">
                    <c:v>323</c:v>
                  </c:pt>
                  <c:pt idx="5">
                    <c:v>339</c:v>
                  </c:pt>
                  <c:pt idx="6">
                    <c:v>405</c:v>
                  </c:pt>
                  <c:pt idx="7">
                    <c:v>422</c:v>
                  </c:pt>
                  <c:pt idx="8">
                    <c:v>438</c:v>
                  </c:pt>
                  <c:pt idx="9">
                    <c:v>455</c:v>
                  </c:pt>
                  <c:pt idx="10">
                    <c:v>471</c:v>
                  </c:pt>
                  <c:pt idx="11">
                    <c:v>488</c:v>
                  </c:pt>
                  <c:pt idx="12">
                    <c:v>504</c:v>
                  </c:pt>
                  <c:pt idx="13">
                    <c:v>521</c:v>
                  </c:pt>
                  <c:pt idx="14">
                    <c:v>538</c:v>
                  </c:pt>
                  <c:pt idx="15">
                    <c:v>554</c:v>
                  </c:pt>
                  <c:pt idx="16">
                    <c:v>571</c:v>
                  </c:pt>
                  <c:pt idx="17">
                    <c:v>587</c:v>
                  </c:pt>
                  <c:pt idx="18">
                    <c:v>604</c:v>
                  </c:pt>
                  <c:pt idx="19">
                    <c:v>670</c:v>
                  </c:pt>
                  <c:pt idx="20">
                    <c:v>736</c:v>
                  </c:pt>
                  <c:pt idx="21">
                    <c:v>802</c:v>
                  </c:pt>
                  <c:pt idx="22">
                    <c:v>818</c:v>
                  </c:pt>
                  <c:pt idx="23">
                    <c:v>835</c:v>
                  </c:pt>
                  <c:pt idx="24">
                    <c:v>851</c:v>
                  </c:pt>
                  <c:pt idx="25">
                    <c:v>868</c:v>
                  </c:pt>
                  <c:pt idx="26">
                    <c:v>884</c:v>
                  </c:pt>
                  <c:pt idx="27">
                    <c:v>901</c:v>
                  </c:pt>
                  <c:pt idx="28">
                    <c:v>917</c:v>
                  </c:pt>
                  <c:pt idx="29">
                    <c:v>934</c:v>
                  </c:pt>
                  <c:pt idx="30">
                    <c:v>1000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</c:multiLvlStrCache>
            </c:multiLvlStrRef>
          </c:xVal>
          <c:yVal>
            <c:numRef>
              <c:f>ALL!$E$136:$AL$136</c:f>
              <c:numCache>
                <c:formatCode>General</c:formatCode>
                <c:ptCount val="3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774B-47E8-A19D-44B695C09D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3713984"/>
        <c:axId val="1103702336"/>
        <c:extLst/>
      </c:scatterChart>
      <c:valAx>
        <c:axId val="1103713984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02336"/>
        <c:crosses val="autoZero"/>
        <c:crossBetween val="midCat"/>
      </c:valAx>
      <c:valAx>
        <c:axId val="1103702336"/>
        <c:scaling>
          <c:orientation val="minMax"/>
          <c:max val="1"/>
          <c:min val="-10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13984"/>
        <c:crosses val="autoZero"/>
        <c:crossBetween val="midCat"/>
        <c:majorUnit val="200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977923918009719E-2"/>
          <c:y val="9.0586236023553687E-2"/>
          <c:w val="0.91743241838991729"/>
          <c:h val="0.78945009536176713"/>
        </c:manualLayout>
      </c:layout>
      <c:scatterChart>
        <c:scatterStyle val="lineMarker"/>
        <c:varyColors val="0"/>
        <c:ser>
          <c:idx val="0"/>
          <c:order val="0"/>
          <c:tx>
            <c:strRef>
              <c:f>ALL!$E$4</c:f>
              <c:strCache>
                <c:ptCount val="1"/>
                <c:pt idx="0">
                  <c:v>*Ga[l]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669.6</c:v>
                </c:pt>
                <c:pt idx="19">
                  <c:v>735.7</c:v>
                </c:pt>
                <c:pt idx="20">
                  <c:v>801.8</c:v>
                </c:pt>
                <c:pt idx="21">
                  <c:v>818.3</c:v>
                </c:pt>
                <c:pt idx="22" formatCode="0">
                  <c:v>834.8</c:v>
                </c:pt>
                <c:pt idx="23" formatCode="0">
                  <c:v>851.3</c:v>
                </c:pt>
                <c:pt idx="24" formatCode="0">
                  <c:v>867.8</c:v>
                </c:pt>
                <c:pt idx="25" formatCode="0">
                  <c:v>884.4</c:v>
                </c:pt>
                <c:pt idx="26" formatCode="0">
                  <c:v>900.9</c:v>
                </c:pt>
                <c:pt idx="27" formatCode="0">
                  <c:v>917.4</c:v>
                </c:pt>
                <c:pt idx="28" formatCode="0">
                  <c:v>933.9</c:v>
                </c:pt>
                <c:pt idx="29" formatCode="0">
                  <c:v>1000</c:v>
                </c:pt>
              </c:numCache>
            </c:numRef>
          </c:xVal>
          <c:yVal>
            <c:numRef>
              <c:f>ALL!$F$4:$BR$4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3.8627E-23</c:v>
                </c:pt>
                <c:pt idx="21">
                  <c:v>4.8457000000000003E-18</c:v>
                </c:pt>
                <c:pt idx="22">
                  <c:v>1.3379E-13</c:v>
                </c:pt>
                <c:pt idx="23">
                  <c:v>2.9052E-11</c:v>
                </c:pt>
                <c:pt idx="24">
                  <c:v>9.5715000000000002E-11</c:v>
                </c:pt>
                <c:pt idx="25">
                  <c:v>1.2531E-10</c:v>
                </c:pt>
                <c:pt idx="26">
                  <c:v>5.2371999999999996E-6</c:v>
                </c:pt>
                <c:pt idx="27">
                  <c:v>7.3889999999999999E-6</c:v>
                </c:pt>
                <c:pt idx="28">
                  <c:v>5.8798E-6</c:v>
                </c:pt>
                <c:pt idx="29">
                  <c:v>3.0321000000000002E-6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AE7A-412E-BBF5-89E233391AB6}"/>
            </c:ext>
          </c:extLst>
        </c:ser>
        <c:ser>
          <c:idx val="3"/>
          <c:order val="3"/>
          <c:tx>
            <c:strRef>
              <c:f>ALL!$E$7</c:f>
              <c:strCache>
                <c:ptCount val="1"/>
                <c:pt idx="0">
                  <c:v>(l)GeSe2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669.6</c:v>
                </c:pt>
                <c:pt idx="19">
                  <c:v>735.7</c:v>
                </c:pt>
                <c:pt idx="20">
                  <c:v>801.8</c:v>
                </c:pt>
                <c:pt idx="21">
                  <c:v>818.3</c:v>
                </c:pt>
                <c:pt idx="22" formatCode="0">
                  <c:v>834.8</c:v>
                </c:pt>
                <c:pt idx="23" formatCode="0">
                  <c:v>851.3</c:v>
                </c:pt>
                <c:pt idx="24" formatCode="0">
                  <c:v>867.8</c:v>
                </c:pt>
                <c:pt idx="25" formatCode="0">
                  <c:v>884.4</c:v>
                </c:pt>
                <c:pt idx="26" formatCode="0">
                  <c:v>900.9</c:v>
                </c:pt>
                <c:pt idx="27" formatCode="0">
                  <c:v>917.4</c:v>
                </c:pt>
                <c:pt idx="28" formatCode="0">
                  <c:v>933.9</c:v>
                </c:pt>
                <c:pt idx="29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ALL!$F$7:$BR$7</c:f>
              <c:numCache>
                <c:formatCode>0.0E+00</c:formatCode>
                <c:ptCount val="65"/>
                <c:pt idx="0">
                  <c:v>5.7856999999999999E-2</c:v>
                </c:pt>
                <c:pt idx="1">
                  <c:v>5.3163000000000002E-2</c:v>
                </c:pt>
                <c:pt idx="2">
                  <c:v>4.3487999999999999E-2</c:v>
                </c:pt>
                <c:pt idx="3">
                  <c:v>3.0003999999999999E-2</c:v>
                </c:pt>
                <c:pt idx="4">
                  <c:v>1.7195999999999999E-2</c:v>
                </c:pt>
                <c:pt idx="5">
                  <c:v>4.9513999999999999E-3</c:v>
                </c:pt>
                <c:pt idx="6">
                  <c:v>4.1274999999999998E-4</c:v>
                </c:pt>
                <c:pt idx="7">
                  <c:v>2.1401999999999999E-4</c:v>
                </c:pt>
                <c:pt idx="8">
                  <c:v>8.3950000000000001E-6</c:v>
                </c:pt>
                <c:pt idx="9">
                  <c:v>4.2823999999999999E-6</c:v>
                </c:pt>
                <c:pt idx="10">
                  <c:v>2.1388000000000002E-6</c:v>
                </c:pt>
                <c:pt idx="11">
                  <c:v>9.7633999999999991E-7</c:v>
                </c:pt>
                <c:pt idx="12">
                  <c:v>3.9303000000000002E-7</c:v>
                </c:pt>
                <c:pt idx="13">
                  <c:v>1.4208000000000001E-7</c:v>
                </c:pt>
                <c:pt idx="14">
                  <c:v>4.8248999999999997E-8</c:v>
                </c:pt>
                <c:pt idx="15">
                  <c:v>1.6038000000000001E-8</c:v>
                </c:pt>
                <c:pt idx="16">
                  <c:v>5.3564000000000002E-9</c:v>
                </c:pt>
                <c:pt idx="17">
                  <c:v>1.8229E-9</c:v>
                </c:pt>
                <c:pt idx="18">
                  <c:v>3.2193000000000001E-11</c:v>
                </c:pt>
                <c:pt idx="19">
                  <c:v>9.0025000000000003E-13</c:v>
                </c:pt>
                <c:pt idx="20">
                  <c:v>4.0675999999999998E-14</c:v>
                </c:pt>
                <c:pt idx="21">
                  <c:v>2.0105E-14</c:v>
                </c:pt>
                <c:pt idx="22">
                  <c:v>1.0113E-14</c:v>
                </c:pt>
                <c:pt idx="23">
                  <c:v>5.1431999999999996E-15</c:v>
                </c:pt>
                <c:pt idx="24">
                  <c:v>2.6308000000000001E-15</c:v>
                </c:pt>
                <c:pt idx="25">
                  <c:v>1.35E-15</c:v>
                </c:pt>
                <c:pt idx="26">
                  <c:v>7.1699000000000004E-16</c:v>
                </c:pt>
                <c:pt idx="27">
                  <c:v>3.8554E-16</c:v>
                </c:pt>
                <c:pt idx="28">
                  <c:v>2.0549000000000001E-16</c:v>
                </c:pt>
                <c:pt idx="29">
                  <c:v>1.7151000000000001E-17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AE7A-412E-BBF5-89E233391AB6}"/>
            </c:ext>
          </c:extLst>
        </c:ser>
        <c:ser>
          <c:idx val="4"/>
          <c:order val="4"/>
          <c:tx>
            <c:strRef>
              <c:f>ALL!$E$8</c:f>
              <c:strCache>
                <c:ptCount val="1"/>
                <c:pt idx="0">
                  <c:v>(l)GeSe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669.6</c:v>
                </c:pt>
                <c:pt idx="19">
                  <c:v>735.7</c:v>
                </c:pt>
                <c:pt idx="20">
                  <c:v>801.8</c:v>
                </c:pt>
                <c:pt idx="21">
                  <c:v>818.3</c:v>
                </c:pt>
                <c:pt idx="22" formatCode="0">
                  <c:v>834.8</c:v>
                </c:pt>
                <c:pt idx="23" formatCode="0">
                  <c:v>851.3</c:v>
                </c:pt>
                <c:pt idx="24" formatCode="0">
                  <c:v>867.8</c:v>
                </c:pt>
                <c:pt idx="25" formatCode="0">
                  <c:v>884.4</c:v>
                </c:pt>
                <c:pt idx="26" formatCode="0">
                  <c:v>900.9</c:v>
                </c:pt>
                <c:pt idx="27" formatCode="0">
                  <c:v>917.4</c:v>
                </c:pt>
                <c:pt idx="28" formatCode="0">
                  <c:v>933.9</c:v>
                </c:pt>
                <c:pt idx="29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ALL!$F$8:$BR$8</c:f>
              <c:numCache>
                <c:formatCode>0.0E+00</c:formatCode>
                <c:ptCount val="65"/>
                <c:pt idx="0">
                  <c:v>2.7619999999999999E-2</c:v>
                </c:pt>
                <c:pt idx="1">
                  <c:v>2.9706E-2</c:v>
                </c:pt>
                <c:pt idx="2">
                  <c:v>3.4007000000000003E-2</c:v>
                </c:pt>
                <c:pt idx="3">
                  <c:v>4.0001000000000002E-2</c:v>
                </c:pt>
                <c:pt idx="4">
                  <c:v>4.5698000000000003E-2</c:v>
                </c:pt>
                <c:pt idx="5">
                  <c:v>5.1255000000000002E-2</c:v>
                </c:pt>
                <c:pt idx="6">
                  <c:v>5.3349000000000001E-2</c:v>
                </c:pt>
                <c:pt idx="7">
                  <c:v>5.3420000000000002E-2</c:v>
                </c:pt>
                <c:pt idx="8">
                  <c:v>5.3060999999999997E-2</c:v>
                </c:pt>
                <c:pt idx="9">
                  <c:v>5.1138000000000003E-2</c:v>
                </c:pt>
                <c:pt idx="10">
                  <c:v>4.5978999999999999E-2</c:v>
                </c:pt>
                <c:pt idx="11">
                  <c:v>3.6817999999999997E-2</c:v>
                </c:pt>
                <c:pt idx="12">
                  <c:v>2.5833999999999999E-2</c:v>
                </c:pt>
                <c:pt idx="13">
                  <c:v>1.6277E-2</c:v>
                </c:pt>
                <c:pt idx="14">
                  <c:v>9.6041000000000008E-3</c:v>
                </c:pt>
                <c:pt idx="15">
                  <c:v>5.5031000000000004E-3</c:v>
                </c:pt>
                <c:pt idx="16">
                  <c:v>3.1343E-3</c:v>
                </c:pt>
                <c:pt idx="17">
                  <c:v>1.797E-3</c:v>
                </c:pt>
                <c:pt idx="18">
                  <c:v>2.2541999999999999E-4</c:v>
                </c:pt>
                <c:pt idx="19">
                  <c:v>3.6874E-5</c:v>
                </c:pt>
                <c:pt idx="20">
                  <c:v>7.9085000000000006E-6</c:v>
                </c:pt>
                <c:pt idx="21">
                  <c:v>5.5945000000000004E-6</c:v>
                </c:pt>
                <c:pt idx="22">
                  <c:v>3.9979000000000003E-6</c:v>
                </c:pt>
                <c:pt idx="23">
                  <c:v>2.8762000000000001E-6</c:v>
                </c:pt>
                <c:pt idx="24">
                  <c:v>2.0777E-6</c:v>
                </c:pt>
                <c:pt idx="25">
                  <c:v>1.505E-6</c:v>
                </c:pt>
                <c:pt idx="26">
                  <c:v>1.1075E-6</c:v>
                </c:pt>
                <c:pt idx="27">
                  <c:v>8.1968000000000004E-7</c:v>
                </c:pt>
                <c:pt idx="28">
                  <c:v>6.0493E-7</c:v>
                </c:pt>
                <c:pt idx="29">
                  <c:v>1.8425E-7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AE7A-412E-BBF5-89E233391AB6}"/>
            </c:ext>
          </c:extLst>
        </c:ser>
        <c:ser>
          <c:idx val="5"/>
          <c:order val="5"/>
          <c:tx>
            <c:strRef>
              <c:f>ALL!$E$9</c:f>
              <c:strCache>
                <c:ptCount val="1"/>
                <c:pt idx="0">
                  <c:v>(l)Ge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669.6</c:v>
                </c:pt>
                <c:pt idx="19">
                  <c:v>735.7</c:v>
                </c:pt>
                <c:pt idx="20">
                  <c:v>801.8</c:v>
                </c:pt>
                <c:pt idx="21">
                  <c:v>818.3</c:v>
                </c:pt>
                <c:pt idx="22" formatCode="0">
                  <c:v>834.8</c:v>
                </c:pt>
                <c:pt idx="23" formatCode="0">
                  <c:v>851.3</c:v>
                </c:pt>
                <c:pt idx="24" formatCode="0">
                  <c:v>867.8</c:v>
                </c:pt>
                <c:pt idx="25" formatCode="0">
                  <c:v>884.4</c:v>
                </c:pt>
                <c:pt idx="26" formatCode="0">
                  <c:v>900.9</c:v>
                </c:pt>
                <c:pt idx="27" formatCode="0">
                  <c:v>917.4</c:v>
                </c:pt>
                <c:pt idx="28" formatCode="0">
                  <c:v>933.9</c:v>
                </c:pt>
                <c:pt idx="29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ALL!$F$9:$BR$9</c:f>
              <c:numCache>
                <c:formatCode>0.0E+00</c:formatCode>
                <c:ptCount val="65"/>
                <c:pt idx="0">
                  <c:v>7.2748999999999998E-8</c:v>
                </c:pt>
                <c:pt idx="1">
                  <c:v>1.7002999999999999E-7</c:v>
                </c:pt>
                <c:pt idx="2">
                  <c:v>4.7243E-7</c:v>
                </c:pt>
                <c:pt idx="3">
                  <c:v>1.5515000000000001E-6</c:v>
                </c:pt>
                <c:pt idx="4">
                  <c:v>5.5105E-6</c:v>
                </c:pt>
                <c:pt idx="5">
                  <c:v>6.1890000000000003E-4</c:v>
                </c:pt>
                <c:pt idx="6">
                  <c:v>1.6429999999999999E-3</c:v>
                </c:pt>
                <c:pt idx="7">
                  <c:v>4.163E-3</c:v>
                </c:pt>
                <c:pt idx="8">
                  <c:v>9.7053E-3</c:v>
                </c:pt>
                <c:pt idx="9">
                  <c:v>2.0407999999999999E-2</c:v>
                </c:pt>
                <c:pt idx="10">
                  <c:v>3.7541999999999999E-2</c:v>
                </c:pt>
                <c:pt idx="11">
                  <c:v>5.9072E-2</c:v>
                </c:pt>
                <c:pt idx="12">
                  <c:v>7.9887E-2</c:v>
                </c:pt>
                <c:pt idx="13">
                  <c:v>9.5855999999999997E-2</c:v>
                </c:pt>
                <c:pt idx="14">
                  <c:v>0.10621999999999999</c:v>
                </c:pt>
                <c:pt idx="15">
                  <c:v>0.11229</c:v>
                </c:pt>
                <c:pt idx="16">
                  <c:v>0.11569</c:v>
                </c:pt>
                <c:pt idx="17">
                  <c:v>0.11756</c:v>
                </c:pt>
                <c:pt idx="18">
                  <c:v>0.1197</c:v>
                </c:pt>
                <c:pt idx="19">
                  <c:v>0.11995</c:v>
                </c:pt>
                <c:pt idx="20">
                  <c:v>0.11999</c:v>
                </c:pt>
                <c:pt idx="21">
                  <c:v>0.11999</c:v>
                </c:pt>
                <c:pt idx="22">
                  <c:v>0.11999</c:v>
                </c:pt>
                <c:pt idx="23">
                  <c:v>0.12</c:v>
                </c:pt>
                <c:pt idx="24">
                  <c:v>0.12</c:v>
                </c:pt>
                <c:pt idx="25">
                  <c:v>0.12</c:v>
                </c:pt>
                <c:pt idx="26">
                  <c:v>0.11942</c:v>
                </c:pt>
                <c:pt idx="27">
                  <c:v>0.11851</c:v>
                </c:pt>
                <c:pt idx="28">
                  <c:v>0.11776</c:v>
                </c:pt>
                <c:pt idx="29">
                  <c:v>0.11518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AE7A-412E-BBF5-89E233391AB6}"/>
            </c:ext>
          </c:extLst>
        </c:ser>
        <c:ser>
          <c:idx val="6"/>
          <c:order val="6"/>
          <c:tx>
            <c:strRef>
              <c:f>ALL!$E$10</c:f>
              <c:strCache>
                <c:ptCount val="1"/>
                <c:pt idx="0">
                  <c:v>(l)Ga2Se3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Pt>
            <c:idx val="15"/>
            <c:marker>
              <c:symbol val="none"/>
            </c:marker>
            <c:bubble3D val="0"/>
            <c:extLst xmlns:c15="http://schemas.microsoft.com/office/drawing/2012/chart">
              <c:ext xmlns:c16="http://schemas.microsoft.com/office/drawing/2014/chart" uri="{C3380CC4-5D6E-409C-BE32-E72D297353CC}">
                <c16:uniqueId val="{00000006-AE7A-412E-BBF5-89E233391AB6}"/>
              </c:ext>
            </c:extLst>
          </c:dPt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669.6</c:v>
                </c:pt>
                <c:pt idx="19">
                  <c:v>735.7</c:v>
                </c:pt>
                <c:pt idx="20">
                  <c:v>801.8</c:v>
                </c:pt>
                <c:pt idx="21">
                  <c:v>818.3</c:v>
                </c:pt>
                <c:pt idx="22" formatCode="0">
                  <c:v>834.8</c:v>
                </c:pt>
                <c:pt idx="23" formatCode="0">
                  <c:v>851.3</c:v>
                </c:pt>
                <c:pt idx="24" formatCode="0">
                  <c:v>867.8</c:v>
                </c:pt>
                <c:pt idx="25" formatCode="0">
                  <c:v>884.4</c:v>
                </c:pt>
                <c:pt idx="26" formatCode="0">
                  <c:v>900.9</c:v>
                </c:pt>
                <c:pt idx="27" formatCode="0">
                  <c:v>917.4</c:v>
                </c:pt>
                <c:pt idx="28" formatCode="0">
                  <c:v>933.9</c:v>
                </c:pt>
                <c:pt idx="29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ALL!$F$10:$BR$10</c:f>
              <c:numCache>
                <c:formatCode>0.0E+00</c:formatCode>
                <c:ptCount val="65"/>
                <c:pt idx="0">
                  <c:v>9.9999000000000005E-2</c:v>
                </c:pt>
                <c:pt idx="1">
                  <c:v>9.9997000000000003E-2</c:v>
                </c:pt>
                <c:pt idx="2">
                  <c:v>9.9994E-2</c:v>
                </c:pt>
                <c:pt idx="3">
                  <c:v>9.9987999999999994E-2</c:v>
                </c:pt>
                <c:pt idx="4">
                  <c:v>9.9973000000000006E-2</c:v>
                </c:pt>
                <c:pt idx="5">
                  <c:v>9.9486000000000005E-2</c:v>
                </c:pt>
                <c:pt idx="6">
                  <c:v>9.9055000000000004E-2</c:v>
                </c:pt>
                <c:pt idx="7">
                  <c:v>9.8281999999999994E-2</c:v>
                </c:pt>
                <c:pt idx="8">
                  <c:v>9.6984000000000001E-2</c:v>
                </c:pt>
                <c:pt idx="9">
                  <c:v>9.486E-2</c:v>
                </c:pt>
                <c:pt idx="10">
                  <c:v>9.1493000000000005E-2</c:v>
                </c:pt>
                <c:pt idx="11">
                  <c:v>8.6363999999999996E-2</c:v>
                </c:pt>
                <c:pt idx="12">
                  <c:v>7.8955999999999998E-2</c:v>
                </c:pt>
                <c:pt idx="13">
                  <c:v>6.8935999999999997E-2</c:v>
                </c:pt>
                <c:pt idx="14">
                  <c:v>5.6466000000000002E-2</c:v>
                </c:pt>
                <c:pt idx="15">
                  <c:v>4.2592999999999999E-2</c:v>
                </c:pt>
                <c:pt idx="16">
                  <c:v>2.9246000000000001E-2</c:v>
                </c:pt>
                <c:pt idx="17">
                  <c:v>1.8370000000000001E-2</c:v>
                </c:pt>
                <c:pt idx="18">
                  <c:v>1.8943E-3</c:v>
                </c:pt>
                <c:pt idx="19">
                  <c:v>1.9631E-4</c:v>
                </c:pt>
                <c:pt idx="20">
                  <c:v>1.6815000000000001E-5</c:v>
                </c:pt>
                <c:pt idx="21">
                  <c:v>7.9188999999999997E-6</c:v>
                </c:pt>
                <c:pt idx="22">
                  <c:v>3.3890999999999999E-6</c:v>
                </c:pt>
                <c:pt idx="23">
                  <c:v>1.2943E-6</c:v>
                </c:pt>
                <c:pt idx="24">
                  <c:v>4.3758999999999999E-7</c:v>
                </c:pt>
                <c:pt idx="25">
                  <c:v>1.3225999999999999E-7</c:v>
                </c:pt>
                <c:pt idx="26">
                  <c:v>3.4510999999999997E-8</c:v>
                </c:pt>
                <c:pt idx="27">
                  <c:v>8.2745999999999995E-9</c:v>
                </c:pt>
                <c:pt idx="28">
                  <c:v>1.9920000000000002E-9</c:v>
                </c:pt>
                <c:pt idx="29">
                  <c:v>8.4381000000000006E-12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AE7A-412E-BBF5-89E233391AB6}"/>
            </c:ext>
          </c:extLst>
        </c:ser>
        <c:ser>
          <c:idx val="7"/>
          <c:order val="7"/>
          <c:tx>
            <c:strRef>
              <c:f>ALL!$E$11</c:f>
              <c:strCache>
                <c:ptCount val="1"/>
                <c:pt idx="0">
                  <c:v>(l)GaSe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669.6</c:v>
                </c:pt>
                <c:pt idx="19">
                  <c:v>735.7</c:v>
                </c:pt>
                <c:pt idx="20">
                  <c:v>801.8</c:v>
                </c:pt>
                <c:pt idx="21">
                  <c:v>818.3</c:v>
                </c:pt>
                <c:pt idx="22" formatCode="0">
                  <c:v>834.8</c:v>
                </c:pt>
                <c:pt idx="23" formatCode="0">
                  <c:v>851.3</c:v>
                </c:pt>
                <c:pt idx="24" formatCode="0">
                  <c:v>867.8</c:v>
                </c:pt>
                <c:pt idx="25" formatCode="0">
                  <c:v>884.4</c:v>
                </c:pt>
                <c:pt idx="26" formatCode="0">
                  <c:v>900.9</c:v>
                </c:pt>
                <c:pt idx="27" formatCode="0">
                  <c:v>917.4</c:v>
                </c:pt>
                <c:pt idx="28" formatCode="0">
                  <c:v>933.9</c:v>
                </c:pt>
                <c:pt idx="29" formatCode="0">
                  <c:v>1000</c:v>
                </c:pt>
              </c:numCache>
            </c:numRef>
          </c:xVal>
          <c:yVal>
            <c:numRef>
              <c:f>ALL!$F$11:$BR$11</c:f>
              <c:numCache>
                <c:formatCode>0.0E+00</c:formatCode>
                <c:ptCount val="65"/>
                <c:pt idx="0">
                  <c:v>2.9305999999999999E-6</c:v>
                </c:pt>
                <c:pt idx="1">
                  <c:v>5.7034000000000003E-6</c:v>
                </c:pt>
                <c:pt idx="2">
                  <c:v>1.1472E-5</c:v>
                </c:pt>
                <c:pt idx="3">
                  <c:v>2.4264999999999999E-5</c:v>
                </c:pt>
                <c:pt idx="4">
                  <c:v>5.3004999999999998E-5</c:v>
                </c:pt>
                <c:pt idx="5">
                  <c:v>1.0281000000000001E-3</c:v>
                </c:pt>
                <c:pt idx="6">
                  <c:v>1.8906000000000001E-3</c:v>
                </c:pt>
                <c:pt idx="7">
                  <c:v>3.4366000000000002E-3</c:v>
                </c:pt>
                <c:pt idx="8">
                  <c:v>6.0327000000000002E-3</c:v>
                </c:pt>
                <c:pt idx="9">
                  <c:v>1.0279999999999999E-2</c:v>
                </c:pt>
                <c:pt idx="10">
                  <c:v>1.7014000000000001E-2</c:v>
                </c:pt>
                <c:pt idx="11">
                  <c:v>2.7271E-2</c:v>
                </c:pt>
                <c:pt idx="12">
                  <c:v>4.2086999999999999E-2</c:v>
                </c:pt>
                <c:pt idx="13">
                  <c:v>6.2128999999999997E-2</c:v>
                </c:pt>
                <c:pt idx="14">
                  <c:v>8.7067000000000005E-2</c:v>
                </c:pt>
                <c:pt idx="15">
                  <c:v>0.11481</c:v>
                </c:pt>
                <c:pt idx="16">
                  <c:v>0.14149999999999999</c:v>
                </c:pt>
                <c:pt idx="17">
                  <c:v>0.16324</c:v>
                </c:pt>
                <c:pt idx="18">
                  <c:v>0.19553999999999999</c:v>
                </c:pt>
                <c:pt idx="19">
                  <c:v>0.19122</c:v>
                </c:pt>
                <c:pt idx="20">
                  <c:v>0.14657000000000001</c:v>
                </c:pt>
                <c:pt idx="21">
                  <c:v>0.12609000000000001</c:v>
                </c:pt>
                <c:pt idx="22">
                  <c:v>0.10314</c:v>
                </c:pt>
                <c:pt idx="23">
                  <c:v>7.9492999999999994E-2</c:v>
                </c:pt>
                <c:pt idx="24">
                  <c:v>5.7424999999999997E-2</c:v>
                </c:pt>
                <c:pt idx="25">
                  <c:v>3.9001000000000001E-2</c:v>
                </c:pt>
                <c:pt idx="26">
                  <c:v>2.4048E-2</c:v>
                </c:pt>
                <c:pt idx="27">
                  <c:v>1.4033E-2</c:v>
                </c:pt>
                <c:pt idx="28">
                  <c:v>8.2147999999999995E-3</c:v>
                </c:pt>
                <c:pt idx="29">
                  <c:v>1.0629000000000001E-3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AE7A-412E-BBF5-89E233391AB6}"/>
            </c:ext>
          </c:extLst>
        </c:ser>
        <c:ser>
          <c:idx val="8"/>
          <c:order val="8"/>
          <c:tx>
            <c:strRef>
              <c:f>ALL!$E$12</c:f>
              <c:strCache>
                <c:ptCount val="1"/>
                <c:pt idx="0">
                  <c:v>(l)Ga2Se</c:v>
                </c:pt>
              </c:strCache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669.6</c:v>
                </c:pt>
                <c:pt idx="19">
                  <c:v>735.7</c:v>
                </c:pt>
                <c:pt idx="20">
                  <c:v>801.8</c:v>
                </c:pt>
                <c:pt idx="21">
                  <c:v>818.3</c:v>
                </c:pt>
                <c:pt idx="22" formatCode="0">
                  <c:v>834.8</c:v>
                </c:pt>
                <c:pt idx="23" formatCode="0">
                  <c:v>851.3</c:v>
                </c:pt>
                <c:pt idx="24" formatCode="0">
                  <c:v>867.8</c:v>
                </c:pt>
                <c:pt idx="25" formatCode="0">
                  <c:v>884.4</c:v>
                </c:pt>
                <c:pt idx="26" formatCode="0">
                  <c:v>900.9</c:v>
                </c:pt>
                <c:pt idx="27" formatCode="0">
                  <c:v>917.4</c:v>
                </c:pt>
                <c:pt idx="28" formatCode="0">
                  <c:v>933.9</c:v>
                </c:pt>
                <c:pt idx="29" formatCode="0">
                  <c:v>1000</c:v>
                </c:pt>
              </c:numCache>
            </c:numRef>
          </c:xVal>
          <c:yVal>
            <c:numRef>
              <c:f>ALL!$F$12:$BR$12</c:f>
              <c:numCache>
                <c:formatCode>0.0E+00</c:formatCode>
                <c:ptCount val="65"/>
                <c:pt idx="0">
                  <c:v>3.2474000000000002E-28</c:v>
                </c:pt>
                <c:pt idx="1">
                  <c:v>1.4188000000000001E-26</c:v>
                </c:pt>
                <c:pt idx="2">
                  <c:v>5.9432000000000003E-25</c:v>
                </c:pt>
                <c:pt idx="3">
                  <c:v>2.6387999999999999E-23</c:v>
                </c:pt>
                <c:pt idx="4">
                  <c:v>1.2033E-21</c:v>
                </c:pt>
                <c:pt idx="5">
                  <c:v>1.4509999999999999E-15</c:v>
                </c:pt>
                <c:pt idx="6">
                  <c:v>2.3854E-14</c:v>
                </c:pt>
                <c:pt idx="7">
                  <c:v>3.5435E-13</c:v>
                </c:pt>
                <c:pt idx="8">
                  <c:v>4.1897999999999998E-12</c:v>
                </c:pt>
                <c:pt idx="9">
                  <c:v>3.9773999999999998E-11</c:v>
                </c:pt>
                <c:pt idx="10">
                  <c:v>3.0907999999999998E-10</c:v>
                </c:pt>
                <c:pt idx="11">
                  <c:v>2.0588E-9</c:v>
                </c:pt>
                <c:pt idx="12">
                  <c:v>1.2196E-8</c:v>
                </c:pt>
                <c:pt idx="13">
                  <c:v>6.4586999999999995E-8</c:v>
                </c:pt>
                <c:pt idx="14">
                  <c:v>3.0040999999999997E-7</c:v>
                </c:pt>
                <c:pt idx="15">
                  <c:v>1.1997999999999999E-6</c:v>
                </c:pt>
                <c:pt idx="16">
                  <c:v>4.0623000000000001E-6</c:v>
                </c:pt>
                <c:pt idx="17">
                  <c:v>1.1738E-5</c:v>
                </c:pt>
                <c:pt idx="18">
                  <c:v>2.8788000000000002E-4</c:v>
                </c:pt>
                <c:pt idx="19">
                  <c:v>2.9822999999999998E-3</c:v>
                </c:pt>
                <c:pt idx="20">
                  <c:v>1.184E-2</c:v>
                </c:pt>
                <c:pt idx="21">
                  <c:v>1.3091E-2</c:v>
                </c:pt>
                <c:pt idx="22">
                  <c:v>1.2763999999999999E-2</c:v>
                </c:pt>
                <c:pt idx="23">
                  <c:v>1.0857E-2</c:v>
                </c:pt>
                <c:pt idx="24">
                  <c:v>8.0402000000000008E-3</c:v>
                </c:pt>
                <c:pt idx="25">
                  <c:v>5.2519000000000003E-3</c:v>
                </c:pt>
                <c:pt idx="26">
                  <c:v>2.8205999999999999E-3</c:v>
                </c:pt>
                <c:pt idx="27">
                  <c:v>1.3587E-3</c:v>
                </c:pt>
                <c:pt idx="28">
                  <c:v>6.5821E-4</c:v>
                </c:pt>
                <c:pt idx="29">
                  <c:v>4.1143999999999998E-5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AE7A-412E-BBF5-89E233391AB6}"/>
            </c:ext>
          </c:extLst>
        </c:ser>
        <c:ser>
          <c:idx val="9"/>
          <c:order val="9"/>
          <c:tx>
            <c:strRef>
              <c:f>ALL!$E$13</c:f>
              <c:strCache>
                <c:ptCount val="1"/>
                <c:pt idx="0">
                  <c:v>(l)Ga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669.6</c:v>
                </c:pt>
                <c:pt idx="19">
                  <c:v>735.7</c:v>
                </c:pt>
                <c:pt idx="20">
                  <c:v>801.8</c:v>
                </c:pt>
                <c:pt idx="21">
                  <c:v>818.3</c:v>
                </c:pt>
                <c:pt idx="22" formatCode="0">
                  <c:v>834.8</c:v>
                </c:pt>
                <c:pt idx="23" formatCode="0">
                  <c:v>851.3</c:v>
                </c:pt>
                <c:pt idx="24" formatCode="0">
                  <c:v>867.8</c:v>
                </c:pt>
                <c:pt idx="25" formatCode="0">
                  <c:v>884.4</c:v>
                </c:pt>
                <c:pt idx="26" formatCode="0">
                  <c:v>900.9</c:v>
                </c:pt>
                <c:pt idx="27" formatCode="0">
                  <c:v>917.4</c:v>
                </c:pt>
                <c:pt idx="28" formatCode="0">
                  <c:v>933.9</c:v>
                </c:pt>
                <c:pt idx="29" formatCode="0">
                  <c:v>1000</c:v>
                </c:pt>
              </c:numCache>
            </c:numRef>
          </c:xVal>
          <c:yVal>
            <c:numRef>
              <c:f>ALL!$F$13:$BR$13</c:f>
              <c:numCache>
                <c:formatCode>0.0E+00</c:formatCode>
                <c:ptCount val="65"/>
                <c:pt idx="0">
                  <c:v>3.963E-28</c:v>
                </c:pt>
                <c:pt idx="1">
                  <c:v>1.6027E-26</c:v>
                </c:pt>
                <c:pt idx="2">
                  <c:v>5.8738000000000003E-25</c:v>
                </c:pt>
                <c:pt idx="3">
                  <c:v>2.1214000000000001E-23</c:v>
                </c:pt>
                <c:pt idx="4">
                  <c:v>7.3964999999999998E-22</c:v>
                </c:pt>
                <c:pt idx="5">
                  <c:v>2.6539000000000001E-16</c:v>
                </c:pt>
                <c:pt idx="6">
                  <c:v>3.5612999999999997E-15</c:v>
                </c:pt>
                <c:pt idx="7">
                  <c:v>4.3319999999999999E-14</c:v>
                </c:pt>
                <c:pt idx="8">
                  <c:v>4.4013000000000001E-13</c:v>
                </c:pt>
                <c:pt idx="9">
                  <c:v>3.7895999999999999E-12</c:v>
                </c:pt>
                <c:pt idx="10">
                  <c:v>2.809E-11</c:v>
                </c:pt>
                <c:pt idx="11">
                  <c:v>1.8406999999999999E-10</c:v>
                </c:pt>
                <c:pt idx="12">
                  <c:v>1.0877999999999999E-9</c:v>
                </c:pt>
                <c:pt idx="13">
                  <c:v>5.8269000000000002E-9</c:v>
                </c:pt>
                <c:pt idx="14">
                  <c:v>2.8129E-8</c:v>
                </c:pt>
                <c:pt idx="15">
                  <c:v>1.2125E-7</c:v>
                </c:pt>
                <c:pt idx="16">
                  <c:v>4.6382999999999999E-7</c:v>
                </c:pt>
                <c:pt idx="17">
                  <c:v>1.5804999999999999E-6</c:v>
                </c:pt>
                <c:pt idx="18">
                  <c:v>9.2371E-5</c:v>
                </c:pt>
                <c:pt idx="19">
                  <c:v>2.4183E-3</c:v>
                </c:pt>
                <c:pt idx="20">
                  <c:v>2.9713E-2</c:v>
                </c:pt>
                <c:pt idx="21">
                  <c:v>4.7710000000000002E-2</c:v>
                </c:pt>
                <c:pt idx="22">
                  <c:v>7.1327000000000002E-2</c:v>
                </c:pt>
                <c:pt idx="23">
                  <c:v>9.8789000000000002E-2</c:v>
                </c:pt>
                <c:pt idx="24">
                  <c:v>0.12648999999999999</c:v>
                </c:pt>
                <c:pt idx="25">
                  <c:v>0.15049000000000001</c:v>
                </c:pt>
                <c:pt idx="26">
                  <c:v>0.15786</c:v>
                </c:pt>
                <c:pt idx="27">
                  <c:v>0.15411</c:v>
                </c:pt>
                <c:pt idx="28">
                  <c:v>0.15040000000000001</c:v>
                </c:pt>
                <c:pt idx="29">
                  <c:v>0.13700999999999999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AE7A-412E-BBF5-89E233391AB6}"/>
            </c:ext>
          </c:extLst>
        </c:ser>
        <c:ser>
          <c:idx val="10"/>
          <c:order val="10"/>
          <c:tx>
            <c:strRef>
              <c:f>ALL!$E$14</c:f>
              <c:strCache>
                <c:ptCount val="1"/>
                <c:pt idx="0">
                  <c:v>(l)Se[M]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669.6</c:v>
                </c:pt>
                <c:pt idx="19">
                  <c:v>735.7</c:v>
                </c:pt>
                <c:pt idx="20">
                  <c:v>801.8</c:v>
                </c:pt>
                <c:pt idx="21">
                  <c:v>818.3</c:v>
                </c:pt>
                <c:pt idx="22" formatCode="0">
                  <c:v>834.8</c:v>
                </c:pt>
                <c:pt idx="23" formatCode="0">
                  <c:v>851.3</c:v>
                </c:pt>
                <c:pt idx="24" formatCode="0">
                  <c:v>867.8</c:v>
                </c:pt>
                <c:pt idx="25" formatCode="0">
                  <c:v>884.4</c:v>
                </c:pt>
                <c:pt idx="26" formatCode="0">
                  <c:v>900.9</c:v>
                </c:pt>
                <c:pt idx="27" formatCode="0">
                  <c:v>917.4</c:v>
                </c:pt>
                <c:pt idx="28" formatCode="0">
                  <c:v>933.9</c:v>
                </c:pt>
                <c:pt idx="29" formatCode="0">
                  <c:v>1000</c:v>
                </c:pt>
              </c:numCache>
            </c:numRef>
          </c:xVal>
          <c:yVal>
            <c:numRef>
              <c:f>ALL!$F$14:$BR$14</c:f>
              <c:numCache>
                <c:formatCode>0.0E+00</c:formatCode>
                <c:ptCount val="65"/>
                <c:pt idx="0">
                  <c:v>2.1450000000000002E-3</c:v>
                </c:pt>
                <c:pt idx="1">
                  <c:v>6.8405000000000002E-3</c:v>
                </c:pt>
                <c:pt idx="2">
                  <c:v>1.6518999999999999E-2</c:v>
                </c:pt>
                <c:pt idx="3">
                  <c:v>3.0009999999999998E-2</c:v>
                </c:pt>
                <c:pt idx="4">
                  <c:v>4.2835999999999999E-2</c:v>
                </c:pt>
                <c:pt idx="5">
                  <c:v>5.6182000000000003E-2</c:v>
                </c:pt>
                <c:pt idx="6">
                  <c:v>6.2176000000000002E-2</c:v>
                </c:pt>
                <c:pt idx="7">
                  <c:v>6.5667000000000003E-2</c:v>
                </c:pt>
                <c:pt idx="8">
                  <c:v>7.2713E-2</c:v>
                </c:pt>
                <c:pt idx="9">
                  <c:v>8.5542999999999994E-2</c:v>
                </c:pt>
                <c:pt idx="10">
                  <c:v>0.10605000000000001</c:v>
                </c:pt>
                <c:pt idx="11">
                  <c:v>0.13270999999999999</c:v>
                </c:pt>
                <c:pt idx="12">
                  <c:v>0.16092999999999999</c:v>
                </c:pt>
                <c:pt idx="13">
                  <c:v>0.18692</c:v>
                </c:pt>
                <c:pt idx="14">
                  <c:v>0.20974999999999999</c:v>
                </c:pt>
                <c:pt idx="15">
                  <c:v>0.22969999999999999</c:v>
                </c:pt>
                <c:pt idx="16">
                  <c:v>0.24645</c:v>
                </c:pt>
                <c:pt idx="17">
                  <c:v>0.25919999999999999</c:v>
                </c:pt>
                <c:pt idx="18">
                  <c:v>0.27817999999999998</c:v>
                </c:pt>
                <c:pt idx="19">
                  <c:v>0.28516000000000002</c:v>
                </c:pt>
                <c:pt idx="20">
                  <c:v>0.32152999999999998</c:v>
                </c:pt>
                <c:pt idx="21">
                  <c:v>0.34078999999999998</c:v>
                </c:pt>
                <c:pt idx="22">
                  <c:v>0.36408000000000001</c:v>
                </c:pt>
                <c:pt idx="23">
                  <c:v>0.38963999999999999</c:v>
                </c:pt>
                <c:pt idx="24">
                  <c:v>0.41453000000000001</c:v>
                </c:pt>
                <c:pt idx="25">
                  <c:v>0.43574000000000002</c:v>
                </c:pt>
                <c:pt idx="26">
                  <c:v>0.45312999999999998</c:v>
                </c:pt>
                <c:pt idx="27">
                  <c:v>0.46461000000000002</c:v>
                </c:pt>
                <c:pt idx="28">
                  <c:v>0.47112999999999999</c:v>
                </c:pt>
                <c:pt idx="29">
                  <c:v>0.47889999999999999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AE7A-412E-BBF5-89E233391AB6}"/>
            </c:ext>
          </c:extLst>
        </c:ser>
        <c:ser>
          <c:idx val="11"/>
          <c:order val="11"/>
          <c:tx>
            <c:strRef>
              <c:f>ALL!$E$15</c:f>
              <c:strCache>
                <c:ptCount val="1"/>
                <c:pt idx="0">
                  <c:v>(2)Ga[l]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669.6</c:v>
                </c:pt>
                <c:pt idx="19">
                  <c:v>735.7</c:v>
                </c:pt>
                <c:pt idx="20">
                  <c:v>801.8</c:v>
                </c:pt>
                <c:pt idx="21">
                  <c:v>818.3</c:v>
                </c:pt>
                <c:pt idx="22" formatCode="0">
                  <c:v>834.8</c:v>
                </c:pt>
                <c:pt idx="23" formatCode="0">
                  <c:v>851.3</c:v>
                </c:pt>
                <c:pt idx="24" formatCode="0">
                  <c:v>867.8</c:v>
                </c:pt>
                <c:pt idx="25" formatCode="0">
                  <c:v>884.4</c:v>
                </c:pt>
                <c:pt idx="26" formatCode="0">
                  <c:v>900.9</c:v>
                </c:pt>
                <c:pt idx="27" formatCode="0">
                  <c:v>917.4</c:v>
                </c:pt>
                <c:pt idx="28" formatCode="0">
                  <c:v>933.9</c:v>
                </c:pt>
                <c:pt idx="29" formatCode="0">
                  <c:v>1000</c:v>
                </c:pt>
              </c:numCache>
            </c:numRef>
          </c:xVal>
          <c:yVal>
            <c:numRef>
              <c:f>ALL!$F$15:$BR$15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2.4492E-18</c:v>
                </c:pt>
                <c:pt idx="21">
                  <c:v>5.1443999999999999E-14</c:v>
                </c:pt>
                <c:pt idx="22">
                  <c:v>4.0000000000000001E-10</c:v>
                </c:pt>
                <c:pt idx="23">
                  <c:v>5.0408999999999998E-8</c:v>
                </c:pt>
                <c:pt idx="24">
                  <c:v>2.7961E-7</c:v>
                </c:pt>
                <c:pt idx="25">
                  <c:v>5.8000000000000004E-6</c:v>
                </c:pt>
                <c:pt idx="26">
                  <c:v>1.2446E-2</c:v>
                </c:pt>
                <c:pt idx="27">
                  <c:v>2.9128999999999999E-2</c:v>
                </c:pt>
                <c:pt idx="28">
                  <c:v>4.0059999999999998E-2</c:v>
                </c:pt>
                <c:pt idx="29">
                  <c:v>6.1845999999999998E-2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AE7A-412E-BBF5-89E233391AB6}"/>
            </c:ext>
          </c:extLst>
        </c:ser>
        <c:ser>
          <c:idx val="12"/>
          <c:order val="12"/>
          <c:tx>
            <c:strRef>
              <c:f>ALL!$E$16</c:f>
              <c:strCache>
                <c:ptCount val="1"/>
                <c:pt idx="0">
                  <c:v>(2)Ge[l]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669.6</c:v>
                </c:pt>
                <c:pt idx="19">
                  <c:v>735.7</c:v>
                </c:pt>
                <c:pt idx="20">
                  <c:v>801.8</c:v>
                </c:pt>
                <c:pt idx="21">
                  <c:v>818.3</c:v>
                </c:pt>
                <c:pt idx="22" formatCode="0">
                  <c:v>834.8</c:v>
                </c:pt>
                <c:pt idx="23" formatCode="0">
                  <c:v>851.3</c:v>
                </c:pt>
                <c:pt idx="24" formatCode="0">
                  <c:v>867.8</c:v>
                </c:pt>
                <c:pt idx="25" formatCode="0">
                  <c:v>884.4</c:v>
                </c:pt>
                <c:pt idx="26" formatCode="0">
                  <c:v>900.9</c:v>
                </c:pt>
                <c:pt idx="27" formatCode="0">
                  <c:v>917.4</c:v>
                </c:pt>
                <c:pt idx="28" formatCode="0">
                  <c:v>933.9</c:v>
                </c:pt>
                <c:pt idx="29" formatCode="0">
                  <c:v>1000</c:v>
                </c:pt>
              </c:numCache>
            </c:numRef>
          </c:xVal>
          <c:yVal>
            <c:numRef>
              <c:f>ALL!$F$16:$BR$16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3.6621E-19</c:v>
                </c:pt>
                <c:pt idx="21">
                  <c:v>5.2589000000000003E-15</c:v>
                </c:pt>
                <c:pt idx="22">
                  <c:v>2.9916999999999999E-11</c:v>
                </c:pt>
                <c:pt idx="23">
                  <c:v>2.9672999999999999E-9</c:v>
                </c:pt>
                <c:pt idx="24">
                  <c:v>1.3967E-8</c:v>
                </c:pt>
                <c:pt idx="25">
                  <c:v>2.6378E-7</c:v>
                </c:pt>
                <c:pt idx="26">
                  <c:v>5.8E-4</c:v>
                </c:pt>
                <c:pt idx="27">
                  <c:v>1.4863999999999999E-3</c:v>
                </c:pt>
                <c:pt idx="28">
                  <c:v>2.2360000000000001E-3</c:v>
                </c:pt>
                <c:pt idx="29">
                  <c:v>4.8234000000000003E-3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AE7A-412E-BBF5-89E233391AB6}"/>
            </c:ext>
          </c:extLst>
        </c:ser>
        <c:ser>
          <c:idx val="18"/>
          <c:order val="18"/>
          <c:tx>
            <c:strRef>
              <c:f>ALL!$E$22</c:f>
              <c:strCache>
                <c:ptCount val="1"/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669.6</c:v>
                </c:pt>
                <c:pt idx="19">
                  <c:v>735.7</c:v>
                </c:pt>
                <c:pt idx="20">
                  <c:v>801.8</c:v>
                </c:pt>
                <c:pt idx="21">
                  <c:v>818.3</c:v>
                </c:pt>
                <c:pt idx="22" formatCode="0">
                  <c:v>834.8</c:v>
                </c:pt>
                <c:pt idx="23" formatCode="0">
                  <c:v>851.3</c:v>
                </c:pt>
                <c:pt idx="24" formatCode="0">
                  <c:v>867.8</c:v>
                </c:pt>
                <c:pt idx="25" formatCode="0">
                  <c:v>884.4</c:v>
                </c:pt>
                <c:pt idx="26" formatCode="0">
                  <c:v>900.9</c:v>
                </c:pt>
                <c:pt idx="27" formatCode="0">
                  <c:v>917.4</c:v>
                </c:pt>
                <c:pt idx="28" formatCode="0">
                  <c:v>933.9</c:v>
                </c:pt>
                <c:pt idx="29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ALL!$F$22:$BR$22</c:f>
              <c:numCache>
                <c:formatCode>0.0E+00</c:formatCode>
                <c:ptCount val="65"/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AE7A-412E-BBF5-89E233391AB6}"/>
            </c:ext>
          </c:extLst>
        </c:ser>
        <c:ser>
          <c:idx val="19"/>
          <c:order val="19"/>
          <c:tx>
            <c:strRef>
              <c:f>ALL!$E$23</c:f>
              <c:strCache>
                <c:ptCount val="1"/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669.6</c:v>
                </c:pt>
                <c:pt idx="19">
                  <c:v>735.7</c:v>
                </c:pt>
                <c:pt idx="20">
                  <c:v>801.8</c:v>
                </c:pt>
                <c:pt idx="21">
                  <c:v>818.3</c:v>
                </c:pt>
                <c:pt idx="22" formatCode="0">
                  <c:v>834.8</c:v>
                </c:pt>
                <c:pt idx="23" formatCode="0">
                  <c:v>851.3</c:v>
                </c:pt>
                <c:pt idx="24" formatCode="0">
                  <c:v>867.8</c:v>
                </c:pt>
                <c:pt idx="25" formatCode="0">
                  <c:v>884.4</c:v>
                </c:pt>
                <c:pt idx="26" formatCode="0">
                  <c:v>900.9</c:v>
                </c:pt>
                <c:pt idx="27" formatCode="0">
                  <c:v>917.4</c:v>
                </c:pt>
                <c:pt idx="28" formatCode="0">
                  <c:v>933.9</c:v>
                </c:pt>
                <c:pt idx="29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ALL!$F$23:$BR$23</c:f>
              <c:numCache>
                <c:formatCode>0.0E+00</c:formatCode>
                <c:ptCount val="65"/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AE7A-412E-BBF5-89E233391AB6}"/>
            </c:ext>
          </c:extLst>
        </c:ser>
        <c:ser>
          <c:idx val="20"/>
          <c:order val="20"/>
          <c:tx>
            <c:strRef>
              <c:f>ALL!$E$24</c:f>
              <c:strCache>
                <c:ptCount val="1"/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669.6</c:v>
                </c:pt>
                <c:pt idx="19">
                  <c:v>735.7</c:v>
                </c:pt>
                <c:pt idx="20">
                  <c:v>801.8</c:v>
                </c:pt>
                <c:pt idx="21">
                  <c:v>818.3</c:v>
                </c:pt>
                <c:pt idx="22" formatCode="0">
                  <c:v>834.8</c:v>
                </c:pt>
                <c:pt idx="23" formatCode="0">
                  <c:v>851.3</c:v>
                </c:pt>
                <c:pt idx="24" formatCode="0">
                  <c:v>867.8</c:v>
                </c:pt>
                <c:pt idx="25" formatCode="0">
                  <c:v>884.4</c:v>
                </c:pt>
                <c:pt idx="26" formatCode="0">
                  <c:v>900.9</c:v>
                </c:pt>
                <c:pt idx="27" formatCode="0">
                  <c:v>917.4</c:v>
                </c:pt>
                <c:pt idx="28" formatCode="0">
                  <c:v>933.9</c:v>
                </c:pt>
                <c:pt idx="29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ALL!$F$24:$BR$24</c:f>
              <c:numCache>
                <c:formatCode>0.0E+00</c:formatCode>
                <c:ptCount val="65"/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AE7A-412E-BBF5-89E233391A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ALL!$E$5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669.6</c:v>
                      </c:pt>
                      <c:pt idx="19">
                        <c:v>735.7</c:v>
                      </c:pt>
                      <c:pt idx="20">
                        <c:v>801.8</c:v>
                      </c:pt>
                      <c:pt idx="21">
                        <c:v>818.3</c:v>
                      </c:pt>
                      <c:pt idx="22" formatCode="0">
                        <c:v>834.8</c:v>
                      </c:pt>
                      <c:pt idx="23" formatCode="0">
                        <c:v>851.3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ALL!$F$5:$BR$5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3.4523999999999999E-2</c:v>
                      </c:pt>
                      <c:pt idx="1">
                        <c:v>3.7130999999999997E-2</c:v>
                      </c:pt>
                      <c:pt idx="2">
                        <c:v>4.2505000000000001E-2</c:v>
                      </c:pt>
                      <c:pt idx="3">
                        <c:v>4.9993000000000003E-2</c:v>
                      </c:pt>
                      <c:pt idx="4">
                        <c:v>5.7099999999999998E-2</c:v>
                      </c:pt>
                      <c:pt idx="5">
                        <c:v>6.3173999999999994E-2</c:v>
                      </c:pt>
                      <c:pt idx="6">
                        <c:v>6.4596000000000001E-2</c:v>
                      </c:pt>
                      <c:pt idx="7">
                        <c:v>6.2203000000000001E-2</c:v>
                      </c:pt>
                      <c:pt idx="8">
                        <c:v>5.7225999999999999E-2</c:v>
                      </c:pt>
                      <c:pt idx="9">
                        <c:v>4.845E-2</c:v>
                      </c:pt>
                      <c:pt idx="10">
                        <c:v>3.6477000000000002E-2</c:v>
                      </c:pt>
                      <c:pt idx="11">
                        <c:v>2.4109999999999999E-2</c:v>
                      </c:pt>
                      <c:pt idx="12">
                        <c:v>1.4279E-2</c:v>
                      </c:pt>
                      <c:pt idx="13">
                        <c:v>7.8665000000000002E-3</c:v>
                      </c:pt>
                      <c:pt idx="14">
                        <c:v>4.1802000000000002E-3</c:v>
                      </c:pt>
                      <c:pt idx="15">
                        <c:v>2.2039E-3</c:v>
                      </c:pt>
                      <c:pt idx="16">
                        <c:v>1.1762999999999999E-3</c:v>
                      </c:pt>
                      <c:pt idx="17">
                        <c:v>6.4364999999999995E-4</c:v>
                      </c:pt>
                      <c:pt idx="18">
                        <c:v>7.5681999999999998E-5</c:v>
                      </c:pt>
                      <c:pt idx="19">
                        <c:v>1.2252000000000001E-5</c:v>
                      </c:pt>
                      <c:pt idx="20">
                        <c:v>2.5119999999999998E-6</c:v>
                      </c:pt>
                      <c:pt idx="21">
                        <c:v>1.7275E-6</c:v>
                      </c:pt>
                      <c:pt idx="22">
                        <c:v>1.1910999999999999E-6</c:v>
                      </c:pt>
                      <c:pt idx="23">
                        <c:v>8.2320999999999997E-7</c:v>
                      </c:pt>
                      <c:pt idx="24">
                        <c:v>5.7199000000000003E-7</c:v>
                      </c:pt>
                      <c:pt idx="25">
                        <c:v>4.0106999999999998E-7</c:v>
                      </c:pt>
                      <c:pt idx="26">
                        <c:v>2.9248999999999999E-7</c:v>
                      </c:pt>
                      <c:pt idx="27">
                        <c:v>2.1782E-7</c:v>
                      </c:pt>
                      <c:pt idx="28">
                        <c:v>1.6171000000000001E-7</c:v>
                      </c:pt>
                      <c:pt idx="29">
                        <c:v>5.0329E-8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AE7A-412E-BBF5-89E233391AB6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ALL!$E$6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669.6</c:v>
                      </c:pt>
                      <c:pt idx="19">
                        <c:v>735.7</c:v>
                      </c:pt>
                      <c:pt idx="20">
                        <c:v>801.8</c:v>
                      </c:pt>
                      <c:pt idx="21">
                        <c:v>818.3</c:v>
                      </c:pt>
                      <c:pt idx="22" formatCode="0">
                        <c:v>834.8</c:v>
                      </c:pt>
                      <c:pt idx="23" formatCode="0">
                        <c:v>851.3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ALL!$F$6:$BR$6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  <c:pt idx="18">
                        <c:v>0.2</c:v>
                      </c:pt>
                      <c:pt idx="19">
                        <c:v>0.2</c:v>
                      </c:pt>
                      <c:pt idx="20">
                        <c:v>0.2</c:v>
                      </c:pt>
                      <c:pt idx="21">
                        <c:v>0.2</c:v>
                      </c:pt>
                      <c:pt idx="22">
                        <c:v>0.2</c:v>
                      </c:pt>
                      <c:pt idx="23">
                        <c:v>0.2</c:v>
                      </c:pt>
                      <c:pt idx="24">
                        <c:v>0.2</c:v>
                      </c:pt>
                      <c:pt idx="25">
                        <c:v>0.2</c:v>
                      </c:pt>
                      <c:pt idx="26">
                        <c:v>0.2</c:v>
                      </c:pt>
                      <c:pt idx="27">
                        <c:v>0.2</c:v>
                      </c:pt>
                      <c:pt idx="28">
                        <c:v>0.2</c:v>
                      </c:pt>
                      <c:pt idx="29">
                        <c:v>0.2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AE7A-412E-BBF5-89E233391AB6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ALL!$E$17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669.6</c:v>
                      </c:pt>
                      <c:pt idx="19">
                        <c:v>735.7</c:v>
                      </c:pt>
                      <c:pt idx="20">
                        <c:v>801.8</c:v>
                      </c:pt>
                      <c:pt idx="21">
                        <c:v>818.3</c:v>
                      </c:pt>
                      <c:pt idx="22" formatCode="0">
                        <c:v>834.8</c:v>
                      </c:pt>
                      <c:pt idx="23" formatCode="0">
                        <c:v>851.3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ALL!$F$17:$BR$17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-18.78</c:v>
                      </c:pt>
                      <c:pt idx="1">
                        <c:v>-18.78</c:v>
                      </c:pt>
                      <c:pt idx="2">
                        <c:v>-18.8</c:v>
                      </c:pt>
                      <c:pt idx="3">
                        <c:v>-18.84</c:v>
                      </c:pt>
                      <c:pt idx="4">
                        <c:v>-18.88</c:v>
                      </c:pt>
                      <c:pt idx="5">
                        <c:v>-18.989999999999998</c:v>
                      </c:pt>
                      <c:pt idx="6">
                        <c:v>-19.03</c:v>
                      </c:pt>
                      <c:pt idx="7">
                        <c:v>-19.05</c:v>
                      </c:pt>
                      <c:pt idx="8">
                        <c:v>-19.059999999999999</c:v>
                      </c:pt>
                      <c:pt idx="9">
                        <c:v>-19.05</c:v>
                      </c:pt>
                      <c:pt idx="10">
                        <c:v>-19.04</c:v>
                      </c:pt>
                      <c:pt idx="11">
                        <c:v>-19.02</c:v>
                      </c:pt>
                      <c:pt idx="12">
                        <c:v>-19.010000000000002</c:v>
                      </c:pt>
                      <c:pt idx="13">
                        <c:v>-19.010000000000002</c:v>
                      </c:pt>
                      <c:pt idx="14">
                        <c:v>-19.03</c:v>
                      </c:pt>
                      <c:pt idx="15">
                        <c:v>-19.05</c:v>
                      </c:pt>
                      <c:pt idx="16">
                        <c:v>-19.079999999999998</c:v>
                      </c:pt>
                      <c:pt idx="17">
                        <c:v>-19.11</c:v>
                      </c:pt>
                      <c:pt idx="18">
                        <c:v>-19.25</c:v>
                      </c:pt>
                      <c:pt idx="19">
                        <c:v>-19.38</c:v>
                      </c:pt>
                      <c:pt idx="20">
                        <c:v>-19.510000000000002</c:v>
                      </c:pt>
                      <c:pt idx="21">
                        <c:v>-19.55</c:v>
                      </c:pt>
                      <c:pt idx="22">
                        <c:v>-19.579999999999998</c:v>
                      </c:pt>
                      <c:pt idx="23">
                        <c:v>-19.61</c:v>
                      </c:pt>
                      <c:pt idx="24">
                        <c:v>-19.64</c:v>
                      </c:pt>
                      <c:pt idx="25">
                        <c:v>-19.670000000000002</c:v>
                      </c:pt>
                      <c:pt idx="26">
                        <c:v>-19.7</c:v>
                      </c:pt>
                      <c:pt idx="27">
                        <c:v>-19.73</c:v>
                      </c:pt>
                      <c:pt idx="28">
                        <c:v>-19.760000000000002</c:v>
                      </c:pt>
                      <c:pt idx="29">
                        <c:v>-19.88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E-AE7A-412E-BBF5-89E233391AB6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ALL!$E$18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669.6</c:v>
                      </c:pt>
                      <c:pt idx="19">
                        <c:v>735.7</c:v>
                      </c:pt>
                      <c:pt idx="20">
                        <c:v>801.8</c:v>
                      </c:pt>
                      <c:pt idx="21">
                        <c:v>818.3</c:v>
                      </c:pt>
                      <c:pt idx="22" formatCode="0">
                        <c:v>834.8</c:v>
                      </c:pt>
                      <c:pt idx="23" formatCode="0">
                        <c:v>851.3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ALL!$F$18:$BR$18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-66.34</c:v>
                      </c:pt>
                      <c:pt idx="1">
                        <c:v>-62.64</c:v>
                      </c:pt>
                      <c:pt idx="2">
                        <c:v>-59.06</c:v>
                      </c:pt>
                      <c:pt idx="3">
                        <c:v>-55.51</c:v>
                      </c:pt>
                      <c:pt idx="4">
                        <c:v>-52.01</c:v>
                      </c:pt>
                      <c:pt idx="5">
                        <c:v>-39.36</c:v>
                      </c:pt>
                      <c:pt idx="6">
                        <c:v>-36.82</c:v>
                      </c:pt>
                      <c:pt idx="7">
                        <c:v>-34.39</c:v>
                      </c:pt>
                      <c:pt idx="8">
                        <c:v>-32.17</c:v>
                      </c:pt>
                      <c:pt idx="9">
                        <c:v>-30.15</c:v>
                      </c:pt>
                      <c:pt idx="10">
                        <c:v>-28.32</c:v>
                      </c:pt>
                      <c:pt idx="11">
                        <c:v>-26.62</c:v>
                      </c:pt>
                      <c:pt idx="12">
                        <c:v>-25.01</c:v>
                      </c:pt>
                      <c:pt idx="13">
                        <c:v>-23.48</c:v>
                      </c:pt>
                      <c:pt idx="14">
                        <c:v>-22.03</c:v>
                      </c:pt>
                      <c:pt idx="15">
                        <c:v>-20.69</c:v>
                      </c:pt>
                      <c:pt idx="16">
                        <c:v>-19.45</c:v>
                      </c:pt>
                      <c:pt idx="17">
                        <c:v>-18.309999999999999</c:v>
                      </c:pt>
                      <c:pt idx="18">
                        <c:v>-14.48</c:v>
                      </c:pt>
                      <c:pt idx="19">
                        <c:v>-11.4</c:v>
                      </c:pt>
                      <c:pt idx="20">
                        <c:v>-9.0990000000000002</c:v>
                      </c:pt>
                      <c:pt idx="21">
                        <c:v>-8.6940000000000008</c:v>
                      </c:pt>
                      <c:pt idx="22">
                        <c:v>-8.3680000000000003</c:v>
                      </c:pt>
                      <c:pt idx="23">
                        <c:v>-8.1219999999999999</c:v>
                      </c:pt>
                      <c:pt idx="24">
                        <c:v>-7.9530000000000003</c:v>
                      </c:pt>
                      <c:pt idx="25">
                        <c:v>-7.851</c:v>
                      </c:pt>
                      <c:pt idx="26">
                        <c:v>-7.851</c:v>
                      </c:pt>
                      <c:pt idx="27">
                        <c:v>-7.9080000000000004</c:v>
                      </c:pt>
                      <c:pt idx="28">
                        <c:v>-7.9640000000000004</c:v>
                      </c:pt>
                      <c:pt idx="29">
                        <c:v>-8.1850000000000005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F-AE7A-412E-BBF5-89E233391AB6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ALL!$E$19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669.6</c:v>
                      </c:pt>
                      <c:pt idx="19">
                        <c:v>735.7</c:v>
                      </c:pt>
                      <c:pt idx="20">
                        <c:v>801.8</c:v>
                      </c:pt>
                      <c:pt idx="21">
                        <c:v>818.3</c:v>
                      </c:pt>
                      <c:pt idx="22" formatCode="0">
                        <c:v>834.8</c:v>
                      </c:pt>
                      <c:pt idx="23" formatCode="0">
                        <c:v>851.3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ALL!$F$19:$BR$19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-18.510000000000002</c:v>
                      </c:pt>
                      <c:pt idx="1">
                        <c:v>-17.670000000000002</c:v>
                      </c:pt>
                      <c:pt idx="2">
                        <c:v>-16.670000000000002</c:v>
                      </c:pt>
                      <c:pt idx="3">
                        <c:v>-15.52</c:v>
                      </c:pt>
                      <c:pt idx="4">
                        <c:v>-14.29</c:v>
                      </c:pt>
                      <c:pt idx="5">
                        <c:v>-9.7040000000000006</c:v>
                      </c:pt>
                      <c:pt idx="6">
                        <c:v>-8.7829999999999995</c:v>
                      </c:pt>
                      <c:pt idx="7">
                        <c:v>-7.9169999999999998</c:v>
                      </c:pt>
                      <c:pt idx="8">
                        <c:v>-7.1639999999999997</c:v>
                      </c:pt>
                      <c:pt idx="9">
                        <c:v>-6.5519999999999996</c:v>
                      </c:pt>
                      <c:pt idx="10">
                        <c:v>-6.109</c:v>
                      </c:pt>
                      <c:pt idx="11">
                        <c:v>-5.8319999999999999</c:v>
                      </c:pt>
                      <c:pt idx="12">
                        <c:v>-5.6950000000000003</c:v>
                      </c:pt>
                      <c:pt idx="13">
                        <c:v>-5.6559999999999997</c:v>
                      </c:pt>
                      <c:pt idx="14">
                        <c:v>-5.68</c:v>
                      </c:pt>
                      <c:pt idx="15">
                        <c:v>-5.7389999999999999</c:v>
                      </c:pt>
                      <c:pt idx="16">
                        <c:v>-5.81</c:v>
                      </c:pt>
                      <c:pt idx="17">
                        <c:v>-5.8789999999999996</c:v>
                      </c:pt>
                      <c:pt idx="18">
                        <c:v>-6.0860000000000003</c:v>
                      </c:pt>
                      <c:pt idx="19">
                        <c:v>-6.2560000000000002</c:v>
                      </c:pt>
                      <c:pt idx="20">
                        <c:v>-6.4589999999999996</c:v>
                      </c:pt>
                      <c:pt idx="21">
                        <c:v>-6.5259999999999998</c:v>
                      </c:pt>
                      <c:pt idx="22">
                        <c:v>-6.6</c:v>
                      </c:pt>
                      <c:pt idx="23">
                        <c:v>-6.6790000000000003</c:v>
                      </c:pt>
                      <c:pt idx="24">
                        <c:v>-6.7560000000000002</c:v>
                      </c:pt>
                      <c:pt idx="25">
                        <c:v>-6.8259999999999996</c:v>
                      </c:pt>
                      <c:pt idx="26">
                        <c:v>-6.8769999999999998</c:v>
                      </c:pt>
                      <c:pt idx="27">
                        <c:v>-6.9160000000000004</c:v>
                      </c:pt>
                      <c:pt idx="28">
                        <c:v>-6.9530000000000003</c:v>
                      </c:pt>
                      <c:pt idx="29">
                        <c:v>-7.0979999999999999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AE7A-412E-BBF5-89E233391AB6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ALL!$E$20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669.6</c:v>
                      </c:pt>
                      <c:pt idx="19">
                        <c:v>735.7</c:v>
                      </c:pt>
                      <c:pt idx="20">
                        <c:v>801.8</c:v>
                      </c:pt>
                      <c:pt idx="21">
                        <c:v>818.3</c:v>
                      </c:pt>
                      <c:pt idx="22" formatCode="0">
                        <c:v>834.8</c:v>
                      </c:pt>
                      <c:pt idx="23" formatCode="0">
                        <c:v>851.3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ALL!$F$20:$BR$20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-23.21</c:v>
                      </c:pt>
                      <c:pt idx="1">
                        <c:v>-22.25</c:v>
                      </c:pt>
                      <c:pt idx="2">
                        <c:v>-21.59</c:v>
                      </c:pt>
                      <c:pt idx="3">
                        <c:v>-21.23</c:v>
                      </c:pt>
                      <c:pt idx="4">
                        <c:v>-21.13</c:v>
                      </c:pt>
                      <c:pt idx="5">
                        <c:v>-21.86</c:v>
                      </c:pt>
                      <c:pt idx="6">
                        <c:v>-22.03</c:v>
                      </c:pt>
                      <c:pt idx="7">
                        <c:v>-22.26</c:v>
                      </c:pt>
                      <c:pt idx="8">
                        <c:v>-22.46</c:v>
                      </c:pt>
                      <c:pt idx="9">
                        <c:v>-22.65</c:v>
                      </c:pt>
                      <c:pt idx="10">
                        <c:v>-22.81</c:v>
                      </c:pt>
                      <c:pt idx="11">
                        <c:v>-22.97</c:v>
                      </c:pt>
                      <c:pt idx="12">
                        <c:v>-23.15</c:v>
                      </c:pt>
                      <c:pt idx="13">
                        <c:v>-23.35</c:v>
                      </c:pt>
                      <c:pt idx="14">
                        <c:v>-23.57</c:v>
                      </c:pt>
                      <c:pt idx="15">
                        <c:v>-23.79</c:v>
                      </c:pt>
                      <c:pt idx="16">
                        <c:v>-24.02</c:v>
                      </c:pt>
                      <c:pt idx="17">
                        <c:v>-24.25</c:v>
                      </c:pt>
                      <c:pt idx="18">
                        <c:v>-25.18</c:v>
                      </c:pt>
                      <c:pt idx="19">
                        <c:v>-26.06</c:v>
                      </c:pt>
                      <c:pt idx="20">
                        <c:v>-26.85</c:v>
                      </c:pt>
                      <c:pt idx="21">
                        <c:v>-27.04</c:v>
                      </c:pt>
                      <c:pt idx="22">
                        <c:v>-27.22</c:v>
                      </c:pt>
                      <c:pt idx="23">
                        <c:v>-27.4</c:v>
                      </c:pt>
                      <c:pt idx="24">
                        <c:v>-27.58</c:v>
                      </c:pt>
                      <c:pt idx="25">
                        <c:v>-27.77</c:v>
                      </c:pt>
                      <c:pt idx="26">
                        <c:v>-27.94</c:v>
                      </c:pt>
                      <c:pt idx="27">
                        <c:v>-28.11</c:v>
                      </c:pt>
                      <c:pt idx="28">
                        <c:v>-28.29</c:v>
                      </c:pt>
                      <c:pt idx="29">
                        <c:v>-29.04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AE7A-412E-BBF5-89E233391AB6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669.6</c:v>
                      </c:pt>
                      <c:pt idx="19">
                        <c:v>735.7</c:v>
                      </c:pt>
                      <c:pt idx="20">
                        <c:v>801.8</c:v>
                      </c:pt>
                      <c:pt idx="21">
                        <c:v>818.3</c:v>
                      </c:pt>
                      <c:pt idx="22" formatCode="0">
                        <c:v>834.8</c:v>
                      </c:pt>
                      <c:pt idx="23" formatCode="0">
                        <c:v>851.3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ALL!$F$21:$BR$21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AE7A-412E-BBF5-89E233391AB6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669.6</c:v>
                      </c:pt>
                      <c:pt idx="19">
                        <c:v>735.7</c:v>
                      </c:pt>
                      <c:pt idx="20">
                        <c:v>801.8</c:v>
                      </c:pt>
                      <c:pt idx="21">
                        <c:v>818.3</c:v>
                      </c:pt>
                      <c:pt idx="22" formatCode="0">
                        <c:v>834.8</c:v>
                      </c:pt>
                      <c:pt idx="23" formatCode="0">
                        <c:v>851.3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ALL!$F$25:$BR$25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AE7A-412E-BBF5-89E233391AB6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669.6</c:v>
                      </c:pt>
                      <c:pt idx="19">
                        <c:v>735.7</c:v>
                      </c:pt>
                      <c:pt idx="20">
                        <c:v>801.8</c:v>
                      </c:pt>
                      <c:pt idx="21">
                        <c:v>818.3</c:v>
                      </c:pt>
                      <c:pt idx="22" formatCode="0">
                        <c:v>834.8</c:v>
                      </c:pt>
                      <c:pt idx="23" formatCode="0">
                        <c:v>851.3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ALL!$F$26:$BR$26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AE7A-412E-BBF5-89E233391AB6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669.6</c:v>
                      </c:pt>
                      <c:pt idx="19">
                        <c:v>735.7</c:v>
                      </c:pt>
                      <c:pt idx="20">
                        <c:v>801.8</c:v>
                      </c:pt>
                      <c:pt idx="21">
                        <c:v>818.3</c:v>
                      </c:pt>
                      <c:pt idx="22" formatCode="0">
                        <c:v>834.8</c:v>
                      </c:pt>
                      <c:pt idx="23" formatCode="0">
                        <c:v>851.3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ALL!$F$27:$BR$27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AE7A-412E-BBF5-89E233391AB6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669.6</c:v>
                      </c:pt>
                      <c:pt idx="19">
                        <c:v>735.7</c:v>
                      </c:pt>
                      <c:pt idx="20">
                        <c:v>801.8</c:v>
                      </c:pt>
                      <c:pt idx="21">
                        <c:v>818.3</c:v>
                      </c:pt>
                      <c:pt idx="22" formatCode="0">
                        <c:v>834.8</c:v>
                      </c:pt>
                      <c:pt idx="23" formatCode="0">
                        <c:v>851.3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ALL!$F$28:$BR$28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AE7A-412E-BBF5-89E233391AB6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669.6</c:v>
                      </c:pt>
                      <c:pt idx="19">
                        <c:v>735.7</c:v>
                      </c:pt>
                      <c:pt idx="20">
                        <c:v>801.8</c:v>
                      </c:pt>
                      <c:pt idx="21">
                        <c:v>818.3</c:v>
                      </c:pt>
                      <c:pt idx="22" formatCode="0">
                        <c:v>834.8</c:v>
                      </c:pt>
                      <c:pt idx="23" formatCode="0">
                        <c:v>851.3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ALL!$F$29:$BR$29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AE7A-412E-BBF5-89E233391AB6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669.6</c:v>
                      </c:pt>
                      <c:pt idx="19">
                        <c:v>735.7</c:v>
                      </c:pt>
                      <c:pt idx="20">
                        <c:v>801.8</c:v>
                      </c:pt>
                      <c:pt idx="21">
                        <c:v>818.3</c:v>
                      </c:pt>
                      <c:pt idx="22" formatCode="0">
                        <c:v>834.8</c:v>
                      </c:pt>
                      <c:pt idx="23" formatCode="0">
                        <c:v>851.3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ALL!$F$30:$BR$30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AE7A-412E-BBF5-89E233391AB6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669.6</c:v>
                      </c:pt>
                      <c:pt idx="19">
                        <c:v>735.7</c:v>
                      </c:pt>
                      <c:pt idx="20">
                        <c:v>801.8</c:v>
                      </c:pt>
                      <c:pt idx="21">
                        <c:v>818.3</c:v>
                      </c:pt>
                      <c:pt idx="22" formatCode="0">
                        <c:v>834.8</c:v>
                      </c:pt>
                      <c:pt idx="23" formatCode="0">
                        <c:v>851.3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ALL!$F$31:$BR$31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AE7A-412E-BBF5-89E233391AB6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669.6</c:v>
                      </c:pt>
                      <c:pt idx="19">
                        <c:v>735.7</c:v>
                      </c:pt>
                      <c:pt idx="20">
                        <c:v>801.8</c:v>
                      </c:pt>
                      <c:pt idx="21">
                        <c:v>818.3</c:v>
                      </c:pt>
                      <c:pt idx="22" formatCode="0">
                        <c:v>834.8</c:v>
                      </c:pt>
                      <c:pt idx="23" formatCode="0">
                        <c:v>851.3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ALL!$F$32:$BR$32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AE7A-412E-BBF5-89E233391AB6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  <c:majorUnit val="100"/>
      </c:valAx>
      <c:valAx>
        <c:axId val="393215344"/>
        <c:scaling>
          <c:orientation val="minMax"/>
          <c:max val="0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579004454016617E-2"/>
          <c:y val="9.3034716533807502E-2"/>
          <c:w val="0.92172545969724562"/>
          <c:h val="0.82261080939032938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FLUID!$F$40:$AL$40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421.8</c:v>
                </c:pt>
                <c:pt idx="4">
                  <c:v>438.3</c:v>
                </c:pt>
                <c:pt idx="5">
                  <c:v>454.9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669.6</c:v>
                </c:pt>
                <c:pt idx="16">
                  <c:v>735.7</c:v>
                </c:pt>
                <c:pt idx="17">
                  <c:v>801.8</c:v>
                </c:pt>
                <c:pt idx="18">
                  <c:v>867.8</c:v>
                </c:pt>
                <c:pt idx="19">
                  <c:v>933.9</c:v>
                </c:pt>
                <c:pt idx="20">
                  <c:v>950.4</c:v>
                </c:pt>
                <c:pt idx="21">
                  <c:v>967</c:v>
                </c:pt>
                <c:pt idx="22">
                  <c:v>983.5</c:v>
                </c:pt>
                <c:pt idx="23">
                  <c:v>1000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FLUID!$F$41:$AL$41</c:f>
              <c:numCache>
                <c:formatCode>0.0E+00</c:formatCode>
                <c:ptCount val="33"/>
                <c:pt idx="0">
                  <c:v>-134.45512090600002</c:v>
                </c:pt>
                <c:pt idx="1">
                  <c:v>-160.33658741119999</c:v>
                </c:pt>
                <c:pt idx="2">
                  <c:v>-189.18657153689998</c:v>
                </c:pt>
                <c:pt idx="3">
                  <c:v>-196.78208678970003</c:v>
                </c:pt>
                <c:pt idx="4">
                  <c:v>-204.51261954510002</c:v>
                </c:pt>
                <c:pt idx="5">
                  <c:v>-212.43097269825003</c:v>
                </c:pt>
                <c:pt idx="6">
                  <c:v>-220.42755310180002</c:v>
                </c:pt>
                <c:pt idx="7">
                  <c:v>-228.58380710340001</c:v>
                </c:pt>
                <c:pt idx="8">
                  <c:v>-236.84816179960004</c:v>
                </c:pt>
                <c:pt idx="9">
                  <c:v>-245.19220792965004</c:v>
                </c:pt>
                <c:pt idx="10">
                  <c:v>-253.73442795000003</c:v>
                </c:pt>
                <c:pt idx="11">
                  <c:v>-262.31882770600004</c:v>
                </c:pt>
                <c:pt idx="12">
                  <c:v>-271.02807937975007</c:v>
                </c:pt>
                <c:pt idx="13">
                  <c:v>-279.82823348200003</c:v>
                </c:pt>
                <c:pt idx="14">
                  <c:v>-288.77777836300004</c:v>
                </c:pt>
                <c:pt idx="15">
                  <c:v>-326.18034265320006</c:v>
                </c:pt>
                <c:pt idx="16">
                  <c:v>-366.5456127284001</c:v>
                </c:pt>
                <c:pt idx="17">
                  <c:v>-409.26271506770001</c:v>
                </c:pt>
                <c:pt idx="18">
                  <c:v>-453.75242889739997</c:v>
                </c:pt>
                <c:pt idx="19">
                  <c:v>-499.99818452760002</c:v>
                </c:pt>
                <c:pt idx="20">
                  <c:v>-511.87701755520004</c:v>
                </c:pt>
                <c:pt idx="21">
                  <c:v>-523.97471815500001</c:v>
                </c:pt>
                <c:pt idx="22">
                  <c:v>-536.20807203949994</c:v>
                </c:pt>
                <c:pt idx="23">
                  <c:v>-548.57962400000008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37-45DC-B3E4-270B1B08C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20984"/>
        <c:axId val="391622160"/>
      </c:scatterChart>
      <c:valAx>
        <c:axId val="391620984"/>
        <c:scaling>
          <c:orientation val="minMax"/>
          <c:max val="1000"/>
          <c:min val="2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2160"/>
        <c:crosses val="autoZero"/>
        <c:crossBetween val="midCat"/>
      </c:valAx>
      <c:valAx>
        <c:axId val="39162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\J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09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Газовая</a:t>
            </a:r>
            <a:r>
              <a:rPr lang="ru-RU" sz="1800" baseline="0"/>
              <a:t> фаза </a:t>
            </a:r>
            <a:endParaRPr lang="ru-RU" sz="1800"/>
          </a:p>
        </c:rich>
      </c:tx>
      <c:layout>
        <c:manualLayout>
          <c:xMode val="edge"/>
          <c:yMode val="edge"/>
          <c:x val="5.4431866561175928E-2"/>
          <c:y val="1.66938945330158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5.2346298468056704E-2"/>
          <c:y val="8.3704491710618209E-2"/>
          <c:w val="0.91684723434101179"/>
          <c:h val="0.80704283188213899"/>
        </c:manualLayout>
      </c:layout>
      <c:scatterChart>
        <c:scatterStyle val="lineMarker"/>
        <c:varyColors val="0"/>
        <c:ser>
          <c:idx val="0"/>
          <c:order val="0"/>
          <c:tx>
            <c:strRef>
              <c:f>FLUID!$E$4</c:f>
              <c:strCache>
                <c:ptCount val="1"/>
                <c:pt idx="0">
                  <c:v>*Se[l]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421.8</c:v>
                </c:pt>
                <c:pt idx="4">
                  <c:v>438.3</c:v>
                </c:pt>
                <c:pt idx="5">
                  <c:v>454.9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669.6</c:v>
                </c:pt>
                <c:pt idx="16">
                  <c:v>735.7</c:v>
                </c:pt>
                <c:pt idx="17">
                  <c:v>801.8</c:v>
                </c:pt>
                <c:pt idx="18">
                  <c:v>867.8</c:v>
                </c:pt>
                <c:pt idx="19">
                  <c:v>933.9</c:v>
                </c:pt>
                <c:pt idx="20">
                  <c:v>950.4</c:v>
                </c:pt>
                <c:pt idx="21">
                  <c:v>967</c:v>
                </c:pt>
                <c:pt idx="22">
                  <c:v>983.5</c:v>
                </c:pt>
                <c:pt idx="23">
                  <c:v>1000</c:v>
                </c:pt>
              </c:numCache>
            </c:numRef>
          </c:xVal>
          <c:yVal>
            <c:numRef>
              <c:f>FLUID!$F$4:$BR$4</c:f>
              <c:numCache>
                <c:formatCode>0.0E+00</c:formatCode>
                <c:ptCount val="65"/>
                <c:pt idx="0">
                  <c:v>1.1760000000000001E-8</c:v>
                </c:pt>
                <c:pt idx="1">
                  <c:v>1.6610000000000001E-8</c:v>
                </c:pt>
                <c:pt idx="2">
                  <c:v>1.6688E-8</c:v>
                </c:pt>
                <c:pt idx="3">
                  <c:v>1.6808999999999999E-8</c:v>
                </c:pt>
                <c:pt idx="4">
                  <c:v>9.0217E-9</c:v>
                </c:pt>
                <c:pt idx="5">
                  <c:v>9.2211000000000008E-9</c:v>
                </c:pt>
                <c:pt idx="6">
                  <c:v>9.5185000000000002E-9</c:v>
                </c:pt>
                <c:pt idx="7">
                  <c:v>9.9588000000000008E-9</c:v>
                </c:pt>
                <c:pt idx="8">
                  <c:v>1.0611E-8</c:v>
                </c:pt>
                <c:pt idx="9">
                  <c:v>1.143E-8</c:v>
                </c:pt>
                <c:pt idx="10">
                  <c:v>1.2620999999999999E-8</c:v>
                </c:pt>
                <c:pt idx="11">
                  <c:v>1.4219E-8</c:v>
                </c:pt>
                <c:pt idx="12">
                  <c:v>1.6484000000000001E-8</c:v>
                </c:pt>
                <c:pt idx="13">
                  <c:v>1.0862E-8</c:v>
                </c:pt>
                <c:pt idx="14">
                  <c:v>1.3709000000000001E-8</c:v>
                </c:pt>
                <c:pt idx="15">
                  <c:v>2.0181000000000001E-8</c:v>
                </c:pt>
                <c:pt idx="16">
                  <c:v>3.2303000000000001E-8</c:v>
                </c:pt>
                <c:pt idx="17">
                  <c:v>3.8654000000000003E-8</c:v>
                </c:pt>
                <c:pt idx="18">
                  <c:v>3.2956000000000001E-8</c:v>
                </c:pt>
                <c:pt idx="19">
                  <c:v>2.1080999999999999E-8</c:v>
                </c:pt>
                <c:pt idx="20">
                  <c:v>1.4438E-8</c:v>
                </c:pt>
                <c:pt idx="21">
                  <c:v>1.7021000000000001E-8</c:v>
                </c:pt>
                <c:pt idx="22">
                  <c:v>1.0373E-8</c:v>
                </c:pt>
                <c:pt idx="23">
                  <c:v>6.0505999999999998E-9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5F8F-421C-B882-6FC6CED20D0E}"/>
            </c:ext>
          </c:extLst>
        </c:ser>
        <c:ser>
          <c:idx val="1"/>
          <c:order val="1"/>
          <c:tx>
            <c:strRef>
              <c:f>FLUID!$E$5</c:f>
              <c:strCache>
                <c:ptCount val="1"/>
                <c:pt idx="0">
                  <c:v>Se3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421.8</c:v>
                </c:pt>
                <c:pt idx="4">
                  <c:v>438.3</c:v>
                </c:pt>
                <c:pt idx="5">
                  <c:v>454.9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669.6</c:v>
                </c:pt>
                <c:pt idx="16">
                  <c:v>735.7</c:v>
                </c:pt>
                <c:pt idx="17">
                  <c:v>801.8</c:v>
                </c:pt>
                <c:pt idx="18">
                  <c:v>867.8</c:v>
                </c:pt>
                <c:pt idx="19">
                  <c:v>933.9</c:v>
                </c:pt>
                <c:pt idx="20">
                  <c:v>950.4</c:v>
                </c:pt>
                <c:pt idx="21">
                  <c:v>967</c:v>
                </c:pt>
                <c:pt idx="22">
                  <c:v>983.5</c:v>
                </c:pt>
                <c:pt idx="23">
                  <c:v>1000</c:v>
                </c:pt>
              </c:numCache>
            </c:numRef>
          </c:xVal>
          <c:yVal>
            <c:numRef>
              <c:f>FLUID!$F$5:$BR$5</c:f>
              <c:numCache>
                <c:formatCode>0.0E+00</c:formatCode>
                <c:ptCount val="65"/>
                <c:pt idx="0">
                  <c:v>1.8735E-25</c:v>
                </c:pt>
                <c:pt idx="1">
                  <c:v>2.8361000000000001E-19</c:v>
                </c:pt>
                <c:pt idx="2">
                  <c:v>3.2560000000000001E-15</c:v>
                </c:pt>
                <c:pt idx="3">
                  <c:v>2.0717E-14</c:v>
                </c:pt>
                <c:pt idx="4">
                  <c:v>1.1356E-13</c:v>
                </c:pt>
                <c:pt idx="5">
                  <c:v>5.4550999999999996E-13</c:v>
                </c:pt>
                <c:pt idx="6">
                  <c:v>2.3303999999999998E-12</c:v>
                </c:pt>
                <c:pt idx="7">
                  <c:v>8.9695999999999993E-12</c:v>
                </c:pt>
                <c:pt idx="8">
                  <c:v>3.1464999999999998E-11</c:v>
                </c:pt>
                <c:pt idx="9">
                  <c:v>1.0167E-10</c:v>
                </c:pt>
                <c:pt idx="10">
                  <c:v>3.0554000000000001E-10</c:v>
                </c:pt>
                <c:pt idx="11">
                  <c:v>8.6183999999999999E-10</c:v>
                </c:pt>
                <c:pt idx="12">
                  <c:v>2.3015E-9</c:v>
                </c:pt>
                <c:pt idx="13">
                  <c:v>5.8645999999999998E-9</c:v>
                </c:pt>
                <c:pt idx="14">
                  <c:v>1.4354000000000001E-8</c:v>
                </c:pt>
                <c:pt idx="15">
                  <c:v>3.6119999999999998E-7</c:v>
                </c:pt>
                <c:pt idx="16">
                  <c:v>4.8957999999999998E-6</c:v>
                </c:pt>
                <c:pt idx="17">
                  <c:v>3.7945999999999999E-5</c:v>
                </c:pt>
                <c:pt idx="18">
                  <c:v>1.8825E-4</c:v>
                </c:pt>
                <c:pt idx="19">
                  <c:v>6.1123000000000004E-4</c:v>
                </c:pt>
                <c:pt idx="20">
                  <c:v>7.6409000000000004E-4</c:v>
                </c:pt>
                <c:pt idx="21">
                  <c:v>9.2705999999999995E-4</c:v>
                </c:pt>
                <c:pt idx="22">
                  <c:v>1.0916999999999999E-3</c:v>
                </c:pt>
                <c:pt idx="23">
                  <c:v>1.2485E-3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5F8F-421C-B882-6FC6CED20D0E}"/>
            </c:ext>
          </c:extLst>
        </c:ser>
        <c:ser>
          <c:idx val="2"/>
          <c:order val="2"/>
          <c:tx>
            <c:strRef>
              <c:f>FLUID!$E$6</c:f>
              <c:strCache>
                <c:ptCount val="1"/>
                <c:pt idx="0">
                  <c:v>Se4</c:v>
                </c:pt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421.8</c:v>
                </c:pt>
                <c:pt idx="4">
                  <c:v>438.3</c:v>
                </c:pt>
                <c:pt idx="5">
                  <c:v>454.9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669.6</c:v>
                </c:pt>
                <c:pt idx="16">
                  <c:v>735.7</c:v>
                </c:pt>
                <c:pt idx="17">
                  <c:v>801.8</c:v>
                </c:pt>
                <c:pt idx="18">
                  <c:v>867.8</c:v>
                </c:pt>
                <c:pt idx="19">
                  <c:v>933.9</c:v>
                </c:pt>
                <c:pt idx="20">
                  <c:v>950.4</c:v>
                </c:pt>
                <c:pt idx="21">
                  <c:v>967</c:v>
                </c:pt>
                <c:pt idx="22">
                  <c:v>983.5</c:v>
                </c:pt>
                <c:pt idx="23">
                  <c:v>1000</c:v>
                </c:pt>
              </c:numCache>
            </c:numRef>
          </c:xVal>
          <c:yVal>
            <c:numRef>
              <c:f>FLUID!$F$6:$BR$6</c:f>
              <c:numCache>
                <c:formatCode>0.0E+00</c:formatCode>
                <c:ptCount val="65"/>
                <c:pt idx="0">
                  <c:v>1.7371E-23</c:v>
                </c:pt>
                <c:pt idx="1">
                  <c:v>6.5553999999999998E-18</c:v>
                </c:pt>
                <c:pt idx="2">
                  <c:v>2.7691E-14</c:v>
                </c:pt>
                <c:pt idx="3">
                  <c:v>1.4305000000000001E-13</c:v>
                </c:pt>
                <c:pt idx="4">
                  <c:v>6.4521000000000003E-13</c:v>
                </c:pt>
                <c:pt idx="5">
                  <c:v>2.5811E-12</c:v>
                </c:pt>
                <c:pt idx="6">
                  <c:v>9.2842999999999999E-12</c:v>
                </c:pt>
                <c:pt idx="7">
                  <c:v>3.0394E-11</c:v>
                </c:pt>
                <c:pt idx="8">
                  <c:v>9.1546000000000001E-11</c:v>
                </c:pt>
                <c:pt idx="9">
                  <c:v>2.5622000000000002E-10</c:v>
                </c:pt>
                <c:pt idx="10">
                  <c:v>6.7260000000000003E-10</c:v>
                </c:pt>
                <c:pt idx="11">
                  <c:v>1.6708000000000001E-9</c:v>
                </c:pt>
                <c:pt idx="12">
                  <c:v>3.9611999999999999E-9</c:v>
                </c:pt>
                <c:pt idx="13">
                  <c:v>9.0334999999999995E-9</c:v>
                </c:pt>
                <c:pt idx="14">
                  <c:v>1.9947E-8</c:v>
                </c:pt>
                <c:pt idx="15">
                  <c:v>3.5678E-7</c:v>
                </c:pt>
                <c:pt idx="16">
                  <c:v>3.6434000000000001E-6</c:v>
                </c:pt>
                <c:pt idx="17">
                  <c:v>2.1611E-5</c:v>
                </c:pt>
                <c:pt idx="18">
                  <c:v>8.1794999999999999E-5</c:v>
                </c:pt>
                <c:pt idx="19">
                  <c:v>1.9573999999999999E-4</c:v>
                </c:pt>
                <c:pt idx="20">
                  <c:v>2.2452E-4</c:v>
                </c:pt>
                <c:pt idx="21">
                  <c:v>2.4876999999999999E-4</c:v>
                </c:pt>
                <c:pt idx="22">
                  <c:v>2.6625999999999999E-4</c:v>
                </c:pt>
                <c:pt idx="23">
                  <c:v>2.7548999999999998E-4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5F8F-421C-B882-6FC6CED20D0E}"/>
            </c:ext>
          </c:extLst>
        </c:ser>
        <c:ser>
          <c:idx val="3"/>
          <c:order val="3"/>
          <c:tx>
            <c:strRef>
              <c:f>FLUID!$E$7</c:f>
              <c:strCache>
                <c:ptCount val="1"/>
                <c:pt idx="0">
                  <c:v>Se5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421.8</c:v>
                </c:pt>
                <c:pt idx="4">
                  <c:v>438.3</c:v>
                </c:pt>
                <c:pt idx="5">
                  <c:v>454.9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669.6</c:v>
                </c:pt>
                <c:pt idx="16">
                  <c:v>735.7</c:v>
                </c:pt>
                <c:pt idx="17">
                  <c:v>801.8</c:v>
                </c:pt>
                <c:pt idx="18">
                  <c:v>867.8</c:v>
                </c:pt>
                <c:pt idx="19">
                  <c:v>933.9</c:v>
                </c:pt>
                <c:pt idx="20">
                  <c:v>950.4</c:v>
                </c:pt>
                <c:pt idx="21">
                  <c:v>967</c:v>
                </c:pt>
                <c:pt idx="22">
                  <c:v>983.5</c:v>
                </c:pt>
                <c:pt idx="23">
                  <c:v>1000</c:v>
                </c:pt>
              </c:numCache>
            </c:numRef>
          </c:xVal>
          <c:yVal>
            <c:numRef>
              <c:f>FLUID!$F$7:$BR$7</c:f>
              <c:numCache>
                <c:formatCode>0.0E+00</c:formatCode>
                <c:ptCount val="65"/>
                <c:pt idx="0">
                  <c:v>4.4194000000000003E-20</c:v>
                </c:pt>
                <c:pt idx="1">
                  <c:v>5.4567999999999998E-15</c:v>
                </c:pt>
                <c:pt idx="2">
                  <c:v>1.0294E-11</c:v>
                </c:pt>
                <c:pt idx="3">
                  <c:v>4.4940000000000002E-11</c:v>
                </c:pt>
                <c:pt idx="4">
                  <c:v>1.7311000000000001E-10</c:v>
                </c:pt>
                <c:pt idx="5">
                  <c:v>5.9718E-10</c:v>
                </c:pt>
                <c:pt idx="6">
                  <c:v>1.8688E-9</c:v>
                </c:pt>
                <c:pt idx="7">
                  <c:v>5.3657000000000002E-9</c:v>
                </c:pt>
                <c:pt idx="8">
                  <c:v>1.4282E-8</c:v>
                </c:pt>
                <c:pt idx="9">
                  <c:v>3.5577000000000002E-8</c:v>
                </c:pt>
                <c:pt idx="10">
                  <c:v>8.3701000000000003E-8</c:v>
                </c:pt>
                <c:pt idx="11">
                  <c:v>1.8761E-7</c:v>
                </c:pt>
                <c:pt idx="12">
                  <c:v>4.0404000000000001E-7</c:v>
                </c:pt>
                <c:pt idx="13">
                  <c:v>8.4277999999999998E-7</c:v>
                </c:pt>
                <c:pt idx="14">
                  <c:v>1.714E-6</c:v>
                </c:pt>
                <c:pt idx="15">
                  <c:v>2.3445E-5</c:v>
                </c:pt>
                <c:pt idx="16">
                  <c:v>1.9170999999999999E-4</c:v>
                </c:pt>
                <c:pt idx="17">
                  <c:v>9.1615999999999996E-4</c:v>
                </c:pt>
                <c:pt idx="18">
                  <c:v>2.7644000000000002E-3</c:v>
                </c:pt>
                <c:pt idx="19">
                  <c:v>5.0647000000000001E-3</c:v>
                </c:pt>
                <c:pt idx="20">
                  <c:v>5.3769999999999998E-3</c:v>
                </c:pt>
                <c:pt idx="21">
                  <c:v>5.4872000000000002E-3</c:v>
                </c:pt>
                <c:pt idx="22">
                  <c:v>5.3816999999999997E-3</c:v>
                </c:pt>
                <c:pt idx="23">
                  <c:v>5.0778999999999998E-3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5F8F-421C-B882-6FC6CED20D0E}"/>
            </c:ext>
          </c:extLst>
        </c:ser>
        <c:ser>
          <c:idx val="4"/>
          <c:order val="4"/>
          <c:tx>
            <c:strRef>
              <c:f>FLUID!$E$8</c:f>
              <c:strCache>
                <c:ptCount val="1"/>
                <c:pt idx="0">
                  <c:v>Se6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421.8</c:v>
                </c:pt>
                <c:pt idx="4">
                  <c:v>438.3</c:v>
                </c:pt>
                <c:pt idx="5">
                  <c:v>454.9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669.6</c:v>
                </c:pt>
                <c:pt idx="16">
                  <c:v>735.7</c:v>
                </c:pt>
                <c:pt idx="17">
                  <c:v>801.8</c:v>
                </c:pt>
                <c:pt idx="18">
                  <c:v>867.8</c:v>
                </c:pt>
                <c:pt idx="19">
                  <c:v>933.9</c:v>
                </c:pt>
                <c:pt idx="20">
                  <c:v>950.4</c:v>
                </c:pt>
                <c:pt idx="21">
                  <c:v>967</c:v>
                </c:pt>
                <c:pt idx="22">
                  <c:v>983.5</c:v>
                </c:pt>
                <c:pt idx="23">
                  <c:v>1000</c:v>
                </c:pt>
              </c:numCache>
            </c:numRef>
          </c:xVal>
          <c:yVal>
            <c:numRef>
              <c:f>FLUID!$F$8:$BR$8</c:f>
              <c:numCache>
                <c:formatCode>0.0E+00</c:formatCode>
                <c:ptCount val="65"/>
                <c:pt idx="0">
                  <c:v>1.4951999999999999E-17</c:v>
                </c:pt>
                <c:pt idx="1">
                  <c:v>2.6588999999999999E-13</c:v>
                </c:pt>
                <c:pt idx="2">
                  <c:v>1.2826999999999999E-10</c:v>
                </c:pt>
                <c:pt idx="3">
                  <c:v>4.2281000000000001E-10</c:v>
                </c:pt>
                <c:pt idx="4">
                  <c:v>1.2534E-9</c:v>
                </c:pt>
                <c:pt idx="5">
                  <c:v>3.3846000000000001E-9</c:v>
                </c:pt>
                <c:pt idx="6">
                  <c:v>8.4204000000000004E-9</c:v>
                </c:pt>
                <c:pt idx="7">
                  <c:v>1.9495E-8</c:v>
                </c:pt>
                <c:pt idx="8">
                  <c:v>4.2386E-8</c:v>
                </c:pt>
                <c:pt idx="9">
                  <c:v>8.7299000000000006E-8</c:v>
                </c:pt>
                <c:pt idx="10">
                  <c:v>1.7175000000000001E-7</c:v>
                </c:pt>
                <c:pt idx="11">
                  <c:v>3.2542000000000001E-7</c:v>
                </c:pt>
                <c:pt idx="12">
                  <c:v>5.9869999999999998E-7</c:v>
                </c:pt>
                <c:pt idx="13">
                  <c:v>1.0778000000000001E-6</c:v>
                </c:pt>
                <c:pt idx="14">
                  <c:v>1.911E-6</c:v>
                </c:pt>
                <c:pt idx="15">
                  <c:v>1.6484999999999999E-5</c:v>
                </c:pt>
                <c:pt idx="16">
                  <c:v>9.2099E-5</c:v>
                </c:pt>
                <c:pt idx="17">
                  <c:v>3.1053999999999999E-4</c:v>
                </c:pt>
                <c:pt idx="18">
                  <c:v>6.6741000000000001E-4</c:v>
                </c:pt>
                <c:pt idx="19">
                  <c:v>8.4977999999999996E-4</c:v>
                </c:pt>
                <c:pt idx="20">
                  <c:v>8.1676000000000003E-4</c:v>
                </c:pt>
                <c:pt idx="21">
                  <c:v>7.5140999999999999E-4</c:v>
                </c:pt>
                <c:pt idx="22">
                  <c:v>6.6153000000000002E-4</c:v>
                </c:pt>
                <c:pt idx="23">
                  <c:v>5.5794000000000004E-4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F8F-421C-B882-6FC6CED20D0E}"/>
            </c:ext>
          </c:extLst>
        </c:ser>
        <c:ser>
          <c:idx val="5"/>
          <c:order val="5"/>
          <c:tx>
            <c:strRef>
              <c:f>FLUID!$E$9</c:f>
              <c:strCache>
                <c:ptCount val="1"/>
                <c:pt idx="0">
                  <c:v>Se?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421.8</c:v>
                </c:pt>
                <c:pt idx="4">
                  <c:v>438.3</c:v>
                </c:pt>
                <c:pt idx="5">
                  <c:v>454.9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669.6</c:v>
                </c:pt>
                <c:pt idx="16">
                  <c:v>735.7</c:v>
                </c:pt>
                <c:pt idx="17">
                  <c:v>801.8</c:v>
                </c:pt>
                <c:pt idx="18">
                  <c:v>867.8</c:v>
                </c:pt>
                <c:pt idx="19">
                  <c:v>933.9</c:v>
                </c:pt>
                <c:pt idx="20">
                  <c:v>950.4</c:v>
                </c:pt>
                <c:pt idx="21">
                  <c:v>967</c:v>
                </c:pt>
                <c:pt idx="22">
                  <c:v>983.5</c:v>
                </c:pt>
                <c:pt idx="23">
                  <c:v>1000</c:v>
                </c:pt>
              </c:numCache>
            </c:numRef>
          </c:xVal>
          <c:yVal>
            <c:numRef>
              <c:f>FLUID!$F$9:$BR$9</c:f>
              <c:numCache>
                <c:formatCode>0.0E+00</c:formatCode>
                <c:ptCount val="65"/>
                <c:pt idx="0">
                  <c:v>1.1306E-18</c:v>
                </c:pt>
                <c:pt idx="1">
                  <c:v>3.5170000000000003E-14</c:v>
                </c:pt>
                <c:pt idx="2">
                  <c:v>2.3285999999999999E-11</c:v>
                </c:pt>
                <c:pt idx="3">
                  <c:v>8.1233999999999996E-11</c:v>
                </c:pt>
                <c:pt idx="4">
                  <c:v>2.5318E-10</c:v>
                </c:pt>
                <c:pt idx="5">
                  <c:v>7.1476000000000002E-10</c:v>
                </c:pt>
                <c:pt idx="6">
                  <c:v>1.8501000000000001E-9</c:v>
                </c:pt>
                <c:pt idx="7">
                  <c:v>4.4377999999999997E-9</c:v>
                </c:pt>
                <c:pt idx="8">
                  <c:v>9.9624000000000003E-9</c:v>
                </c:pt>
                <c:pt idx="9">
                  <c:v>2.1126E-8</c:v>
                </c:pt>
                <c:pt idx="10">
                  <c:v>4.2698999999999997E-8</c:v>
                </c:pt>
                <c:pt idx="11">
                  <c:v>8.2994999999999996E-8</c:v>
                </c:pt>
                <c:pt idx="12">
                  <c:v>1.5652E-7</c:v>
                </c:pt>
                <c:pt idx="13">
                  <c:v>2.8883000000000003E-7</c:v>
                </c:pt>
                <c:pt idx="14">
                  <c:v>5.2529999999999997E-7</c:v>
                </c:pt>
                <c:pt idx="15">
                  <c:v>5.0521999999999997E-6</c:v>
                </c:pt>
                <c:pt idx="16">
                  <c:v>3.0775999999999998E-5</c:v>
                </c:pt>
                <c:pt idx="17">
                  <c:v>1.0815999999999999E-4</c:v>
                </c:pt>
                <c:pt idx="18">
                  <c:v>2.3044999999999999E-4</c:v>
                </c:pt>
                <c:pt idx="19">
                  <c:v>2.7082000000000001E-4</c:v>
                </c:pt>
                <c:pt idx="20">
                  <c:v>2.5143000000000002E-4</c:v>
                </c:pt>
                <c:pt idx="21">
                  <c:v>2.2199000000000001E-4</c:v>
                </c:pt>
                <c:pt idx="22">
                  <c:v>1.8636E-4</c:v>
                </c:pt>
                <c:pt idx="23">
                  <c:v>1.4896000000000001E-4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5F8F-421C-B882-6FC6CED20D0E}"/>
            </c:ext>
          </c:extLst>
        </c:ser>
        <c:ser>
          <c:idx val="6"/>
          <c:order val="6"/>
          <c:tx>
            <c:strRef>
              <c:f>FLUID!$E$10</c:f>
              <c:strCache>
                <c:ptCount val="1"/>
                <c:pt idx="0">
                  <c:v>Se8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Pt>
            <c:idx val="15"/>
            <c:marker>
              <c:symbol val="none"/>
            </c:marker>
            <c:bubble3D val="0"/>
            <c:extLst xmlns:c15="http://schemas.microsoft.com/office/drawing/2012/chart">
              <c:ext xmlns:c16="http://schemas.microsoft.com/office/drawing/2014/chart" uri="{C3380CC4-5D6E-409C-BE32-E72D297353CC}">
                <c16:uniqueId val="{00000009-5F8F-421C-B882-6FC6CED20D0E}"/>
              </c:ext>
            </c:extLst>
          </c:dPt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421.8</c:v>
                </c:pt>
                <c:pt idx="4">
                  <c:v>438.3</c:v>
                </c:pt>
                <c:pt idx="5">
                  <c:v>454.9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669.6</c:v>
                </c:pt>
                <c:pt idx="16">
                  <c:v>735.7</c:v>
                </c:pt>
                <c:pt idx="17">
                  <c:v>801.8</c:v>
                </c:pt>
                <c:pt idx="18">
                  <c:v>867.8</c:v>
                </c:pt>
                <c:pt idx="19">
                  <c:v>933.9</c:v>
                </c:pt>
                <c:pt idx="20">
                  <c:v>950.4</c:v>
                </c:pt>
                <c:pt idx="21">
                  <c:v>967</c:v>
                </c:pt>
                <c:pt idx="22">
                  <c:v>983.5</c:v>
                </c:pt>
                <c:pt idx="23">
                  <c:v>1000</c:v>
                </c:pt>
              </c:numCache>
            </c:numRef>
          </c:xVal>
          <c:yVal>
            <c:numRef>
              <c:f>FLUID!$F$10:$BR$10</c:f>
              <c:numCache>
                <c:formatCode>0.0E+00</c:formatCode>
                <c:ptCount val="65"/>
                <c:pt idx="0">
                  <c:v>1.7907E-20</c:v>
                </c:pt>
                <c:pt idx="1">
                  <c:v>8.7140999999999999E-16</c:v>
                </c:pt>
                <c:pt idx="2">
                  <c:v>7.3504999999999998E-13</c:v>
                </c:pt>
                <c:pt idx="3">
                  <c:v>2.6735999999999998E-12</c:v>
                </c:pt>
                <c:pt idx="4">
                  <c:v>8.6412E-12</c:v>
                </c:pt>
                <c:pt idx="5">
                  <c:v>2.5182000000000002E-11</c:v>
                </c:pt>
                <c:pt idx="6">
                  <c:v>6.7017000000000005E-11</c:v>
                </c:pt>
                <c:pt idx="7">
                  <c:v>1.6473000000000001E-10</c:v>
                </c:pt>
                <c:pt idx="8">
                  <c:v>3.7793999999999999E-10</c:v>
                </c:pt>
                <c:pt idx="9">
                  <c:v>8.1726000000000003E-10</c:v>
                </c:pt>
                <c:pt idx="10">
                  <c:v>1.6817999999999999E-9</c:v>
                </c:pt>
                <c:pt idx="11">
                  <c:v>3.3253000000000001E-9</c:v>
                </c:pt>
                <c:pt idx="12">
                  <c:v>6.3775000000000004E-9</c:v>
                </c:pt>
                <c:pt idx="13">
                  <c:v>1.1974E-8</c:v>
                </c:pt>
                <c:pt idx="14">
                  <c:v>2.2179E-8</c:v>
                </c:pt>
                <c:pt idx="15">
                  <c:v>2.3202000000000001E-7</c:v>
                </c:pt>
                <c:pt idx="16">
                  <c:v>1.5102E-6</c:v>
                </c:pt>
                <c:pt idx="17">
                  <c:v>5.4389999999999999E-6</c:v>
                </c:pt>
                <c:pt idx="18">
                  <c:v>1.1327E-5</c:v>
                </c:pt>
                <c:pt idx="19">
                  <c:v>1.2136999999999999E-5</c:v>
                </c:pt>
                <c:pt idx="20">
                  <c:v>1.0852999999999999E-5</c:v>
                </c:pt>
                <c:pt idx="21">
                  <c:v>9.1717000000000006E-6</c:v>
                </c:pt>
                <c:pt idx="22">
                  <c:v>7.323E-6</c:v>
                </c:pt>
                <c:pt idx="23">
                  <c:v>5.5330000000000002E-6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5F8F-421C-B882-6FC6CED20D0E}"/>
            </c:ext>
          </c:extLst>
        </c:ser>
        <c:ser>
          <c:idx val="7"/>
          <c:order val="7"/>
          <c:tx>
            <c:strRef>
              <c:f>FLUID!$E$11</c:f>
              <c:strCache>
                <c:ptCount val="1"/>
                <c:pt idx="0">
                  <c:v>Se2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421.8</c:v>
                </c:pt>
                <c:pt idx="4">
                  <c:v>438.3</c:v>
                </c:pt>
                <c:pt idx="5">
                  <c:v>454.9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669.6</c:v>
                </c:pt>
                <c:pt idx="16">
                  <c:v>735.7</c:v>
                </c:pt>
                <c:pt idx="17">
                  <c:v>801.8</c:v>
                </c:pt>
                <c:pt idx="18">
                  <c:v>867.8</c:v>
                </c:pt>
                <c:pt idx="19">
                  <c:v>933.9</c:v>
                </c:pt>
                <c:pt idx="20">
                  <c:v>950.4</c:v>
                </c:pt>
                <c:pt idx="21">
                  <c:v>967</c:v>
                </c:pt>
                <c:pt idx="22">
                  <c:v>983.5</c:v>
                </c:pt>
                <c:pt idx="23">
                  <c:v>1000</c:v>
                </c:pt>
              </c:numCache>
            </c:numRef>
          </c:xVal>
          <c:yVal>
            <c:numRef>
              <c:f>FLUID!$F$11:$BR$11</c:f>
              <c:numCache>
                <c:formatCode>0.0E+00</c:formatCode>
                <c:ptCount val="65"/>
                <c:pt idx="0">
                  <c:v>2.9598000000000003E-20</c:v>
                </c:pt>
                <c:pt idx="1">
                  <c:v>3.4955999999999998E-15</c:v>
                </c:pt>
                <c:pt idx="2">
                  <c:v>7.9448000000000006E-12</c:v>
                </c:pt>
                <c:pt idx="3">
                  <c:v>3.6935E-11</c:v>
                </c:pt>
                <c:pt idx="4">
                  <c:v>1.5207E-10</c:v>
                </c:pt>
                <c:pt idx="5">
                  <c:v>5.6211000000000004E-10</c:v>
                </c:pt>
                <c:pt idx="6">
                  <c:v>1.8880000000000001E-9</c:v>
                </c:pt>
                <c:pt idx="7">
                  <c:v>5.8224999999999997E-9</c:v>
                </c:pt>
                <c:pt idx="8">
                  <c:v>1.6642999999999999E-8</c:v>
                </c:pt>
                <c:pt idx="9">
                  <c:v>4.4472999999999997E-8</c:v>
                </c:pt>
                <c:pt idx="10">
                  <c:v>1.1197E-7</c:v>
                </c:pt>
                <c:pt idx="11">
                  <c:v>2.6763000000000002E-7</c:v>
                </c:pt>
                <c:pt idx="12">
                  <c:v>6.1147000000000001E-7</c:v>
                </c:pt>
                <c:pt idx="13">
                  <c:v>1.344E-6</c:v>
                </c:pt>
                <c:pt idx="14">
                  <c:v>2.8567000000000001E-6</c:v>
                </c:pt>
                <c:pt idx="15">
                  <c:v>4.3223999999999998E-5</c:v>
                </c:pt>
                <c:pt idx="16">
                  <c:v>3.8994000000000002E-4</c:v>
                </c:pt>
                <c:pt idx="17">
                  <c:v>2.2315999999999998E-3</c:v>
                </c:pt>
                <c:pt idx="18">
                  <c:v>8.9864999999999997E-3</c:v>
                </c:pt>
                <c:pt idx="19">
                  <c:v>2.6339999999999999E-2</c:v>
                </c:pt>
                <c:pt idx="20">
                  <c:v>3.2717000000000003E-2</c:v>
                </c:pt>
                <c:pt idx="21">
                  <c:v>3.9760999999999998E-2</c:v>
                </c:pt>
                <c:pt idx="22">
                  <c:v>4.7274999999999998E-2</c:v>
                </c:pt>
                <c:pt idx="23">
                  <c:v>5.5005999999999999E-2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5F8F-421C-B882-6FC6CED20D0E}"/>
            </c:ext>
          </c:extLst>
        </c:ser>
        <c:ser>
          <c:idx val="8"/>
          <c:order val="8"/>
          <c:tx>
            <c:strRef>
              <c:f>FLUID!$E$12</c:f>
              <c:strCache>
                <c:ptCount val="1"/>
                <c:pt idx="0">
                  <c:v>Se</c:v>
                </c:pt>
              </c:strCache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421.8</c:v>
                </c:pt>
                <c:pt idx="4">
                  <c:v>438.3</c:v>
                </c:pt>
                <c:pt idx="5">
                  <c:v>454.9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669.6</c:v>
                </c:pt>
                <c:pt idx="16">
                  <c:v>735.7</c:v>
                </c:pt>
                <c:pt idx="17">
                  <c:v>801.8</c:v>
                </c:pt>
                <c:pt idx="18">
                  <c:v>867.8</c:v>
                </c:pt>
                <c:pt idx="19">
                  <c:v>933.9</c:v>
                </c:pt>
                <c:pt idx="20">
                  <c:v>950.4</c:v>
                </c:pt>
                <c:pt idx="21">
                  <c:v>967</c:v>
                </c:pt>
                <c:pt idx="22">
                  <c:v>983.5</c:v>
                </c:pt>
                <c:pt idx="23">
                  <c:v>1000</c:v>
                </c:pt>
              </c:numCache>
            </c:numRef>
          </c:xVal>
          <c:yVal>
            <c:numRef>
              <c:f>FLUID!$F$12:$BR$12</c:f>
              <c:numCache>
                <c:formatCode>0.0E+00</c:formatCode>
                <c:ptCount val="65"/>
                <c:pt idx="0">
                  <c:v>0</c:v>
                </c:pt>
                <c:pt idx="1">
                  <c:v>5.0368E-31</c:v>
                </c:pt>
                <c:pt idx="2">
                  <c:v>3.4329000000000001E-25</c:v>
                </c:pt>
                <c:pt idx="3">
                  <c:v>5.0676E-24</c:v>
                </c:pt>
                <c:pt idx="4">
                  <c:v>6.0903999999999999E-23</c:v>
                </c:pt>
                <c:pt idx="5">
                  <c:v>6.0961999999999997E-22</c:v>
                </c:pt>
                <c:pt idx="6">
                  <c:v>5.1830999999999997E-21</c:v>
                </c:pt>
                <c:pt idx="7">
                  <c:v>3.8076999999999999E-20</c:v>
                </c:pt>
                <c:pt idx="8">
                  <c:v>2.4538999999999998E-19</c:v>
                </c:pt>
                <c:pt idx="9">
                  <c:v>1.4060000000000001E-18</c:v>
                </c:pt>
                <c:pt idx="10">
                  <c:v>7.2506000000000005E-18</c:v>
                </c:pt>
                <c:pt idx="11">
                  <c:v>3.4023999999999997E-17</c:v>
                </c:pt>
                <c:pt idx="12">
                  <c:v>1.4675999999999999E-16</c:v>
                </c:pt>
                <c:pt idx="13">
                  <c:v>5.8711999999999996E-16</c:v>
                </c:pt>
                <c:pt idx="14">
                  <c:v>2.1951000000000001E-15</c:v>
                </c:pt>
                <c:pt idx="15">
                  <c:v>2.3713000000000002E-13</c:v>
                </c:pt>
                <c:pt idx="16">
                  <c:v>1.0841999999999999E-11</c:v>
                </c:pt>
                <c:pt idx="17">
                  <c:v>2.4995E-10</c:v>
                </c:pt>
                <c:pt idx="18">
                  <c:v>3.4472999999999999E-9</c:v>
                </c:pt>
                <c:pt idx="19">
                  <c:v>3.1445000000000001E-8</c:v>
                </c:pt>
                <c:pt idx="20">
                  <c:v>5.1492000000000002E-8</c:v>
                </c:pt>
                <c:pt idx="21">
                  <c:v>8.2376999999999997E-8</c:v>
                </c:pt>
                <c:pt idx="22">
                  <c:v>1.2879E-7</c:v>
                </c:pt>
                <c:pt idx="23">
                  <c:v>1.9684000000000001E-7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5F8F-421C-B882-6FC6CED20D0E}"/>
            </c:ext>
          </c:extLst>
        </c:ser>
        <c:ser>
          <c:idx val="9"/>
          <c:order val="9"/>
          <c:tx>
            <c:strRef>
              <c:f>FLUID!$E$13</c:f>
              <c:strCache>
                <c:ptCount val="1"/>
                <c:pt idx="0">
                  <c:v>Ar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421.8</c:v>
                </c:pt>
                <c:pt idx="4">
                  <c:v>438.3</c:v>
                </c:pt>
                <c:pt idx="5">
                  <c:v>454.9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669.6</c:v>
                </c:pt>
                <c:pt idx="16">
                  <c:v>735.7</c:v>
                </c:pt>
                <c:pt idx="17">
                  <c:v>801.8</c:v>
                </c:pt>
                <c:pt idx="18">
                  <c:v>867.8</c:v>
                </c:pt>
                <c:pt idx="19">
                  <c:v>933.9</c:v>
                </c:pt>
                <c:pt idx="20">
                  <c:v>950.4</c:v>
                </c:pt>
                <c:pt idx="21">
                  <c:v>967</c:v>
                </c:pt>
                <c:pt idx="22">
                  <c:v>983.5</c:v>
                </c:pt>
                <c:pt idx="23">
                  <c:v>1000</c:v>
                </c:pt>
              </c:numCache>
            </c:numRef>
          </c:xVal>
          <c:yVal>
            <c:numRef>
              <c:f>FLUID!$F$13:$BR$13</c:f>
              <c:numCache>
                <c:formatCode>0.0E+00</c:formatCode>
                <c:ptCount val="65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5F8F-421C-B882-6FC6CED20D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10"/>
                <c:order val="10"/>
                <c:tx>
                  <c:strRef>
                    <c:extLst>
                      <c:ext uri="{02D57815-91ED-43cb-92C2-25804820EDAC}">
                        <c15:formulaRef>
                          <c15:sqref>FLUID!$E$14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421.8</c:v>
                      </c:pt>
                      <c:pt idx="4">
                        <c:v>438.3</c:v>
                      </c:pt>
                      <c:pt idx="5">
                        <c:v>454.9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801.8</c:v>
                      </c:pt>
                      <c:pt idx="18">
                        <c:v>867.8</c:v>
                      </c:pt>
                      <c:pt idx="19">
                        <c:v>933.9</c:v>
                      </c:pt>
                      <c:pt idx="20">
                        <c:v>950.4</c:v>
                      </c:pt>
                      <c:pt idx="21">
                        <c:v>967</c:v>
                      </c:pt>
                      <c:pt idx="22">
                        <c:v>983.5</c:v>
                      </c:pt>
                      <c:pt idx="23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FLUID!$F$14:$BR$14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1.5167E-10</c:v>
                      </c:pt>
                      <c:pt idx="1">
                        <c:v>1.5685999999999999E-7</c:v>
                      </c:pt>
                      <c:pt idx="2">
                        <c:v>1.446E-5</c:v>
                      </c:pt>
                      <c:pt idx="3">
                        <c:v>3.5241999999999999E-5</c:v>
                      </c:pt>
                      <c:pt idx="4">
                        <c:v>7.9802999999999995E-5</c:v>
                      </c:pt>
                      <c:pt idx="5">
                        <c:v>1.6928000000000001E-4</c:v>
                      </c:pt>
                      <c:pt idx="6">
                        <c:v>3.3875000000000002E-4</c:v>
                      </c:pt>
                      <c:pt idx="7">
                        <c:v>6.4324E-4</c:v>
                      </c:pt>
                      <c:pt idx="8">
                        <c:v>1.1647000000000001E-3</c:v>
                      </c:pt>
                      <c:pt idx="9">
                        <c:v>2.0190999999999998E-3</c:v>
                      </c:pt>
                      <c:pt idx="10">
                        <c:v>3.3614999999999999E-3</c:v>
                      </c:pt>
                      <c:pt idx="11">
                        <c:v>5.3858999999999999E-3</c:v>
                      </c:pt>
                      <c:pt idx="12">
                        <c:v>8.3126999999999993E-3</c:v>
                      </c:pt>
                      <c:pt idx="13">
                        <c:v>1.2354E-2</c:v>
                      </c:pt>
                      <c:pt idx="14">
                        <c:v>1.7644E-2</c:v>
                      </c:pt>
                      <c:pt idx="15">
                        <c:v>4.6951E-2</c:v>
                      </c:pt>
                      <c:pt idx="16">
                        <c:v>6.9747000000000003E-2</c:v>
                      </c:pt>
                      <c:pt idx="17">
                        <c:v>8.1726999999999994E-2</c:v>
                      </c:pt>
                      <c:pt idx="18">
                        <c:v>8.8477E-2</c:v>
                      </c:pt>
                      <c:pt idx="19">
                        <c:v>9.2719999999999997E-2</c:v>
                      </c:pt>
                      <c:pt idx="20">
                        <c:v>9.3501000000000001E-2</c:v>
                      </c:pt>
                      <c:pt idx="21">
                        <c:v>9.4183000000000003E-2</c:v>
                      </c:pt>
                      <c:pt idx="22">
                        <c:v>9.4770999999999994E-2</c:v>
                      </c:pt>
                      <c:pt idx="23">
                        <c:v>9.5273999999999998E-2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E-5F8F-421C-B882-6FC6CED20D0E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FLUID!$E$15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421.8</c:v>
                      </c:pt>
                      <c:pt idx="4">
                        <c:v>438.3</c:v>
                      </c:pt>
                      <c:pt idx="5">
                        <c:v>454.9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801.8</c:v>
                      </c:pt>
                      <c:pt idx="18">
                        <c:v>867.8</c:v>
                      </c:pt>
                      <c:pt idx="19">
                        <c:v>933.9</c:v>
                      </c:pt>
                      <c:pt idx="20">
                        <c:v>950.4</c:v>
                      </c:pt>
                      <c:pt idx="21">
                        <c:v>967</c:v>
                      </c:pt>
                      <c:pt idx="22">
                        <c:v>983.5</c:v>
                      </c:pt>
                      <c:pt idx="23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FLUID!$F$15:$BR$15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0.19997000000000001</c:v>
                      </c:pt>
                      <c:pt idx="3">
                        <c:v>0.19993</c:v>
                      </c:pt>
                      <c:pt idx="4">
                        <c:v>0.19983999999999999</c:v>
                      </c:pt>
                      <c:pt idx="5">
                        <c:v>0.19966</c:v>
                      </c:pt>
                      <c:pt idx="6">
                        <c:v>0.19932</c:v>
                      </c:pt>
                      <c:pt idx="7">
                        <c:v>0.19871</c:v>
                      </c:pt>
                      <c:pt idx="8">
                        <c:v>0.19767000000000001</c:v>
                      </c:pt>
                      <c:pt idx="9">
                        <c:v>0.19596</c:v>
                      </c:pt>
                      <c:pt idx="10">
                        <c:v>0.19328000000000001</c:v>
                      </c:pt>
                      <c:pt idx="11">
                        <c:v>0.18923000000000001</c:v>
                      </c:pt>
                      <c:pt idx="12">
                        <c:v>0.18337000000000001</c:v>
                      </c:pt>
                      <c:pt idx="13">
                        <c:v>0.17529</c:v>
                      </c:pt>
                      <c:pt idx="14">
                        <c:v>0.16471</c:v>
                      </c:pt>
                      <c:pt idx="15">
                        <c:v>0.1061</c:v>
                      </c:pt>
                      <c:pt idx="16">
                        <c:v>6.0506999999999998E-2</c:v>
                      </c:pt>
                      <c:pt idx="17">
                        <c:v>3.6546000000000002E-2</c:v>
                      </c:pt>
                      <c:pt idx="18">
                        <c:v>2.3047000000000002E-2</c:v>
                      </c:pt>
                      <c:pt idx="19">
                        <c:v>1.456E-2</c:v>
                      </c:pt>
                      <c:pt idx="20">
                        <c:v>1.2997E-2</c:v>
                      </c:pt>
                      <c:pt idx="21">
                        <c:v>1.1634E-2</c:v>
                      </c:pt>
                      <c:pt idx="22">
                        <c:v>1.0456999999999999E-2</c:v>
                      </c:pt>
                      <c:pt idx="23">
                        <c:v>9.4528000000000008E-3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5F8F-421C-B882-6FC6CED20D0E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FLUID!$E$16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421.8</c:v>
                      </c:pt>
                      <c:pt idx="4">
                        <c:v>438.3</c:v>
                      </c:pt>
                      <c:pt idx="5">
                        <c:v>454.9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801.8</c:v>
                      </c:pt>
                      <c:pt idx="18">
                        <c:v>867.8</c:v>
                      </c:pt>
                      <c:pt idx="19">
                        <c:v>933.9</c:v>
                      </c:pt>
                      <c:pt idx="20">
                        <c:v>950.4</c:v>
                      </c:pt>
                      <c:pt idx="21">
                        <c:v>967</c:v>
                      </c:pt>
                      <c:pt idx="22">
                        <c:v>983.5</c:v>
                      </c:pt>
                      <c:pt idx="23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FLUID!$F$16:$BR$16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1.1167999999999999E-17</c:v>
                      </c:pt>
                      <c:pt idx="1">
                        <c:v>2.3324000000000001E-14</c:v>
                      </c:pt>
                      <c:pt idx="2">
                        <c:v>4.0813000000000004E-12</c:v>
                      </c:pt>
                      <c:pt idx="3">
                        <c:v>1.1538999999999999E-11</c:v>
                      </c:pt>
                      <c:pt idx="4">
                        <c:v>3.0172999999999998E-11</c:v>
                      </c:pt>
                      <c:pt idx="5">
                        <c:v>7.3581999999999997E-11</c:v>
                      </c:pt>
                      <c:pt idx="6">
                        <c:v>1.6856000000000001E-10</c:v>
                      </c:pt>
                      <c:pt idx="7">
                        <c:v>3.6499E-10</c:v>
                      </c:pt>
                      <c:pt idx="8">
                        <c:v>7.5101999999999996E-10</c:v>
                      </c:pt>
                      <c:pt idx="9">
                        <c:v>1.4752E-9</c:v>
                      </c:pt>
                      <c:pt idx="10">
                        <c:v>2.7772999999999999E-9</c:v>
                      </c:pt>
                      <c:pt idx="11">
                        <c:v>5.0278000000000004E-9</c:v>
                      </c:pt>
                      <c:pt idx="12">
                        <c:v>8.7776000000000008E-9</c:v>
                      </c:pt>
                      <c:pt idx="13">
                        <c:v>1.4814E-8</c:v>
                      </c:pt>
                      <c:pt idx="14">
                        <c:v>2.4220000000000001E-8</c:v>
                      </c:pt>
                      <c:pt idx="15">
                        <c:v>1.3194E-7</c:v>
                      </c:pt>
                      <c:pt idx="16">
                        <c:v>5.2511999999999998E-7</c:v>
                      </c:pt>
                      <c:pt idx="17">
                        <c:v>1.6993E-6</c:v>
                      </c:pt>
                      <c:pt idx="18">
                        <c:v>4.7632000000000004E-6</c:v>
                      </c:pt>
                      <c:pt idx="19">
                        <c:v>1.2319E-5</c:v>
                      </c:pt>
                      <c:pt idx="20">
                        <c:v>1.554E-5</c:v>
                      </c:pt>
                      <c:pt idx="21">
                        <c:v>1.9587999999999999E-5</c:v>
                      </c:pt>
                      <c:pt idx="22">
                        <c:v>2.4681999999999998E-5</c:v>
                      </c:pt>
                      <c:pt idx="23">
                        <c:v>3.1092E-5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5F8F-421C-B882-6FC6CED20D0E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FLUID!$E$17</c15:sqref>
                        </c15:formulaRef>
                      </c:ext>
                    </c:extLst>
                    <c:strCache>
                      <c:ptCount val="1"/>
                      <c:pt idx="0">
                        <c:v>(1)Se[l]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421.8</c:v>
                      </c:pt>
                      <c:pt idx="4">
                        <c:v>438.3</c:v>
                      </c:pt>
                      <c:pt idx="5">
                        <c:v>454.9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801.8</c:v>
                      </c:pt>
                      <c:pt idx="18">
                        <c:v>867.8</c:v>
                      </c:pt>
                      <c:pt idx="19">
                        <c:v>933.9</c:v>
                      </c:pt>
                      <c:pt idx="20">
                        <c:v>950.4</c:v>
                      </c:pt>
                      <c:pt idx="21">
                        <c:v>967</c:v>
                      </c:pt>
                      <c:pt idx="22">
                        <c:v>983.5</c:v>
                      </c:pt>
                      <c:pt idx="23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FLUID!$F$17:$BR$17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0.36</c:v>
                      </c:pt>
                      <c:pt idx="1">
                        <c:v>0.36</c:v>
                      </c:pt>
                      <c:pt idx="2">
                        <c:v>0.35998999999999998</c:v>
                      </c:pt>
                      <c:pt idx="3">
                        <c:v>0.35996</c:v>
                      </c:pt>
                      <c:pt idx="4">
                        <c:v>0.35992000000000002</c:v>
                      </c:pt>
                      <c:pt idx="5">
                        <c:v>0.35982999999999998</c:v>
                      </c:pt>
                      <c:pt idx="6">
                        <c:v>0.35965999999999998</c:v>
                      </c:pt>
                      <c:pt idx="7">
                        <c:v>0.35936000000000001</c:v>
                      </c:pt>
                      <c:pt idx="8">
                        <c:v>0.35882999999999998</c:v>
                      </c:pt>
                      <c:pt idx="9">
                        <c:v>0.35798000000000002</c:v>
                      </c:pt>
                      <c:pt idx="10">
                        <c:v>0.35664000000000001</c:v>
                      </c:pt>
                      <c:pt idx="11">
                        <c:v>0.35460999999999998</c:v>
                      </c:pt>
                      <c:pt idx="12">
                        <c:v>0.35167999999999999</c:v>
                      </c:pt>
                      <c:pt idx="13">
                        <c:v>0.34762999999999999</c:v>
                      </c:pt>
                      <c:pt idx="14">
                        <c:v>0.34233000000000002</c:v>
                      </c:pt>
                      <c:pt idx="15">
                        <c:v>0.31270999999999999</c:v>
                      </c:pt>
                      <c:pt idx="16">
                        <c:v>0.28771000000000002</c:v>
                      </c:pt>
                      <c:pt idx="17">
                        <c:v>0.26637</c:v>
                      </c:pt>
                      <c:pt idx="18">
                        <c:v>0.23313</c:v>
                      </c:pt>
                      <c:pt idx="19">
                        <c:v>0.17957999999999999</c:v>
                      </c:pt>
                      <c:pt idx="20">
                        <c:v>0.16425999999999999</c:v>
                      </c:pt>
                      <c:pt idx="21">
                        <c:v>0.14896999999999999</c:v>
                      </c:pt>
                      <c:pt idx="22">
                        <c:v>0.13411999999999999</c:v>
                      </c:pt>
                      <c:pt idx="23">
                        <c:v>0.12007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5F8F-421C-B882-6FC6CED20D0E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FLUID!$E$18</c15:sqref>
                        </c15:formulaRef>
                      </c:ext>
                    </c:extLst>
                    <c:strCache>
                      <c:ptCount val="1"/>
                      <c:pt idx="0">
                        <c:v>(l)GeSe[l]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421.8</c:v>
                      </c:pt>
                      <c:pt idx="4">
                        <c:v>438.3</c:v>
                      </c:pt>
                      <c:pt idx="5">
                        <c:v>454.9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801.8</c:v>
                      </c:pt>
                      <c:pt idx="18">
                        <c:v>867.8</c:v>
                      </c:pt>
                      <c:pt idx="19">
                        <c:v>933.9</c:v>
                      </c:pt>
                      <c:pt idx="20">
                        <c:v>950.4</c:v>
                      </c:pt>
                      <c:pt idx="21">
                        <c:v>967</c:v>
                      </c:pt>
                      <c:pt idx="22">
                        <c:v>983.5</c:v>
                      </c:pt>
                      <c:pt idx="23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FLUID!$F$18:$BR$18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0.12</c:v>
                      </c:pt>
                      <c:pt idx="1">
                        <c:v>0.12</c:v>
                      </c:pt>
                      <c:pt idx="2">
                        <c:v>0.12</c:v>
                      </c:pt>
                      <c:pt idx="3">
                        <c:v>0.12</c:v>
                      </c:pt>
                      <c:pt idx="4">
                        <c:v>0.12</c:v>
                      </c:pt>
                      <c:pt idx="5">
                        <c:v>0.12</c:v>
                      </c:pt>
                      <c:pt idx="6">
                        <c:v>0.12</c:v>
                      </c:pt>
                      <c:pt idx="7">
                        <c:v>0.12</c:v>
                      </c:pt>
                      <c:pt idx="8">
                        <c:v>0.12</c:v>
                      </c:pt>
                      <c:pt idx="9">
                        <c:v>0.12</c:v>
                      </c:pt>
                      <c:pt idx="10">
                        <c:v>0.12</c:v>
                      </c:pt>
                      <c:pt idx="11">
                        <c:v>0.12</c:v>
                      </c:pt>
                      <c:pt idx="12">
                        <c:v>0.12</c:v>
                      </c:pt>
                      <c:pt idx="13">
                        <c:v>0.12</c:v>
                      </c:pt>
                      <c:pt idx="14">
                        <c:v>0.12</c:v>
                      </c:pt>
                      <c:pt idx="15">
                        <c:v>0.12</c:v>
                      </c:pt>
                      <c:pt idx="16">
                        <c:v>0.12</c:v>
                      </c:pt>
                      <c:pt idx="17">
                        <c:v>0.12</c:v>
                      </c:pt>
                      <c:pt idx="18">
                        <c:v>0.12</c:v>
                      </c:pt>
                      <c:pt idx="19">
                        <c:v>0.11999</c:v>
                      </c:pt>
                      <c:pt idx="20">
                        <c:v>0.11998</c:v>
                      </c:pt>
                      <c:pt idx="21">
                        <c:v>0.11998</c:v>
                      </c:pt>
                      <c:pt idx="22">
                        <c:v>0.11998</c:v>
                      </c:pt>
                      <c:pt idx="23">
                        <c:v>0.11996999999999999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5F8F-421C-B882-6FC6CED20D0E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FLUID!$E$19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421.8</c:v>
                      </c:pt>
                      <c:pt idx="4">
                        <c:v>438.3</c:v>
                      </c:pt>
                      <c:pt idx="5">
                        <c:v>454.9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801.8</c:v>
                      </c:pt>
                      <c:pt idx="18">
                        <c:v>867.8</c:v>
                      </c:pt>
                      <c:pt idx="19">
                        <c:v>933.9</c:v>
                      </c:pt>
                      <c:pt idx="20">
                        <c:v>950.4</c:v>
                      </c:pt>
                      <c:pt idx="21">
                        <c:v>967</c:v>
                      </c:pt>
                      <c:pt idx="22">
                        <c:v>983.5</c:v>
                      </c:pt>
                      <c:pt idx="23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FLUID!$F$19:$BR$19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-18.62</c:v>
                      </c:pt>
                      <c:pt idx="1">
                        <c:v>-18.63</c:v>
                      </c:pt>
                      <c:pt idx="2">
                        <c:v>-18.72</c:v>
                      </c:pt>
                      <c:pt idx="3">
                        <c:v>-18.75</c:v>
                      </c:pt>
                      <c:pt idx="4">
                        <c:v>-18.78</c:v>
                      </c:pt>
                      <c:pt idx="5">
                        <c:v>-18.809999999999999</c:v>
                      </c:pt>
                      <c:pt idx="6">
                        <c:v>-18.84</c:v>
                      </c:pt>
                      <c:pt idx="7">
                        <c:v>-18.87</c:v>
                      </c:pt>
                      <c:pt idx="8">
                        <c:v>-18.91</c:v>
                      </c:pt>
                      <c:pt idx="9">
                        <c:v>-18.95</c:v>
                      </c:pt>
                      <c:pt idx="10">
                        <c:v>-18.989999999999998</c:v>
                      </c:pt>
                      <c:pt idx="11">
                        <c:v>-19.03</c:v>
                      </c:pt>
                      <c:pt idx="12">
                        <c:v>-19.079999999999998</c:v>
                      </c:pt>
                      <c:pt idx="13">
                        <c:v>-19.13</c:v>
                      </c:pt>
                      <c:pt idx="14">
                        <c:v>-19.190000000000001</c:v>
                      </c:pt>
                      <c:pt idx="15">
                        <c:v>-19.46</c:v>
                      </c:pt>
                      <c:pt idx="16">
                        <c:v>-19.68</c:v>
                      </c:pt>
                      <c:pt idx="17">
                        <c:v>-19.87</c:v>
                      </c:pt>
                      <c:pt idx="18">
                        <c:v>-20.05</c:v>
                      </c:pt>
                      <c:pt idx="19">
                        <c:v>-20.25</c:v>
                      </c:pt>
                      <c:pt idx="20">
                        <c:v>-20.309999999999999</c:v>
                      </c:pt>
                      <c:pt idx="21">
                        <c:v>-20.36</c:v>
                      </c:pt>
                      <c:pt idx="22">
                        <c:v>-20.41</c:v>
                      </c:pt>
                      <c:pt idx="23">
                        <c:v>-20.46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5F8F-421C-B882-6FC6CED20D0E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FLUID!$E$20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421.8</c:v>
                      </c:pt>
                      <c:pt idx="4">
                        <c:v>438.3</c:v>
                      </c:pt>
                      <c:pt idx="5">
                        <c:v>454.9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801.8</c:v>
                      </c:pt>
                      <c:pt idx="18">
                        <c:v>867.8</c:v>
                      </c:pt>
                      <c:pt idx="19">
                        <c:v>933.9</c:v>
                      </c:pt>
                      <c:pt idx="20">
                        <c:v>950.4</c:v>
                      </c:pt>
                      <c:pt idx="21">
                        <c:v>967</c:v>
                      </c:pt>
                      <c:pt idx="22">
                        <c:v>983.5</c:v>
                      </c:pt>
                      <c:pt idx="23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FLUID!$F$20:$BR$20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-5.8940000000000001</c:v>
                      </c:pt>
                      <c:pt idx="1">
                        <c:v>-6.3860000000000001</c:v>
                      </c:pt>
                      <c:pt idx="2">
                        <c:v>-6.8259999999999996</c:v>
                      </c:pt>
                      <c:pt idx="3">
                        <c:v>-6.9290000000000003</c:v>
                      </c:pt>
                      <c:pt idx="4">
                        <c:v>-7.0279999999999996</c:v>
                      </c:pt>
                      <c:pt idx="5">
                        <c:v>-7.125</c:v>
                      </c:pt>
                      <c:pt idx="6">
                        <c:v>-7.22</c:v>
                      </c:pt>
                      <c:pt idx="7">
                        <c:v>-7.3140000000000001</c:v>
                      </c:pt>
                      <c:pt idx="8">
                        <c:v>-7.4059999999999997</c:v>
                      </c:pt>
                      <c:pt idx="9">
                        <c:v>-7.4969999999999999</c:v>
                      </c:pt>
                      <c:pt idx="10">
                        <c:v>-7.59</c:v>
                      </c:pt>
                      <c:pt idx="11">
                        <c:v>-7.6840000000000002</c:v>
                      </c:pt>
                      <c:pt idx="12">
                        <c:v>-7.7830000000000004</c:v>
                      </c:pt>
                      <c:pt idx="13">
                        <c:v>-7.8879999999999999</c:v>
                      </c:pt>
                      <c:pt idx="14">
                        <c:v>-8.0020000000000007</c:v>
                      </c:pt>
                      <c:pt idx="15">
                        <c:v>-8.5809999999999995</c:v>
                      </c:pt>
                      <c:pt idx="16">
                        <c:v>-9.2680000000000007</c:v>
                      </c:pt>
                      <c:pt idx="17">
                        <c:v>-9.9169999999999998</c:v>
                      </c:pt>
                      <c:pt idx="18">
                        <c:v>-10.49</c:v>
                      </c:pt>
                      <c:pt idx="19">
                        <c:v>-10.98</c:v>
                      </c:pt>
                      <c:pt idx="20">
                        <c:v>-11.09</c:v>
                      </c:pt>
                      <c:pt idx="21">
                        <c:v>-11.19</c:v>
                      </c:pt>
                      <c:pt idx="22">
                        <c:v>-11.29</c:v>
                      </c:pt>
                      <c:pt idx="23">
                        <c:v>-11.38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5F8F-421C-B882-6FC6CED20D0E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FLUID!$E$21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421.8</c:v>
                      </c:pt>
                      <c:pt idx="4">
                        <c:v>438.3</c:v>
                      </c:pt>
                      <c:pt idx="5">
                        <c:v>454.9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801.8</c:v>
                      </c:pt>
                      <c:pt idx="18">
                        <c:v>867.8</c:v>
                      </c:pt>
                      <c:pt idx="19">
                        <c:v>933.9</c:v>
                      </c:pt>
                      <c:pt idx="20">
                        <c:v>950.4</c:v>
                      </c:pt>
                      <c:pt idx="21">
                        <c:v>967</c:v>
                      </c:pt>
                      <c:pt idx="22">
                        <c:v>983.5</c:v>
                      </c:pt>
                      <c:pt idx="23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FLUID!$F$21:$BR$21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-30.09</c:v>
                      </c:pt>
                      <c:pt idx="1">
                        <c:v>-25.5</c:v>
                      </c:pt>
                      <c:pt idx="2">
                        <c:v>-22.5</c:v>
                      </c:pt>
                      <c:pt idx="3">
                        <c:v>-21.91</c:v>
                      </c:pt>
                      <c:pt idx="4">
                        <c:v>-21.37</c:v>
                      </c:pt>
                      <c:pt idx="5">
                        <c:v>-20.87</c:v>
                      </c:pt>
                      <c:pt idx="6">
                        <c:v>-20.41</c:v>
                      </c:pt>
                      <c:pt idx="7">
                        <c:v>-19.989999999999998</c:v>
                      </c:pt>
                      <c:pt idx="8">
                        <c:v>-19.600000000000001</c:v>
                      </c:pt>
                      <c:pt idx="9">
                        <c:v>-19.23</c:v>
                      </c:pt>
                      <c:pt idx="10">
                        <c:v>-18.89</c:v>
                      </c:pt>
                      <c:pt idx="11">
                        <c:v>-18.57</c:v>
                      </c:pt>
                      <c:pt idx="12">
                        <c:v>-18.27</c:v>
                      </c:pt>
                      <c:pt idx="13">
                        <c:v>-17.98</c:v>
                      </c:pt>
                      <c:pt idx="14">
                        <c:v>-17.71</c:v>
                      </c:pt>
                      <c:pt idx="15">
                        <c:v>-16.75</c:v>
                      </c:pt>
                      <c:pt idx="16">
                        <c:v>-15.98</c:v>
                      </c:pt>
                      <c:pt idx="17">
                        <c:v>-15.35</c:v>
                      </c:pt>
                      <c:pt idx="18">
                        <c:v>-14.78</c:v>
                      </c:pt>
                      <c:pt idx="19">
                        <c:v>-14.16</c:v>
                      </c:pt>
                      <c:pt idx="20">
                        <c:v>-13.99</c:v>
                      </c:pt>
                      <c:pt idx="21">
                        <c:v>-13.82</c:v>
                      </c:pt>
                      <c:pt idx="22">
                        <c:v>-13.64</c:v>
                      </c:pt>
                      <c:pt idx="23">
                        <c:v>-13.46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5F8F-421C-B882-6FC6CED20D0E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FLUID!$E$22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421.8</c:v>
                      </c:pt>
                      <c:pt idx="4">
                        <c:v>438.3</c:v>
                      </c:pt>
                      <c:pt idx="5">
                        <c:v>454.9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801.8</c:v>
                      </c:pt>
                      <c:pt idx="18">
                        <c:v>867.8</c:v>
                      </c:pt>
                      <c:pt idx="19">
                        <c:v>933.9</c:v>
                      </c:pt>
                      <c:pt idx="20">
                        <c:v>950.4</c:v>
                      </c:pt>
                      <c:pt idx="21">
                        <c:v>967</c:v>
                      </c:pt>
                      <c:pt idx="22">
                        <c:v>983.5</c:v>
                      </c:pt>
                      <c:pt idx="23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FLUID!$F$22:$BR$22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-4.8250000000000002</c:v>
                      </c:pt>
                      <c:pt idx="1">
                        <c:v>-5.1769999999999996</c:v>
                      </c:pt>
                      <c:pt idx="2">
                        <c:v>-5.5659999999999998</c:v>
                      </c:pt>
                      <c:pt idx="3">
                        <c:v>-5.6630000000000003</c:v>
                      </c:pt>
                      <c:pt idx="4">
                        <c:v>-5.7590000000000003</c:v>
                      </c:pt>
                      <c:pt idx="5">
                        <c:v>-5.8550000000000004</c:v>
                      </c:pt>
                      <c:pt idx="6">
                        <c:v>-5.9489999999999998</c:v>
                      </c:pt>
                      <c:pt idx="7">
                        <c:v>-6.0419999999999998</c:v>
                      </c:pt>
                      <c:pt idx="8">
                        <c:v>-6.133</c:v>
                      </c:pt>
                      <c:pt idx="9">
                        <c:v>-6.2220000000000004</c:v>
                      </c:pt>
                      <c:pt idx="10">
                        <c:v>-6.3090000000000002</c:v>
                      </c:pt>
                      <c:pt idx="11">
                        <c:v>-6.3929999999999998</c:v>
                      </c:pt>
                      <c:pt idx="12">
                        <c:v>-6.4740000000000002</c:v>
                      </c:pt>
                      <c:pt idx="13">
                        <c:v>-6.5519999999999996</c:v>
                      </c:pt>
                      <c:pt idx="14">
                        <c:v>-6.6260000000000003</c:v>
                      </c:pt>
                      <c:pt idx="15">
                        <c:v>-6.8840000000000003</c:v>
                      </c:pt>
                      <c:pt idx="16">
                        <c:v>-7.1239999999999997</c:v>
                      </c:pt>
                      <c:pt idx="17">
                        <c:v>-7.3780000000000001</c:v>
                      </c:pt>
                      <c:pt idx="18">
                        <c:v>-7.6559999999999997</c:v>
                      </c:pt>
                      <c:pt idx="19">
                        <c:v>-7.9829999999999997</c:v>
                      </c:pt>
                      <c:pt idx="20">
                        <c:v>-8.0760000000000005</c:v>
                      </c:pt>
                      <c:pt idx="21">
                        <c:v>-8.1750000000000007</c:v>
                      </c:pt>
                      <c:pt idx="22">
                        <c:v>-8.2789999999999999</c:v>
                      </c:pt>
                      <c:pt idx="23">
                        <c:v>-8.3879999999999999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5F8F-421C-B882-6FC6CED20D0E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421.8</c:v>
                      </c:pt>
                      <c:pt idx="4">
                        <c:v>438.3</c:v>
                      </c:pt>
                      <c:pt idx="5">
                        <c:v>454.9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801.8</c:v>
                      </c:pt>
                      <c:pt idx="18">
                        <c:v>867.8</c:v>
                      </c:pt>
                      <c:pt idx="19">
                        <c:v>933.9</c:v>
                      </c:pt>
                      <c:pt idx="20">
                        <c:v>950.4</c:v>
                      </c:pt>
                      <c:pt idx="21">
                        <c:v>967</c:v>
                      </c:pt>
                      <c:pt idx="22">
                        <c:v>983.5</c:v>
                      </c:pt>
                      <c:pt idx="23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FLUID!$F$23:$BR$23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5F8F-421C-B882-6FC6CED20D0E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421.8</c:v>
                      </c:pt>
                      <c:pt idx="4">
                        <c:v>438.3</c:v>
                      </c:pt>
                      <c:pt idx="5">
                        <c:v>454.9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801.8</c:v>
                      </c:pt>
                      <c:pt idx="18">
                        <c:v>867.8</c:v>
                      </c:pt>
                      <c:pt idx="19">
                        <c:v>933.9</c:v>
                      </c:pt>
                      <c:pt idx="20">
                        <c:v>950.4</c:v>
                      </c:pt>
                      <c:pt idx="21">
                        <c:v>967</c:v>
                      </c:pt>
                      <c:pt idx="22">
                        <c:v>983.5</c:v>
                      </c:pt>
                      <c:pt idx="23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FLUID!$F$24:$BR$24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5F8F-421C-B882-6FC6CED20D0E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421.8</c:v>
                      </c:pt>
                      <c:pt idx="4">
                        <c:v>438.3</c:v>
                      </c:pt>
                      <c:pt idx="5">
                        <c:v>454.9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801.8</c:v>
                      </c:pt>
                      <c:pt idx="18">
                        <c:v>867.8</c:v>
                      </c:pt>
                      <c:pt idx="19">
                        <c:v>933.9</c:v>
                      </c:pt>
                      <c:pt idx="20">
                        <c:v>950.4</c:v>
                      </c:pt>
                      <c:pt idx="21">
                        <c:v>967</c:v>
                      </c:pt>
                      <c:pt idx="22">
                        <c:v>983.5</c:v>
                      </c:pt>
                      <c:pt idx="23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FLUID!$F$25:$BR$25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5F8F-421C-B882-6FC6CED20D0E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421.8</c:v>
                      </c:pt>
                      <c:pt idx="4">
                        <c:v>438.3</c:v>
                      </c:pt>
                      <c:pt idx="5">
                        <c:v>454.9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801.8</c:v>
                      </c:pt>
                      <c:pt idx="18">
                        <c:v>867.8</c:v>
                      </c:pt>
                      <c:pt idx="19">
                        <c:v>933.9</c:v>
                      </c:pt>
                      <c:pt idx="20">
                        <c:v>950.4</c:v>
                      </c:pt>
                      <c:pt idx="21">
                        <c:v>967</c:v>
                      </c:pt>
                      <c:pt idx="22">
                        <c:v>983.5</c:v>
                      </c:pt>
                      <c:pt idx="23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FLUID!$F$26:$BR$26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5F8F-421C-B882-6FC6CED20D0E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421.8</c:v>
                      </c:pt>
                      <c:pt idx="4">
                        <c:v>438.3</c:v>
                      </c:pt>
                      <c:pt idx="5">
                        <c:v>454.9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801.8</c:v>
                      </c:pt>
                      <c:pt idx="18">
                        <c:v>867.8</c:v>
                      </c:pt>
                      <c:pt idx="19">
                        <c:v>933.9</c:v>
                      </c:pt>
                      <c:pt idx="20">
                        <c:v>950.4</c:v>
                      </c:pt>
                      <c:pt idx="21">
                        <c:v>967</c:v>
                      </c:pt>
                      <c:pt idx="22">
                        <c:v>983.5</c:v>
                      </c:pt>
                      <c:pt idx="23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FLUID!$F$27:$BR$27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5F8F-421C-B882-6FC6CED20D0E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421.8</c:v>
                      </c:pt>
                      <c:pt idx="4">
                        <c:v>438.3</c:v>
                      </c:pt>
                      <c:pt idx="5">
                        <c:v>454.9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801.8</c:v>
                      </c:pt>
                      <c:pt idx="18">
                        <c:v>867.8</c:v>
                      </c:pt>
                      <c:pt idx="19">
                        <c:v>933.9</c:v>
                      </c:pt>
                      <c:pt idx="20">
                        <c:v>950.4</c:v>
                      </c:pt>
                      <c:pt idx="21">
                        <c:v>967</c:v>
                      </c:pt>
                      <c:pt idx="22">
                        <c:v>983.5</c:v>
                      </c:pt>
                      <c:pt idx="23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FLUID!$F$28:$BR$28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5F8F-421C-B882-6FC6CED20D0E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421.8</c:v>
                      </c:pt>
                      <c:pt idx="4">
                        <c:v>438.3</c:v>
                      </c:pt>
                      <c:pt idx="5">
                        <c:v>454.9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801.8</c:v>
                      </c:pt>
                      <c:pt idx="18">
                        <c:v>867.8</c:v>
                      </c:pt>
                      <c:pt idx="19">
                        <c:v>933.9</c:v>
                      </c:pt>
                      <c:pt idx="20">
                        <c:v>950.4</c:v>
                      </c:pt>
                      <c:pt idx="21">
                        <c:v>967</c:v>
                      </c:pt>
                      <c:pt idx="22">
                        <c:v>983.5</c:v>
                      </c:pt>
                      <c:pt idx="23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FLUID!$F$29:$BR$29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5F8F-421C-B882-6FC6CED20D0E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421.8</c:v>
                      </c:pt>
                      <c:pt idx="4">
                        <c:v>438.3</c:v>
                      </c:pt>
                      <c:pt idx="5">
                        <c:v>454.9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801.8</c:v>
                      </c:pt>
                      <c:pt idx="18">
                        <c:v>867.8</c:v>
                      </c:pt>
                      <c:pt idx="19">
                        <c:v>933.9</c:v>
                      </c:pt>
                      <c:pt idx="20">
                        <c:v>950.4</c:v>
                      </c:pt>
                      <c:pt idx="21">
                        <c:v>967</c:v>
                      </c:pt>
                      <c:pt idx="22">
                        <c:v>983.5</c:v>
                      </c:pt>
                      <c:pt idx="23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FLUID!$F$30:$BR$30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5F8F-421C-B882-6FC6CED20D0E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421.8</c:v>
                      </c:pt>
                      <c:pt idx="4">
                        <c:v>438.3</c:v>
                      </c:pt>
                      <c:pt idx="5">
                        <c:v>454.9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801.8</c:v>
                      </c:pt>
                      <c:pt idx="18">
                        <c:v>867.8</c:v>
                      </c:pt>
                      <c:pt idx="19">
                        <c:v>933.9</c:v>
                      </c:pt>
                      <c:pt idx="20">
                        <c:v>950.4</c:v>
                      </c:pt>
                      <c:pt idx="21">
                        <c:v>967</c:v>
                      </c:pt>
                      <c:pt idx="22">
                        <c:v>983.5</c:v>
                      </c:pt>
                      <c:pt idx="23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FLUID!$F$31:$BR$31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5F8F-421C-B882-6FC6CED20D0E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421.8</c:v>
                      </c:pt>
                      <c:pt idx="4">
                        <c:v>438.3</c:v>
                      </c:pt>
                      <c:pt idx="5">
                        <c:v>454.9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801.8</c:v>
                      </c:pt>
                      <c:pt idx="18">
                        <c:v>867.8</c:v>
                      </c:pt>
                      <c:pt idx="19">
                        <c:v>933.9</c:v>
                      </c:pt>
                      <c:pt idx="20">
                        <c:v>950.4</c:v>
                      </c:pt>
                      <c:pt idx="21">
                        <c:v>967</c:v>
                      </c:pt>
                      <c:pt idx="22">
                        <c:v>983.5</c:v>
                      </c:pt>
                      <c:pt idx="23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FLUID!$F$32:$BR$32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5F8F-421C-B882-6FC6CED20D0E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0.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FLUID!$F$122:$AL$122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421.8</c:v>
                </c:pt>
                <c:pt idx="4">
                  <c:v>438.3</c:v>
                </c:pt>
                <c:pt idx="5">
                  <c:v>454.9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669.6</c:v>
                </c:pt>
                <c:pt idx="16">
                  <c:v>735.7</c:v>
                </c:pt>
                <c:pt idx="17">
                  <c:v>801.8</c:v>
                </c:pt>
                <c:pt idx="18">
                  <c:v>867.8</c:v>
                </c:pt>
                <c:pt idx="19">
                  <c:v>933.9</c:v>
                </c:pt>
                <c:pt idx="20">
                  <c:v>950.4</c:v>
                </c:pt>
                <c:pt idx="21">
                  <c:v>967</c:v>
                </c:pt>
                <c:pt idx="22">
                  <c:v>983.5</c:v>
                </c:pt>
                <c:pt idx="23">
                  <c:v>1000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FLUID!$F$123:$AL$123</c:f>
              <c:numCache>
                <c:formatCode>General</c:formatCode>
                <c:ptCount val="33"/>
                <c:pt idx="0">
                  <c:v>-22.305744323178711</c:v>
                </c:pt>
                <c:pt idx="1">
                  <c:v>-30.017229274329193</c:v>
                </c:pt>
                <c:pt idx="2">
                  <c:v>-38.339905021484611</c:v>
                </c:pt>
                <c:pt idx="3">
                  <c:v>-40.506583566179565</c:v>
                </c:pt>
                <c:pt idx="4">
                  <c:v>-42.700133479294109</c:v>
                </c:pt>
                <c:pt idx="5">
                  <c:v>-44.945325458339134</c:v>
                </c:pt>
                <c:pt idx="6">
                  <c:v>-47.229344166029989</c:v>
                </c:pt>
                <c:pt idx="7">
                  <c:v>-49.581010073031948</c:v>
                </c:pt>
                <c:pt idx="8">
                  <c:v>-52.015375384822171</c:v>
                </c:pt>
                <c:pt idx="9">
                  <c:v>-54.569063242407445</c:v>
                </c:pt>
                <c:pt idx="10">
                  <c:v>-57.324071348875329</c:v>
                </c:pt>
                <c:pt idx="11">
                  <c:v>-60.312709160320267</c:v>
                </c:pt>
                <c:pt idx="12">
                  <c:v>-63.655966792309776</c:v>
                </c:pt>
                <c:pt idx="13">
                  <c:v>-67.455252781547998</c:v>
                </c:pt>
                <c:pt idx="14">
                  <c:v>-71.808641318152027</c:v>
                </c:pt>
                <c:pt idx="15">
                  <c:v>-94.619173899183011</c:v>
                </c:pt>
                <c:pt idx="16">
                  <c:v>-119.81605949636491</c:v>
                </c:pt>
                <c:pt idx="17">
                  <c:v>-143.68715968288754</c:v>
                </c:pt>
                <c:pt idx="18">
                  <c:v>-166.88205365423167</c:v>
                </c:pt>
                <c:pt idx="19">
                  <c:v>-190.0046806594423</c:v>
                </c:pt>
                <c:pt idx="20">
                  <c:v>-195.79564531013816</c:v>
                </c:pt>
                <c:pt idx="21">
                  <c:v>-201.55356680716037</c:v>
                </c:pt>
                <c:pt idx="22">
                  <c:v>-207.35850705793402</c:v>
                </c:pt>
                <c:pt idx="23">
                  <c:v>-213.09965903844702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05-4163-9D9F-2926A5928271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FLUID!$F$122:$AL$122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421.8</c:v>
                </c:pt>
                <c:pt idx="4">
                  <c:v>438.3</c:v>
                </c:pt>
                <c:pt idx="5">
                  <c:v>454.9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669.6</c:v>
                </c:pt>
                <c:pt idx="16">
                  <c:v>735.7</c:v>
                </c:pt>
                <c:pt idx="17">
                  <c:v>801.8</c:v>
                </c:pt>
                <c:pt idx="18">
                  <c:v>867.8</c:v>
                </c:pt>
                <c:pt idx="19">
                  <c:v>933.9</c:v>
                </c:pt>
                <c:pt idx="20">
                  <c:v>950.4</c:v>
                </c:pt>
                <c:pt idx="21">
                  <c:v>967</c:v>
                </c:pt>
                <c:pt idx="22">
                  <c:v>983.5</c:v>
                </c:pt>
                <c:pt idx="23">
                  <c:v>1000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FLUID!$F$126:$AL$126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C005-4163-9D9F-2926A5928271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FLUID!$F$122:$AL$122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421.8</c:v>
                </c:pt>
                <c:pt idx="4">
                  <c:v>438.3</c:v>
                </c:pt>
                <c:pt idx="5">
                  <c:v>454.9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669.6</c:v>
                </c:pt>
                <c:pt idx="16">
                  <c:v>735.7</c:v>
                </c:pt>
                <c:pt idx="17">
                  <c:v>801.8</c:v>
                </c:pt>
                <c:pt idx="18">
                  <c:v>867.8</c:v>
                </c:pt>
                <c:pt idx="19">
                  <c:v>933.9</c:v>
                </c:pt>
                <c:pt idx="20">
                  <c:v>950.4</c:v>
                </c:pt>
                <c:pt idx="21">
                  <c:v>967</c:v>
                </c:pt>
                <c:pt idx="22">
                  <c:v>983.5</c:v>
                </c:pt>
                <c:pt idx="23">
                  <c:v>1000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FLUID!$F$128:$AL$128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C005-4163-9D9F-2926A5928271}"/>
            </c:ext>
          </c:extLst>
        </c:ser>
        <c:ser>
          <c:idx val="13"/>
          <c:order val="13"/>
          <c:tx>
            <c:v>temp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FLUID!$A$114:$A$115</c:f>
              <c:numCache>
                <c:formatCode>General</c:formatCode>
                <c:ptCount val="2"/>
              </c:numCache>
            </c:numRef>
          </c:xVal>
          <c:yVal>
            <c:numRef>
              <c:f>FLUID!$B$114:$B$115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005-4163-9D9F-2926A5928271}"/>
            </c:ext>
          </c:extLst>
        </c:ser>
        <c:ser>
          <c:idx val="14"/>
          <c:order val="14"/>
          <c:tx>
            <c:v>gibs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FLUID!$F$40:$AL$40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421.8</c:v>
                </c:pt>
                <c:pt idx="4">
                  <c:v>438.3</c:v>
                </c:pt>
                <c:pt idx="5">
                  <c:v>454.9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669.6</c:v>
                </c:pt>
                <c:pt idx="16">
                  <c:v>735.7</c:v>
                </c:pt>
                <c:pt idx="17">
                  <c:v>801.8</c:v>
                </c:pt>
                <c:pt idx="18">
                  <c:v>867.8</c:v>
                </c:pt>
                <c:pt idx="19">
                  <c:v>933.9</c:v>
                </c:pt>
                <c:pt idx="20">
                  <c:v>950.4</c:v>
                </c:pt>
                <c:pt idx="21">
                  <c:v>967</c:v>
                </c:pt>
                <c:pt idx="22">
                  <c:v>983.5</c:v>
                </c:pt>
                <c:pt idx="23">
                  <c:v>1000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FLUID!$F$41:$AL$41</c:f>
              <c:numCache>
                <c:formatCode>0.0E+00</c:formatCode>
                <c:ptCount val="33"/>
                <c:pt idx="0">
                  <c:v>-134.45512090600002</c:v>
                </c:pt>
                <c:pt idx="1">
                  <c:v>-160.33658741119999</c:v>
                </c:pt>
                <c:pt idx="2">
                  <c:v>-189.18657153689998</c:v>
                </c:pt>
                <c:pt idx="3">
                  <c:v>-196.78208678970003</c:v>
                </c:pt>
                <c:pt idx="4">
                  <c:v>-204.51261954510002</c:v>
                </c:pt>
                <c:pt idx="5">
                  <c:v>-212.43097269825003</c:v>
                </c:pt>
                <c:pt idx="6">
                  <c:v>-220.42755310180002</c:v>
                </c:pt>
                <c:pt idx="7">
                  <c:v>-228.58380710340001</c:v>
                </c:pt>
                <c:pt idx="8">
                  <c:v>-236.84816179960004</c:v>
                </c:pt>
                <c:pt idx="9">
                  <c:v>-245.19220792965004</c:v>
                </c:pt>
                <c:pt idx="10">
                  <c:v>-253.73442795000003</c:v>
                </c:pt>
                <c:pt idx="11">
                  <c:v>-262.31882770600004</c:v>
                </c:pt>
                <c:pt idx="12">
                  <c:v>-271.02807937975007</c:v>
                </c:pt>
                <c:pt idx="13">
                  <c:v>-279.82823348200003</c:v>
                </c:pt>
                <c:pt idx="14">
                  <c:v>-288.77777836300004</c:v>
                </c:pt>
                <c:pt idx="15">
                  <c:v>-326.18034265320006</c:v>
                </c:pt>
                <c:pt idx="16">
                  <c:v>-366.5456127284001</c:v>
                </c:pt>
                <c:pt idx="17">
                  <c:v>-409.26271506770001</c:v>
                </c:pt>
                <c:pt idx="18">
                  <c:v>-453.75242889739997</c:v>
                </c:pt>
                <c:pt idx="19">
                  <c:v>-499.99818452760002</c:v>
                </c:pt>
                <c:pt idx="20">
                  <c:v>-511.87701755520004</c:v>
                </c:pt>
                <c:pt idx="21">
                  <c:v>-523.97471815500001</c:v>
                </c:pt>
                <c:pt idx="22">
                  <c:v>-536.20807203949994</c:v>
                </c:pt>
                <c:pt idx="23">
                  <c:v>-548.57962400000008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005-4163-9D9F-2926A5928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3713984"/>
        <c:axId val="1103702336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421.8</c:v>
                      </c:pt>
                      <c:pt idx="4">
                        <c:v>438.3</c:v>
                      </c:pt>
                      <c:pt idx="5">
                        <c:v>454.9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801.8</c:v>
                      </c:pt>
                      <c:pt idx="18">
                        <c:v>867.8</c:v>
                      </c:pt>
                      <c:pt idx="19">
                        <c:v>933.9</c:v>
                      </c:pt>
                      <c:pt idx="20">
                        <c:v>950.4</c:v>
                      </c:pt>
                      <c:pt idx="21">
                        <c:v>967</c:v>
                      </c:pt>
                      <c:pt idx="22">
                        <c:v>983.5</c:v>
                      </c:pt>
                      <c:pt idx="23">
                        <c:v>1000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FLUID!$F$124:$AL$124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-1.0736957511901548E-6</c:v>
                      </c:pt>
                      <c:pt idx="1">
                        <c:v>-2.0211672001606875E-6</c:v>
                      </c:pt>
                      <c:pt idx="2">
                        <c:v>-2.7438311703274215E-6</c:v>
                      </c:pt>
                      <c:pt idx="3">
                        <c:v>-3.2683177080866205E-6</c:v>
                      </c:pt>
                      <c:pt idx="4">
                        <c:v>-3.154556095445574E-6</c:v>
                      </c:pt>
                      <c:pt idx="5">
                        <c:v>-6.3790995390553999E-6</c:v>
                      </c:pt>
                      <c:pt idx="6">
                        <c:v>-1.4687911547013405E-5</c:v>
                      </c:pt>
                      <c:pt idx="7">
                        <c:v>-3.4989688973343742E-5</c:v>
                      </c:pt>
                      <c:pt idx="8">
                        <c:v>-8.2107061175175513E-5</c:v>
                      </c:pt>
                      <c:pt idx="9">
                        <c:v>-1.8662330289053887E-4</c:v>
                      </c:pt>
                      <c:pt idx="10">
                        <c:v>-4.1008185228445055E-4</c:v>
                      </c:pt>
                      <c:pt idx="11">
                        <c:v>-8.7334731818956054E-4</c:v>
                      </c:pt>
                      <c:pt idx="12">
                        <c:v>-1.8123668327763556E-3</c:v>
                      </c:pt>
                      <c:pt idx="13">
                        <c:v>-3.6822163145002434E-3</c:v>
                      </c:pt>
                      <c:pt idx="14">
                        <c:v>-7.3668284141696454E-3</c:v>
                      </c:pt>
                      <c:pt idx="15">
                        <c:v>-9.9654468708193167E-2</c:v>
                      </c:pt>
                      <c:pt idx="16">
                        <c:v>-0.85817414537775716</c:v>
                      </c:pt>
                      <c:pt idx="17">
                        <c:v>-4.6149648469463838</c:v>
                      </c:pt>
                      <c:pt idx="18">
                        <c:v>-17.038242432985506</c:v>
                      </c:pt>
                      <c:pt idx="19">
                        <c:v>-44.469060425178945</c:v>
                      </c:pt>
                      <c:pt idx="20">
                        <c:v>-53.579055578503826</c:v>
                      </c:pt>
                      <c:pt idx="21">
                        <c:v>-63.284107613783632</c:v>
                      </c:pt>
                      <c:pt idx="22">
                        <c:v>-73.348898203883195</c:v>
                      </c:pt>
                      <c:pt idx="23">
                        <c:v>-83.568398282874355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5-C005-4163-9D9F-2926A5928271}"/>
                  </c:ext>
                </c:extLst>
              </c15:ser>
            </c15:filteredScatterSeries>
            <c15:filteredScatterSeries>
              <c15:ser>
                <c:idx val="2"/>
                <c:order val="2"/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421.8</c:v>
                      </c:pt>
                      <c:pt idx="4">
                        <c:v>438.3</c:v>
                      </c:pt>
                      <c:pt idx="5">
                        <c:v>454.9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801.8</c:v>
                      </c:pt>
                      <c:pt idx="18">
                        <c:v>867.8</c:v>
                      </c:pt>
                      <c:pt idx="19">
                        <c:v>933.9</c:v>
                      </c:pt>
                      <c:pt idx="20">
                        <c:v>950.4</c:v>
                      </c:pt>
                      <c:pt idx="21">
                        <c:v>967</c:v>
                      </c:pt>
                      <c:pt idx="22">
                        <c:v>983.5</c:v>
                      </c:pt>
                      <c:pt idx="23">
                        <c:v>1000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FLUID!$F$125:$AL$125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-22.305745396874464</c:v>
                      </c:pt>
                      <c:pt idx="1">
                        <c:v>-30.017231295496394</c:v>
                      </c:pt>
                      <c:pt idx="2">
                        <c:v>-38.339907765315779</c:v>
                      </c:pt>
                      <c:pt idx="3">
                        <c:v>-40.50658683449727</c:v>
                      </c:pt>
                      <c:pt idx="4">
                        <c:v>-42.700136633850207</c:v>
                      </c:pt>
                      <c:pt idx="5">
                        <c:v>-44.945331837438673</c:v>
                      </c:pt>
                      <c:pt idx="6">
                        <c:v>-47.229358853941534</c:v>
                      </c:pt>
                      <c:pt idx="7">
                        <c:v>-49.581045062720918</c:v>
                      </c:pt>
                      <c:pt idx="8">
                        <c:v>-52.015457491883346</c:v>
                      </c:pt>
                      <c:pt idx="9">
                        <c:v>-54.569249865710333</c:v>
                      </c:pt>
                      <c:pt idx="10">
                        <c:v>-57.324481430727616</c:v>
                      </c:pt>
                      <c:pt idx="11">
                        <c:v>-60.313582507638458</c:v>
                      </c:pt>
                      <c:pt idx="12">
                        <c:v>-63.657779159142549</c:v>
                      </c:pt>
                      <c:pt idx="13">
                        <c:v>-67.458934997862499</c:v>
                      </c:pt>
                      <c:pt idx="14">
                        <c:v>-71.81600814656619</c:v>
                      </c:pt>
                      <c:pt idx="15">
                        <c:v>-94.718828367891206</c:v>
                      </c:pt>
                      <c:pt idx="16">
                        <c:v>-120.67423364174267</c:v>
                      </c:pt>
                      <c:pt idx="17">
                        <c:v>-148.30212452983392</c:v>
                      </c:pt>
                      <c:pt idx="18">
                        <c:v>-183.92029608721717</c:v>
                      </c:pt>
                      <c:pt idx="19">
                        <c:v>-234.47374108462125</c:v>
                      </c:pt>
                      <c:pt idx="20">
                        <c:v>-249.374700888642</c:v>
                      </c:pt>
                      <c:pt idx="21">
                        <c:v>-264.83767442094398</c:v>
                      </c:pt>
                      <c:pt idx="22">
                        <c:v>-280.7074052618172</c:v>
                      </c:pt>
                      <c:pt idx="23">
                        <c:v>-296.66805732132138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C005-4163-9D9F-2926A5928271}"/>
                  </c:ext>
                </c:extLst>
              </c15:ser>
            </c15:filteredScatterSeries>
            <c15:filteredScatterSeries>
              <c15:ser>
                <c:idx val="4"/>
                <c:order val="4"/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421.8</c:v>
                      </c:pt>
                      <c:pt idx="4">
                        <c:v>438.3</c:v>
                      </c:pt>
                      <c:pt idx="5">
                        <c:v>454.9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801.8</c:v>
                      </c:pt>
                      <c:pt idx="18">
                        <c:v>867.8</c:v>
                      </c:pt>
                      <c:pt idx="19">
                        <c:v>933.9</c:v>
                      </c:pt>
                      <c:pt idx="20">
                        <c:v>950.4</c:v>
                      </c:pt>
                      <c:pt idx="21">
                        <c:v>967</c:v>
                      </c:pt>
                      <c:pt idx="22">
                        <c:v>983.5</c:v>
                      </c:pt>
                      <c:pt idx="23">
                        <c:v>1000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FLUID!$F$127:$AL$127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C005-4163-9D9F-2926A5928271}"/>
                  </c:ext>
                </c:extLst>
              </c15:ser>
            </c15:filteredScatterSeries>
            <c15:filteredScatterSeries>
              <c15:ser>
                <c:idx val="6"/>
                <c:order val="6"/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421.8</c:v>
                      </c:pt>
                      <c:pt idx="4">
                        <c:v>438.3</c:v>
                      </c:pt>
                      <c:pt idx="5">
                        <c:v>454.9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801.8</c:v>
                      </c:pt>
                      <c:pt idx="18">
                        <c:v>867.8</c:v>
                      </c:pt>
                      <c:pt idx="19">
                        <c:v>933.9</c:v>
                      </c:pt>
                      <c:pt idx="20">
                        <c:v>950.4</c:v>
                      </c:pt>
                      <c:pt idx="21">
                        <c:v>967</c:v>
                      </c:pt>
                      <c:pt idx="22">
                        <c:v>983.5</c:v>
                      </c:pt>
                      <c:pt idx="23">
                        <c:v>1000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FLUID!$F$129:$AL$129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C005-4163-9D9F-2926A5928271}"/>
                  </c:ext>
                </c:extLst>
              </c15:ser>
            </c15:filteredScatterSeries>
            <c15:filteredScatterSeries>
              <c15:ser>
                <c:idx val="7"/>
                <c:order val="7"/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421.8</c:v>
                      </c:pt>
                      <c:pt idx="4">
                        <c:v>438.3</c:v>
                      </c:pt>
                      <c:pt idx="5">
                        <c:v>454.9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801.8</c:v>
                      </c:pt>
                      <c:pt idx="18">
                        <c:v>867.8</c:v>
                      </c:pt>
                      <c:pt idx="19">
                        <c:v>933.9</c:v>
                      </c:pt>
                      <c:pt idx="20">
                        <c:v>950.4</c:v>
                      </c:pt>
                      <c:pt idx="21">
                        <c:v>967</c:v>
                      </c:pt>
                      <c:pt idx="22">
                        <c:v>983.5</c:v>
                      </c:pt>
                      <c:pt idx="23">
                        <c:v>1000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FLUID!$F$130:$AL$130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C005-4163-9D9F-2926A5928271}"/>
                  </c:ext>
                </c:extLst>
              </c15:ser>
            </c15:filteredScatterSeries>
            <c15:filteredScatterSeries>
              <c15:ser>
                <c:idx val="8"/>
                <c:order val="8"/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421.8</c:v>
                      </c:pt>
                      <c:pt idx="4">
                        <c:v>438.3</c:v>
                      </c:pt>
                      <c:pt idx="5">
                        <c:v>454.9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801.8</c:v>
                      </c:pt>
                      <c:pt idx="18">
                        <c:v>867.8</c:v>
                      </c:pt>
                      <c:pt idx="19">
                        <c:v>933.9</c:v>
                      </c:pt>
                      <c:pt idx="20">
                        <c:v>950.4</c:v>
                      </c:pt>
                      <c:pt idx="21">
                        <c:v>967</c:v>
                      </c:pt>
                      <c:pt idx="22">
                        <c:v>983.5</c:v>
                      </c:pt>
                      <c:pt idx="23">
                        <c:v>1000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FLUID!$F$131:$AL$131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C005-4163-9D9F-2926A5928271}"/>
                  </c:ext>
                </c:extLst>
              </c15:ser>
            </c15:filteredScatterSeries>
            <c15:filteredScatterSeries>
              <c15:ser>
                <c:idx val="9"/>
                <c:order val="9"/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421.8</c:v>
                      </c:pt>
                      <c:pt idx="4">
                        <c:v>438.3</c:v>
                      </c:pt>
                      <c:pt idx="5">
                        <c:v>454.9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801.8</c:v>
                      </c:pt>
                      <c:pt idx="18">
                        <c:v>867.8</c:v>
                      </c:pt>
                      <c:pt idx="19">
                        <c:v>933.9</c:v>
                      </c:pt>
                      <c:pt idx="20">
                        <c:v>950.4</c:v>
                      </c:pt>
                      <c:pt idx="21">
                        <c:v>967</c:v>
                      </c:pt>
                      <c:pt idx="22">
                        <c:v>983.5</c:v>
                      </c:pt>
                      <c:pt idx="23">
                        <c:v>1000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FLUID!$F$132:$AL$132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C005-4163-9D9F-2926A5928271}"/>
                  </c:ext>
                </c:extLst>
              </c15:ser>
            </c15:filteredScatterSeries>
            <c15:filteredScatterSeries>
              <c15:ser>
                <c:idx val="10"/>
                <c:order val="10"/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421.8</c:v>
                      </c:pt>
                      <c:pt idx="4">
                        <c:v>438.3</c:v>
                      </c:pt>
                      <c:pt idx="5">
                        <c:v>454.9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801.8</c:v>
                      </c:pt>
                      <c:pt idx="18">
                        <c:v>867.8</c:v>
                      </c:pt>
                      <c:pt idx="19">
                        <c:v>933.9</c:v>
                      </c:pt>
                      <c:pt idx="20">
                        <c:v>950.4</c:v>
                      </c:pt>
                      <c:pt idx="21">
                        <c:v>967</c:v>
                      </c:pt>
                      <c:pt idx="22">
                        <c:v>983.5</c:v>
                      </c:pt>
                      <c:pt idx="23">
                        <c:v>1000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FLUID!$F$133:$AL$133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C005-4163-9D9F-2926A5928271}"/>
                  </c:ext>
                </c:extLst>
              </c15:ser>
            </c15:filteredScatterSeries>
            <c15:filteredScatterSeries>
              <c15:ser>
                <c:idx val="11"/>
                <c:order val="11"/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421.8</c:v>
                      </c:pt>
                      <c:pt idx="4">
                        <c:v>438.3</c:v>
                      </c:pt>
                      <c:pt idx="5">
                        <c:v>454.9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801.8</c:v>
                      </c:pt>
                      <c:pt idx="18">
                        <c:v>867.8</c:v>
                      </c:pt>
                      <c:pt idx="19">
                        <c:v>933.9</c:v>
                      </c:pt>
                      <c:pt idx="20">
                        <c:v>950.4</c:v>
                      </c:pt>
                      <c:pt idx="21">
                        <c:v>967</c:v>
                      </c:pt>
                      <c:pt idx="22">
                        <c:v>983.5</c:v>
                      </c:pt>
                      <c:pt idx="23">
                        <c:v>1000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FLUID!$F$134:$AL$134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C005-4163-9D9F-2926A5928271}"/>
                  </c:ext>
                </c:extLst>
              </c15:ser>
            </c15:filteredScatterSeries>
            <c15:filteredScatterSeries>
              <c15:ser>
                <c:idx val="12"/>
                <c:order val="12"/>
                <c:spPr>
                  <a:ln w="19050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421.8</c:v>
                      </c:pt>
                      <c:pt idx="4">
                        <c:v>438.3</c:v>
                      </c:pt>
                      <c:pt idx="5">
                        <c:v>454.9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801.8</c:v>
                      </c:pt>
                      <c:pt idx="18">
                        <c:v>867.8</c:v>
                      </c:pt>
                      <c:pt idx="19">
                        <c:v>933.9</c:v>
                      </c:pt>
                      <c:pt idx="20">
                        <c:v>950.4</c:v>
                      </c:pt>
                      <c:pt idx="21">
                        <c:v>967</c:v>
                      </c:pt>
                      <c:pt idx="22">
                        <c:v>983.5</c:v>
                      </c:pt>
                      <c:pt idx="23">
                        <c:v>1000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FLUID!$F$135:$AL$135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C005-4163-9D9F-2926A5928271}"/>
                  </c:ext>
                </c:extLst>
              </c15:ser>
            </c15:filteredScatterSeries>
          </c:ext>
        </c:extLst>
      </c:scatterChart>
      <c:valAx>
        <c:axId val="1103713984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02336"/>
        <c:crosses val="autoZero"/>
        <c:crossBetween val="midCat"/>
      </c:valAx>
      <c:valAx>
        <c:axId val="1103702336"/>
        <c:scaling>
          <c:orientation val="minMax"/>
          <c:max val="0"/>
          <c:min val="-4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139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237878159966847E-2"/>
          <c:y val="8.2117355881280038E-2"/>
          <c:w val="0.9170194778284293"/>
          <c:h val="0.82818830570436563"/>
        </c:manualLayout>
      </c:layout>
      <c:scatterChart>
        <c:scatterStyle val="lineMarker"/>
        <c:varyColors val="0"/>
        <c:ser>
          <c:idx val="0"/>
          <c:order val="0"/>
          <c:tx>
            <c:strRef>
              <c:f>FLUID!$E$4</c:f>
              <c:strCache>
                <c:ptCount val="1"/>
                <c:pt idx="0">
                  <c:v>*Se[l]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421.8</c:v>
                </c:pt>
                <c:pt idx="4">
                  <c:v>438.3</c:v>
                </c:pt>
                <c:pt idx="5">
                  <c:v>454.9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669.6</c:v>
                </c:pt>
                <c:pt idx="16">
                  <c:v>735.7</c:v>
                </c:pt>
                <c:pt idx="17">
                  <c:v>801.8</c:v>
                </c:pt>
                <c:pt idx="18">
                  <c:v>867.8</c:v>
                </c:pt>
                <c:pt idx="19">
                  <c:v>933.9</c:v>
                </c:pt>
                <c:pt idx="20">
                  <c:v>950.4</c:v>
                </c:pt>
                <c:pt idx="21">
                  <c:v>967</c:v>
                </c:pt>
                <c:pt idx="22">
                  <c:v>983.5</c:v>
                </c:pt>
                <c:pt idx="23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FLUID!$F$4:$BR$4</c:f>
              <c:numCache>
                <c:formatCode>0.0E+00</c:formatCode>
                <c:ptCount val="65"/>
                <c:pt idx="0">
                  <c:v>1.1760000000000001E-8</c:v>
                </c:pt>
                <c:pt idx="1">
                  <c:v>1.6610000000000001E-8</c:v>
                </c:pt>
                <c:pt idx="2">
                  <c:v>1.6688E-8</c:v>
                </c:pt>
                <c:pt idx="3">
                  <c:v>1.6808999999999999E-8</c:v>
                </c:pt>
                <c:pt idx="4">
                  <c:v>9.0217E-9</c:v>
                </c:pt>
                <c:pt idx="5">
                  <c:v>9.2211000000000008E-9</c:v>
                </c:pt>
                <c:pt idx="6">
                  <c:v>9.5185000000000002E-9</c:v>
                </c:pt>
                <c:pt idx="7">
                  <c:v>9.9588000000000008E-9</c:v>
                </c:pt>
                <c:pt idx="8">
                  <c:v>1.0611E-8</c:v>
                </c:pt>
                <c:pt idx="9">
                  <c:v>1.143E-8</c:v>
                </c:pt>
                <c:pt idx="10">
                  <c:v>1.2620999999999999E-8</c:v>
                </c:pt>
                <c:pt idx="11">
                  <c:v>1.4219E-8</c:v>
                </c:pt>
                <c:pt idx="12">
                  <c:v>1.6484000000000001E-8</c:v>
                </c:pt>
                <c:pt idx="13">
                  <c:v>1.0862E-8</c:v>
                </c:pt>
                <c:pt idx="14">
                  <c:v>1.3709000000000001E-8</c:v>
                </c:pt>
                <c:pt idx="15">
                  <c:v>2.0181000000000001E-8</c:v>
                </c:pt>
                <c:pt idx="16">
                  <c:v>3.2303000000000001E-8</c:v>
                </c:pt>
                <c:pt idx="17">
                  <c:v>3.8654000000000003E-8</c:v>
                </c:pt>
                <c:pt idx="18">
                  <c:v>3.2956000000000001E-8</c:v>
                </c:pt>
                <c:pt idx="19">
                  <c:v>2.1080999999999999E-8</c:v>
                </c:pt>
                <c:pt idx="20">
                  <c:v>1.4438E-8</c:v>
                </c:pt>
                <c:pt idx="21">
                  <c:v>1.7021000000000001E-8</c:v>
                </c:pt>
                <c:pt idx="22">
                  <c:v>1.0373E-8</c:v>
                </c:pt>
                <c:pt idx="23">
                  <c:v>6.0505999999999998E-9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63B3-4D01-BEA3-739B2EC62692}"/>
            </c:ext>
          </c:extLst>
        </c:ser>
        <c:ser>
          <c:idx val="11"/>
          <c:order val="11"/>
          <c:tx>
            <c:strRef>
              <c:f>FLUID!$E$15</c:f>
              <c:strCache>
                <c:ptCount val="1"/>
                <c:pt idx="0">
                  <c:v>(l)Ga[l]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421.8</c:v>
                </c:pt>
                <c:pt idx="4">
                  <c:v>438.3</c:v>
                </c:pt>
                <c:pt idx="5">
                  <c:v>454.9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669.6</c:v>
                </c:pt>
                <c:pt idx="16">
                  <c:v>735.7</c:v>
                </c:pt>
                <c:pt idx="17">
                  <c:v>801.8</c:v>
                </c:pt>
                <c:pt idx="18">
                  <c:v>867.8</c:v>
                </c:pt>
                <c:pt idx="19">
                  <c:v>933.9</c:v>
                </c:pt>
                <c:pt idx="20">
                  <c:v>950.4</c:v>
                </c:pt>
                <c:pt idx="21">
                  <c:v>967</c:v>
                </c:pt>
                <c:pt idx="22">
                  <c:v>983.5</c:v>
                </c:pt>
                <c:pt idx="23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FLUID!$F$15:$BR$15</c:f>
              <c:numCache>
                <c:formatCode>0.0E+00</c:formatCode>
                <c:ptCount val="65"/>
                <c:pt idx="0">
                  <c:v>0.2</c:v>
                </c:pt>
                <c:pt idx="1">
                  <c:v>0.2</c:v>
                </c:pt>
                <c:pt idx="2">
                  <c:v>0.19997000000000001</c:v>
                </c:pt>
                <c:pt idx="3">
                  <c:v>0.19993</c:v>
                </c:pt>
                <c:pt idx="4">
                  <c:v>0.19983999999999999</c:v>
                </c:pt>
                <c:pt idx="5">
                  <c:v>0.19966</c:v>
                </c:pt>
                <c:pt idx="6">
                  <c:v>0.19932</c:v>
                </c:pt>
                <c:pt idx="7">
                  <c:v>0.19871</c:v>
                </c:pt>
                <c:pt idx="8">
                  <c:v>0.19767000000000001</c:v>
                </c:pt>
                <c:pt idx="9">
                  <c:v>0.19596</c:v>
                </c:pt>
                <c:pt idx="10">
                  <c:v>0.19328000000000001</c:v>
                </c:pt>
                <c:pt idx="11">
                  <c:v>0.18923000000000001</c:v>
                </c:pt>
                <c:pt idx="12">
                  <c:v>0.18337000000000001</c:v>
                </c:pt>
                <c:pt idx="13">
                  <c:v>0.17529</c:v>
                </c:pt>
                <c:pt idx="14">
                  <c:v>0.16471</c:v>
                </c:pt>
                <c:pt idx="15">
                  <c:v>0.1061</c:v>
                </c:pt>
                <c:pt idx="16">
                  <c:v>6.0506999999999998E-2</c:v>
                </c:pt>
                <c:pt idx="17">
                  <c:v>3.6546000000000002E-2</c:v>
                </c:pt>
                <c:pt idx="18">
                  <c:v>2.3047000000000002E-2</c:v>
                </c:pt>
                <c:pt idx="19">
                  <c:v>1.456E-2</c:v>
                </c:pt>
                <c:pt idx="20">
                  <c:v>1.2997E-2</c:v>
                </c:pt>
                <c:pt idx="21">
                  <c:v>1.1634E-2</c:v>
                </c:pt>
                <c:pt idx="22">
                  <c:v>1.0456999999999999E-2</c:v>
                </c:pt>
                <c:pt idx="23">
                  <c:v>9.4528000000000008E-3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63B3-4D01-BEA3-739B2EC62692}"/>
            </c:ext>
          </c:extLst>
        </c:ser>
        <c:ser>
          <c:idx val="12"/>
          <c:order val="12"/>
          <c:tx>
            <c:strRef>
              <c:f>FLUID!$E$16</c:f>
              <c:strCache>
                <c:ptCount val="1"/>
                <c:pt idx="0">
                  <c:v>(l)Ge[l]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421.8</c:v>
                </c:pt>
                <c:pt idx="4">
                  <c:v>438.3</c:v>
                </c:pt>
                <c:pt idx="5">
                  <c:v>454.9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669.6</c:v>
                </c:pt>
                <c:pt idx="16">
                  <c:v>735.7</c:v>
                </c:pt>
                <c:pt idx="17">
                  <c:v>801.8</c:v>
                </c:pt>
                <c:pt idx="18">
                  <c:v>867.8</c:v>
                </c:pt>
                <c:pt idx="19">
                  <c:v>933.9</c:v>
                </c:pt>
                <c:pt idx="20">
                  <c:v>950.4</c:v>
                </c:pt>
                <c:pt idx="21">
                  <c:v>967</c:v>
                </c:pt>
                <c:pt idx="22">
                  <c:v>983.5</c:v>
                </c:pt>
                <c:pt idx="23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FLUID!$F$16:$BR$16</c:f>
              <c:numCache>
                <c:formatCode>0.0E+00</c:formatCode>
                <c:ptCount val="65"/>
                <c:pt idx="0">
                  <c:v>1.1167999999999999E-17</c:v>
                </c:pt>
                <c:pt idx="1">
                  <c:v>2.3324000000000001E-14</c:v>
                </c:pt>
                <c:pt idx="2">
                  <c:v>4.0813000000000004E-12</c:v>
                </c:pt>
                <c:pt idx="3">
                  <c:v>1.1538999999999999E-11</c:v>
                </c:pt>
                <c:pt idx="4">
                  <c:v>3.0172999999999998E-11</c:v>
                </c:pt>
                <c:pt idx="5">
                  <c:v>7.3581999999999997E-11</c:v>
                </c:pt>
                <c:pt idx="6">
                  <c:v>1.6856000000000001E-10</c:v>
                </c:pt>
                <c:pt idx="7">
                  <c:v>3.6499E-10</c:v>
                </c:pt>
                <c:pt idx="8">
                  <c:v>7.5101999999999996E-10</c:v>
                </c:pt>
                <c:pt idx="9">
                  <c:v>1.4752E-9</c:v>
                </c:pt>
                <c:pt idx="10">
                  <c:v>2.7772999999999999E-9</c:v>
                </c:pt>
                <c:pt idx="11">
                  <c:v>5.0278000000000004E-9</c:v>
                </c:pt>
                <c:pt idx="12">
                  <c:v>8.7776000000000008E-9</c:v>
                </c:pt>
                <c:pt idx="13">
                  <c:v>1.4814E-8</c:v>
                </c:pt>
                <c:pt idx="14">
                  <c:v>2.4220000000000001E-8</c:v>
                </c:pt>
                <c:pt idx="15">
                  <c:v>1.3194E-7</c:v>
                </c:pt>
                <c:pt idx="16">
                  <c:v>5.2511999999999998E-7</c:v>
                </c:pt>
                <c:pt idx="17">
                  <c:v>1.6993E-6</c:v>
                </c:pt>
                <c:pt idx="18">
                  <c:v>4.7632000000000004E-6</c:v>
                </c:pt>
                <c:pt idx="19">
                  <c:v>1.2319E-5</c:v>
                </c:pt>
                <c:pt idx="20">
                  <c:v>1.554E-5</c:v>
                </c:pt>
                <c:pt idx="21">
                  <c:v>1.9587999999999999E-5</c:v>
                </c:pt>
                <c:pt idx="22">
                  <c:v>2.4681999999999998E-5</c:v>
                </c:pt>
                <c:pt idx="23">
                  <c:v>3.1092E-5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63B3-4D01-BEA3-739B2EC62692}"/>
            </c:ext>
          </c:extLst>
        </c:ser>
        <c:ser>
          <c:idx val="13"/>
          <c:order val="13"/>
          <c:tx>
            <c:strRef>
              <c:f>FLUID!$E$17</c:f>
              <c:strCache>
                <c:ptCount val="1"/>
                <c:pt idx="0">
                  <c:v>(1)Se[l]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421.8</c:v>
                </c:pt>
                <c:pt idx="4">
                  <c:v>438.3</c:v>
                </c:pt>
                <c:pt idx="5">
                  <c:v>454.9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669.6</c:v>
                </c:pt>
                <c:pt idx="16">
                  <c:v>735.7</c:v>
                </c:pt>
                <c:pt idx="17">
                  <c:v>801.8</c:v>
                </c:pt>
                <c:pt idx="18">
                  <c:v>867.8</c:v>
                </c:pt>
                <c:pt idx="19">
                  <c:v>933.9</c:v>
                </c:pt>
                <c:pt idx="20">
                  <c:v>950.4</c:v>
                </c:pt>
                <c:pt idx="21">
                  <c:v>967</c:v>
                </c:pt>
                <c:pt idx="22">
                  <c:v>983.5</c:v>
                </c:pt>
                <c:pt idx="23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FLUID!$F$17:$BR$17</c:f>
              <c:numCache>
                <c:formatCode>0.0E+00</c:formatCode>
                <c:ptCount val="65"/>
                <c:pt idx="0">
                  <c:v>0.36</c:v>
                </c:pt>
                <c:pt idx="1">
                  <c:v>0.36</c:v>
                </c:pt>
                <c:pt idx="2">
                  <c:v>0.35998999999999998</c:v>
                </c:pt>
                <c:pt idx="3">
                  <c:v>0.35996</c:v>
                </c:pt>
                <c:pt idx="4">
                  <c:v>0.35992000000000002</c:v>
                </c:pt>
                <c:pt idx="5">
                  <c:v>0.35982999999999998</c:v>
                </c:pt>
                <c:pt idx="6">
                  <c:v>0.35965999999999998</c:v>
                </c:pt>
                <c:pt idx="7">
                  <c:v>0.35936000000000001</c:v>
                </c:pt>
                <c:pt idx="8">
                  <c:v>0.35882999999999998</c:v>
                </c:pt>
                <c:pt idx="9">
                  <c:v>0.35798000000000002</c:v>
                </c:pt>
                <c:pt idx="10">
                  <c:v>0.35664000000000001</c:v>
                </c:pt>
                <c:pt idx="11">
                  <c:v>0.35460999999999998</c:v>
                </c:pt>
                <c:pt idx="12">
                  <c:v>0.35167999999999999</c:v>
                </c:pt>
                <c:pt idx="13">
                  <c:v>0.34762999999999999</c:v>
                </c:pt>
                <c:pt idx="14">
                  <c:v>0.34233000000000002</c:v>
                </c:pt>
                <c:pt idx="15">
                  <c:v>0.31270999999999999</c:v>
                </c:pt>
                <c:pt idx="16">
                  <c:v>0.28771000000000002</c:v>
                </c:pt>
                <c:pt idx="17">
                  <c:v>0.26637</c:v>
                </c:pt>
                <c:pt idx="18">
                  <c:v>0.23313</c:v>
                </c:pt>
                <c:pt idx="19">
                  <c:v>0.17957999999999999</c:v>
                </c:pt>
                <c:pt idx="20">
                  <c:v>0.16425999999999999</c:v>
                </c:pt>
                <c:pt idx="21">
                  <c:v>0.14896999999999999</c:v>
                </c:pt>
                <c:pt idx="22">
                  <c:v>0.13411999999999999</c:v>
                </c:pt>
                <c:pt idx="23">
                  <c:v>0.12007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63B3-4D01-BEA3-739B2EC62692}"/>
            </c:ext>
          </c:extLst>
        </c:ser>
        <c:ser>
          <c:idx val="14"/>
          <c:order val="14"/>
          <c:tx>
            <c:strRef>
              <c:f>FLUID!$E$18</c:f>
              <c:strCache>
                <c:ptCount val="1"/>
                <c:pt idx="0">
                  <c:v>(l)GeSe[l]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421.8</c:v>
                </c:pt>
                <c:pt idx="4">
                  <c:v>438.3</c:v>
                </c:pt>
                <c:pt idx="5">
                  <c:v>454.9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669.6</c:v>
                </c:pt>
                <c:pt idx="16">
                  <c:v>735.7</c:v>
                </c:pt>
                <c:pt idx="17">
                  <c:v>801.8</c:v>
                </c:pt>
                <c:pt idx="18">
                  <c:v>867.8</c:v>
                </c:pt>
                <c:pt idx="19">
                  <c:v>933.9</c:v>
                </c:pt>
                <c:pt idx="20">
                  <c:v>950.4</c:v>
                </c:pt>
                <c:pt idx="21">
                  <c:v>967</c:v>
                </c:pt>
                <c:pt idx="22">
                  <c:v>983.5</c:v>
                </c:pt>
                <c:pt idx="23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FLUID!$F$18:$BR$18</c:f>
              <c:numCache>
                <c:formatCode>0.0E+00</c:formatCode>
                <c:ptCount val="65"/>
                <c:pt idx="0">
                  <c:v>0.12</c:v>
                </c:pt>
                <c:pt idx="1">
                  <c:v>0.12</c:v>
                </c:pt>
                <c:pt idx="2">
                  <c:v>0.12</c:v>
                </c:pt>
                <c:pt idx="3">
                  <c:v>0.12</c:v>
                </c:pt>
                <c:pt idx="4">
                  <c:v>0.12</c:v>
                </c:pt>
                <c:pt idx="5">
                  <c:v>0.12</c:v>
                </c:pt>
                <c:pt idx="6">
                  <c:v>0.12</c:v>
                </c:pt>
                <c:pt idx="7">
                  <c:v>0.12</c:v>
                </c:pt>
                <c:pt idx="8">
                  <c:v>0.12</c:v>
                </c:pt>
                <c:pt idx="9">
                  <c:v>0.12</c:v>
                </c:pt>
                <c:pt idx="10">
                  <c:v>0.12</c:v>
                </c:pt>
                <c:pt idx="11">
                  <c:v>0.12</c:v>
                </c:pt>
                <c:pt idx="12">
                  <c:v>0.12</c:v>
                </c:pt>
                <c:pt idx="13">
                  <c:v>0.12</c:v>
                </c:pt>
                <c:pt idx="14">
                  <c:v>0.12</c:v>
                </c:pt>
                <c:pt idx="15">
                  <c:v>0.12</c:v>
                </c:pt>
                <c:pt idx="16">
                  <c:v>0.12</c:v>
                </c:pt>
                <c:pt idx="17">
                  <c:v>0.12</c:v>
                </c:pt>
                <c:pt idx="18">
                  <c:v>0.12</c:v>
                </c:pt>
                <c:pt idx="19">
                  <c:v>0.11999</c:v>
                </c:pt>
                <c:pt idx="20">
                  <c:v>0.11998</c:v>
                </c:pt>
                <c:pt idx="21">
                  <c:v>0.11998</c:v>
                </c:pt>
                <c:pt idx="22">
                  <c:v>0.11998</c:v>
                </c:pt>
                <c:pt idx="23">
                  <c:v>0.11996999999999999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63B3-4D01-BEA3-739B2EC626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FLUID!$E$5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421.8</c:v>
                      </c:pt>
                      <c:pt idx="4">
                        <c:v>438.3</c:v>
                      </c:pt>
                      <c:pt idx="5">
                        <c:v>454.9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801.8</c:v>
                      </c:pt>
                      <c:pt idx="18">
                        <c:v>867.8</c:v>
                      </c:pt>
                      <c:pt idx="19">
                        <c:v>933.9</c:v>
                      </c:pt>
                      <c:pt idx="20">
                        <c:v>950.4</c:v>
                      </c:pt>
                      <c:pt idx="21">
                        <c:v>967</c:v>
                      </c:pt>
                      <c:pt idx="22">
                        <c:v>983.5</c:v>
                      </c:pt>
                      <c:pt idx="23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FLUID!$F$5:$BR$5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1.8735E-25</c:v>
                      </c:pt>
                      <c:pt idx="1">
                        <c:v>2.8361000000000001E-19</c:v>
                      </c:pt>
                      <c:pt idx="2">
                        <c:v>3.2560000000000001E-15</c:v>
                      </c:pt>
                      <c:pt idx="3">
                        <c:v>2.0717E-14</c:v>
                      </c:pt>
                      <c:pt idx="4">
                        <c:v>1.1356E-13</c:v>
                      </c:pt>
                      <c:pt idx="5">
                        <c:v>5.4550999999999996E-13</c:v>
                      </c:pt>
                      <c:pt idx="6">
                        <c:v>2.3303999999999998E-12</c:v>
                      </c:pt>
                      <c:pt idx="7">
                        <c:v>8.9695999999999993E-12</c:v>
                      </c:pt>
                      <c:pt idx="8">
                        <c:v>3.1464999999999998E-11</c:v>
                      </c:pt>
                      <c:pt idx="9">
                        <c:v>1.0167E-10</c:v>
                      </c:pt>
                      <c:pt idx="10">
                        <c:v>3.0554000000000001E-10</c:v>
                      </c:pt>
                      <c:pt idx="11">
                        <c:v>8.6183999999999999E-10</c:v>
                      </c:pt>
                      <c:pt idx="12">
                        <c:v>2.3015E-9</c:v>
                      </c:pt>
                      <c:pt idx="13">
                        <c:v>5.8645999999999998E-9</c:v>
                      </c:pt>
                      <c:pt idx="14">
                        <c:v>1.4354000000000001E-8</c:v>
                      </c:pt>
                      <c:pt idx="15">
                        <c:v>3.6119999999999998E-7</c:v>
                      </c:pt>
                      <c:pt idx="16">
                        <c:v>4.8957999999999998E-6</c:v>
                      </c:pt>
                      <c:pt idx="17">
                        <c:v>3.7945999999999999E-5</c:v>
                      </c:pt>
                      <c:pt idx="18">
                        <c:v>1.8825E-4</c:v>
                      </c:pt>
                      <c:pt idx="19">
                        <c:v>6.1123000000000004E-4</c:v>
                      </c:pt>
                      <c:pt idx="20">
                        <c:v>7.6409000000000004E-4</c:v>
                      </c:pt>
                      <c:pt idx="21">
                        <c:v>9.2705999999999995E-4</c:v>
                      </c:pt>
                      <c:pt idx="22">
                        <c:v>1.0916999999999999E-3</c:v>
                      </c:pt>
                      <c:pt idx="23">
                        <c:v>1.2485E-3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63B3-4D01-BEA3-739B2EC62692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FLUID!$E$6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421.8</c:v>
                      </c:pt>
                      <c:pt idx="4">
                        <c:v>438.3</c:v>
                      </c:pt>
                      <c:pt idx="5">
                        <c:v>454.9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801.8</c:v>
                      </c:pt>
                      <c:pt idx="18">
                        <c:v>867.8</c:v>
                      </c:pt>
                      <c:pt idx="19">
                        <c:v>933.9</c:v>
                      </c:pt>
                      <c:pt idx="20">
                        <c:v>950.4</c:v>
                      </c:pt>
                      <c:pt idx="21">
                        <c:v>967</c:v>
                      </c:pt>
                      <c:pt idx="22">
                        <c:v>983.5</c:v>
                      </c:pt>
                      <c:pt idx="23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FLUID!$F$6:$BR$6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1.7371E-23</c:v>
                      </c:pt>
                      <c:pt idx="1">
                        <c:v>6.5553999999999998E-18</c:v>
                      </c:pt>
                      <c:pt idx="2">
                        <c:v>2.7691E-14</c:v>
                      </c:pt>
                      <c:pt idx="3">
                        <c:v>1.4305000000000001E-13</c:v>
                      </c:pt>
                      <c:pt idx="4">
                        <c:v>6.4521000000000003E-13</c:v>
                      </c:pt>
                      <c:pt idx="5">
                        <c:v>2.5811E-12</c:v>
                      </c:pt>
                      <c:pt idx="6">
                        <c:v>9.2842999999999999E-12</c:v>
                      </c:pt>
                      <c:pt idx="7">
                        <c:v>3.0394E-11</c:v>
                      </c:pt>
                      <c:pt idx="8">
                        <c:v>9.1546000000000001E-11</c:v>
                      </c:pt>
                      <c:pt idx="9">
                        <c:v>2.5622000000000002E-10</c:v>
                      </c:pt>
                      <c:pt idx="10">
                        <c:v>6.7260000000000003E-10</c:v>
                      </c:pt>
                      <c:pt idx="11">
                        <c:v>1.6708000000000001E-9</c:v>
                      </c:pt>
                      <c:pt idx="12">
                        <c:v>3.9611999999999999E-9</c:v>
                      </c:pt>
                      <c:pt idx="13">
                        <c:v>9.0334999999999995E-9</c:v>
                      </c:pt>
                      <c:pt idx="14">
                        <c:v>1.9947E-8</c:v>
                      </c:pt>
                      <c:pt idx="15">
                        <c:v>3.5678E-7</c:v>
                      </c:pt>
                      <c:pt idx="16">
                        <c:v>3.6434000000000001E-6</c:v>
                      </c:pt>
                      <c:pt idx="17">
                        <c:v>2.1611E-5</c:v>
                      </c:pt>
                      <c:pt idx="18">
                        <c:v>8.1794999999999999E-5</c:v>
                      </c:pt>
                      <c:pt idx="19">
                        <c:v>1.9573999999999999E-4</c:v>
                      </c:pt>
                      <c:pt idx="20">
                        <c:v>2.2452E-4</c:v>
                      </c:pt>
                      <c:pt idx="21">
                        <c:v>2.4876999999999999E-4</c:v>
                      </c:pt>
                      <c:pt idx="22">
                        <c:v>2.6625999999999999E-4</c:v>
                      </c:pt>
                      <c:pt idx="23">
                        <c:v>2.7548999999999998E-4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63B3-4D01-BEA3-739B2EC62692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FLUID!$E$7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421.8</c:v>
                      </c:pt>
                      <c:pt idx="4">
                        <c:v>438.3</c:v>
                      </c:pt>
                      <c:pt idx="5">
                        <c:v>454.9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801.8</c:v>
                      </c:pt>
                      <c:pt idx="18">
                        <c:v>867.8</c:v>
                      </c:pt>
                      <c:pt idx="19">
                        <c:v>933.9</c:v>
                      </c:pt>
                      <c:pt idx="20">
                        <c:v>950.4</c:v>
                      </c:pt>
                      <c:pt idx="21">
                        <c:v>967</c:v>
                      </c:pt>
                      <c:pt idx="22">
                        <c:v>983.5</c:v>
                      </c:pt>
                      <c:pt idx="23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FLUID!$F$7:$BR$7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4.4194000000000003E-20</c:v>
                      </c:pt>
                      <c:pt idx="1">
                        <c:v>5.4567999999999998E-15</c:v>
                      </c:pt>
                      <c:pt idx="2">
                        <c:v>1.0294E-11</c:v>
                      </c:pt>
                      <c:pt idx="3">
                        <c:v>4.4940000000000002E-11</c:v>
                      </c:pt>
                      <c:pt idx="4">
                        <c:v>1.7311000000000001E-10</c:v>
                      </c:pt>
                      <c:pt idx="5">
                        <c:v>5.9718E-10</c:v>
                      </c:pt>
                      <c:pt idx="6">
                        <c:v>1.8688E-9</c:v>
                      </c:pt>
                      <c:pt idx="7">
                        <c:v>5.3657000000000002E-9</c:v>
                      </c:pt>
                      <c:pt idx="8">
                        <c:v>1.4282E-8</c:v>
                      </c:pt>
                      <c:pt idx="9">
                        <c:v>3.5577000000000002E-8</c:v>
                      </c:pt>
                      <c:pt idx="10">
                        <c:v>8.3701000000000003E-8</c:v>
                      </c:pt>
                      <c:pt idx="11">
                        <c:v>1.8761E-7</c:v>
                      </c:pt>
                      <c:pt idx="12">
                        <c:v>4.0404000000000001E-7</c:v>
                      </c:pt>
                      <c:pt idx="13">
                        <c:v>8.4277999999999998E-7</c:v>
                      </c:pt>
                      <c:pt idx="14">
                        <c:v>1.714E-6</c:v>
                      </c:pt>
                      <c:pt idx="15">
                        <c:v>2.3445E-5</c:v>
                      </c:pt>
                      <c:pt idx="16">
                        <c:v>1.9170999999999999E-4</c:v>
                      </c:pt>
                      <c:pt idx="17">
                        <c:v>9.1615999999999996E-4</c:v>
                      </c:pt>
                      <c:pt idx="18">
                        <c:v>2.7644000000000002E-3</c:v>
                      </c:pt>
                      <c:pt idx="19">
                        <c:v>5.0647000000000001E-3</c:v>
                      </c:pt>
                      <c:pt idx="20">
                        <c:v>5.3769999999999998E-3</c:v>
                      </c:pt>
                      <c:pt idx="21">
                        <c:v>5.4872000000000002E-3</c:v>
                      </c:pt>
                      <c:pt idx="22">
                        <c:v>5.3816999999999997E-3</c:v>
                      </c:pt>
                      <c:pt idx="23">
                        <c:v>5.0778999999999998E-3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63B3-4D01-BEA3-739B2EC62692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FLUID!$E$8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421.8</c:v>
                      </c:pt>
                      <c:pt idx="4">
                        <c:v>438.3</c:v>
                      </c:pt>
                      <c:pt idx="5">
                        <c:v>454.9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801.8</c:v>
                      </c:pt>
                      <c:pt idx="18">
                        <c:v>867.8</c:v>
                      </c:pt>
                      <c:pt idx="19">
                        <c:v>933.9</c:v>
                      </c:pt>
                      <c:pt idx="20">
                        <c:v>950.4</c:v>
                      </c:pt>
                      <c:pt idx="21">
                        <c:v>967</c:v>
                      </c:pt>
                      <c:pt idx="22">
                        <c:v>983.5</c:v>
                      </c:pt>
                      <c:pt idx="23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FLUID!$F$8:$BR$8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1.4951999999999999E-17</c:v>
                      </c:pt>
                      <c:pt idx="1">
                        <c:v>2.6588999999999999E-13</c:v>
                      </c:pt>
                      <c:pt idx="2">
                        <c:v>1.2826999999999999E-10</c:v>
                      </c:pt>
                      <c:pt idx="3">
                        <c:v>4.2281000000000001E-10</c:v>
                      </c:pt>
                      <c:pt idx="4">
                        <c:v>1.2534E-9</c:v>
                      </c:pt>
                      <c:pt idx="5">
                        <c:v>3.3846000000000001E-9</c:v>
                      </c:pt>
                      <c:pt idx="6">
                        <c:v>8.4204000000000004E-9</c:v>
                      </c:pt>
                      <c:pt idx="7">
                        <c:v>1.9495E-8</c:v>
                      </c:pt>
                      <c:pt idx="8">
                        <c:v>4.2386E-8</c:v>
                      </c:pt>
                      <c:pt idx="9">
                        <c:v>8.7299000000000006E-8</c:v>
                      </c:pt>
                      <c:pt idx="10">
                        <c:v>1.7175000000000001E-7</c:v>
                      </c:pt>
                      <c:pt idx="11">
                        <c:v>3.2542000000000001E-7</c:v>
                      </c:pt>
                      <c:pt idx="12">
                        <c:v>5.9869999999999998E-7</c:v>
                      </c:pt>
                      <c:pt idx="13">
                        <c:v>1.0778000000000001E-6</c:v>
                      </c:pt>
                      <c:pt idx="14">
                        <c:v>1.911E-6</c:v>
                      </c:pt>
                      <c:pt idx="15">
                        <c:v>1.6484999999999999E-5</c:v>
                      </c:pt>
                      <c:pt idx="16">
                        <c:v>9.2099E-5</c:v>
                      </c:pt>
                      <c:pt idx="17">
                        <c:v>3.1053999999999999E-4</c:v>
                      </c:pt>
                      <c:pt idx="18">
                        <c:v>6.6741000000000001E-4</c:v>
                      </c:pt>
                      <c:pt idx="19">
                        <c:v>8.4977999999999996E-4</c:v>
                      </c:pt>
                      <c:pt idx="20">
                        <c:v>8.1676000000000003E-4</c:v>
                      </c:pt>
                      <c:pt idx="21">
                        <c:v>7.5140999999999999E-4</c:v>
                      </c:pt>
                      <c:pt idx="22">
                        <c:v>6.6153000000000002E-4</c:v>
                      </c:pt>
                      <c:pt idx="23">
                        <c:v>5.5794000000000004E-4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63B3-4D01-BEA3-739B2EC62692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FLUID!$E$9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421.8</c:v>
                      </c:pt>
                      <c:pt idx="4">
                        <c:v>438.3</c:v>
                      </c:pt>
                      <c:pt idx="5">
                        <c:v>454.9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801.8</c:v>
                      </c:pt>
                      <c:pt idx="18">
                        <c:v>867.8</c:v>
                      </c:pt>
                      <c:pt idx="19">
                        <c:v>933.9</c:v>
                      </c:pt>
                      <c:pt idx="20">
                        <c:v>950.4</c:v>
                      </c:pt>
                      <c:pt idx="21">
                        <c:v>967</c:v>
                      </c:pt>
                      <c:pt idx="22">
                        <c:v>983.5</c:v>
                      </c:pt>
                      <c:pt idx="23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FLUID!$F$9:$BR$9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1.1306E-18</c:v>
                      </c:pt>
                      <c:pt idx="1">
                        <c:v>3.5170000000000003E-14</c:v>
                      </c:pt>
                      <c:pt idx="2">
                        <c:v>2.3285999999999999E-11</c:v>
                      </c:pt>
                      <c:pt idx="3">
                        <c:v>8.1233999999999996E-11</c:v>
                      </c:pt>
                      <c:pt idx="4">
                        <c:v>2.5318E-10</c:v>
                      </c:pt>
                      <c:pt idx="5">
                        <c:v>7.1476000000000002E-10</c:v>
                      </c:pt>
                      <c:pt idx="6">
                        <c:v>1.8501000000000001E-9</c:v>
                      </c:pt>
                      <c:pt idx="7">
                        <c:v>4.4377999999999997E-9</c:v>
                      </c:pt>
                      <c:pt idx="8">
                        <c:v>9.9624000000000003E-9</c:v>
                      </c:pt>
                      <c:pt idx="9">
                        <c:v>2.1126E-8</c:v>
                      </c:pt>
                      <c:pt idx="10">
                        <c:v>4.2698999999999997E-8</c:v>
                      </c:pt>
                      <c:pt idx="11">
                        <c:v>8.2994999999999996E-8</c:v>
                      </c:pt>
                      <c:pt idx="12">
                        <c:v>1.5652E-7</c:v>
                      </c:pt>
                      <c:pt idx="13">
                        <c:v>2.8883000000000003E-7</c:v>
                      </c:pt>
                      <c:pt idx="14">
                        <c:v>5.2529999999999997E-7</c:v>
                      </c:pt>
                      <c:pt idx="15">
                        <c:v>5.0521999999999997E-6</c:v>
                      </c:pt>
                      <c:pt idx="16">
                        <c:v>3.0775999999999998E-5</c:v>
                      </c:pt>
                      <c:pt idx="17">
                        <c:v>1.0815999999999999E-4</c:v>
                      </c:pt>
                      <c:pt idx="18">
                        <c:v>2.3044999999999999E-4</c:v>
                      </c:pt>
                      <c:pt idx="19">
                        <c:v>2.7082000000000001E-4</c:v>
                      </c:pt>
                      <c:pt idx="20">
                        <c:v>2.5143000000000002E-4</c:v>
                      </c:pt>
                      <c:pt idx="21">
                        <c:v>2.2199000000000001E-4</c:v>
                      </c:pt>
                      <c:pt idx="22">
                        <c:v>1.8636E-4</c:v>
                      </c:pt>
                      <c:pt idx="23">
                        <c:v>1.4896000000000001E-4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63B3-4D01-BEA3-739B2EC62692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FLUID!$E$10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5"/>
                  <c:marker>
                    <c:symbol val="none"/>
                  </c:marker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4-63B3-4D01-BEA3-739B2EC62692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421.8</c:v>
                      </c:pt>
                      <c:pt idx="4">
                        <c:v>438.3</c:v>
                      </c:pt>
                      <c:pt idx="5">
                        <c:v>454.9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801.8</c:v>
                      </c:pt>
                      <c:pt idx="18">
                        <c:v>867.8</c:v>
                      </c:pt>
                      <c:pt idx="19">
                        <c:v>933.9</c:v>
                      </c:pt>
                      <c:pt idx="20">
                        <c:v>950.4</c:v>
                      </c:pt>
                      <c:pt idx="21">
                        <c:v>967</c:v>
                      </c:pt>
                      <c:pt idx="22">
                        <c:v>983.5</c:v>
                      </c:pt>
                      <c:pt idx="23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FLUID!$F$10:$BR$10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1.7907E-20</c:v>
                      </c:pt>
                      <c:pt idx="1">
                        <c:v>8.7140999999999999E-16</c:v>
                      </c:pt>
                      <c:pt idx="2">
                        <c:v>7.3504999999999998E-13</c:v>
                      </c:pt>
                      <c:pt idx="3">
                        <c:v>2.6735999999999998E-12</c:v>
                      </c:pt>
                      <c:pt idx="4">
                        <c:v>8.6412E-12</c:v>
                      </c:pt>
                      <c:pt idx="5">
                        <c:v>2.5182000000000002E-11</c:v>
                      </c:pt>
                      <c:pt idx="6">
                        <c:v>6.7017000000000005E-11</c:v>
                      </c:pt>
                      <c:pt idx="7">
                        <c:v>1.6473000000000001E-10</c:v>
                      </c:pt>
                      <c:pt idx="8">
                        <c:v>3.7793999999999999E-10</c:v>
                      </c:pt>
                      <c:pt idx="9">
                        <c:v>8.1726000000000003E-10</c:v>
                      </c:pt>
                      <c:pt idx="10">
                        <c:v>1.6817999999999999E-9</c:v>
                      </c:pt>
                      <c:pt idx="11">
                        <c:v>3.3253000000000001E-9</c:v>
                      </c:pt>
                      <c:pt idx="12">
                        <c:v>6.3775000000000004E-9</c:v>
                      </c:pt>
                      <c:pt idx="13">
                        <c:v>1.1974E-8</c:v>
                      </c:pt>
                      <c:pt idx="14">
                        <c:v>2.2179E-8</c:v>
                      </c:pt>
                      <c:pt idx="15">
                        <c:v>2.3202000000000001E-7</c:v>
                      </c:pt>
                      <c:pt idx="16">
                        <c:v>1.5102E-6</c:v>
                      </c:pt>
                      <c:pt idx="17">
                        <c:v>5.4389999999999999E-6</c:v>
                      </c:pt>
                      <c:pt idx="18">
                        <c:v>1.1327E-5</c:v>
                      </c:pt>
                      <c:pt idx="19">
                        <c:v>1.2136999999999999E-5</c:v>
                      </c:pt>
                      <c:pt idx="20">
                        <c:v>1.0852999999999999E-5</c:v>
                      </c:pt>
                      <c:pt idx="21">
                        <c:v>9.1717000000000006E-6</c:v>
                      </c:pt>
                      <c:pt idx="22">
                        <c:v>7.323E-6</c:v>
                      </c:pt>
                      <c:pt idx="23">
                        <c:v>5.5330000000000002E-6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63B3-4D01-BEA3-739B2EC62692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FLUID!$E$11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421.8</c:v>
                      </c:pt>
                      <c:pt idx="4">
                        <c:v>438.3</c:v>
                      </c:pt>
                      <c:pt idx="5">
                        <c:v>454.9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801.8</c:v>
                      </c:pt>
                      <c:pt idx="18">
                        <c:v>867.8</c:v>
                      </c:pt>
                      <c:pt idx="19">
                        <c:v>933.9</c:v>
                      </c:pt>
                      <c:pt idx="20">
                        <c:v>950.4</c:v>
                      </c:pt>
                      <c:pt idx="21">
                        <c:v>967</c:v>
                      </c:pt>
                      <c:pt idx="22">
                        <c:v>983.5</c:v>
                      </c:pt>
                      <c:pt idx="23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FLUID!$F$11:$BR$11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2.9598000000000003E-20</c:v>
                      </c:pt>
                      <c:pt idx="1">
                        <c:v>3.4955999999999998E-15</c:v>
                      </c:pt>
                      <c:pt idx="2">
                        <c:v>7.9448000000000006E-12</c:v>
                      </c:pt>
                      <c:pt idx="3">
                        <c:v>3.6935E-11</c:v>
                      </c:pt>
                      <c:pt idx="4">
                        <c:v>1.5207E-10</c:v>
                      </c:pt>
                      <c:pt idx="5">
                        <c:v>5.6211000000000004E-10</c:v>
                      </c:pt>
                      <c:pt idx="6">
                        <c:v>1.8880000000000001E-9</c:v>
                      </c:pt>
                      <c:pt idx="7">
                        <c:v>5.8224999999999997E-9</c:v>
                      </c:pt>
                      <c:pt idx="8">
                        <c:v>1.6642999999999999E-8</c:v>
                      </c:pt>
                      <c:pt idx="9">
                        <c:v>4.4472999999999997E-8</c:v>
                      </c:pt>
                      <c:pt idx="10">
                        <c:v>1.1197E-7</c:v>
                      </c:pt>
                      <c:pt idx="11">
                        <c:v>2.6763000000000002E-7</c:v>
                      </c:pt>
                      <c:pt idx="12">
                        <c:v>6.1147000000000001E-7</c:v>
                      </c:pt>
                      <c:pt idx="13">
                        <c:v>1.344E-6</c:v>
                      </c:pt>
                      <c:pt idx="14">
                        <c:v>2.8567000000000001E-6</c:v>
                      </c:pt>
                      <c:pt idx="15">
                        <c:v>4.3223999999999998E-5</c:v>
                      </c:pt>
                      <c:pt idx="16">
                        <c:v>3.8994000000000002E-4</c:v>
                      </c:pt>
                      <c:pt idx="17">
                        <c:v>2.2315999999999998E-3</c:v>
                      </c:pt>
                      <c:pt idx="18">
                        <c:v>8.9864999999999997E-3</c:v>
                      </c:pt>
                      <c:pt idx="19">
                        <c:v>2.6339999999999999E-2</c:v>
                      </c:pt>
                      <c:pt idx="20">
                        <c:v>3.2717000000000003E-2</c:v>
                      </c:pt>
                      <c:pt idx="21">
                        <c:v>3.9760999999999998E-2</c:v>
                      </c:pt>
                      <c:pt idx="22">
                        <c:v>4.7274999999999998E-2</c:v>
                      </c:pt>
                      <c:pt idx="23">
                        <c:v>5.5005999999999999E-2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63B3-4D01-BEA3-739B2EC62692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FLUID!$E$12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421.8</c:v>
                      </c:pt>
                      <c:pt idx="4">
                        <c:v>438.3</c:v>
                      </c:pt>
                      <c:pt idx="5">
                        <c:v>454.9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801.8</c:v>
                      </c:pt>
                      <c:pt idx="18">
                        <c:v>867.8</c:v>
                      </c:pt>
                      <c:pt idx="19">
                        <c:v>933.9</c:v>
                      </c:pt>
                      <c:pt idx="20">
                        <c:v>950.4</c:v>
                      </c:pt>
                      <c:pt idx="21">
                        <c:v>967</c:v>
                      </c:pt>
                      <c:pt idx="22">
                        <c:v>983.5</c:v>
                      </c:pt>
                      <c:pt idx="23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FLUID!$F$12:$BR$12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5.0368E-31</c:v>
                      </c:pt>
                      <c:pt idx="2">
                        <c:v>3.4329000000000001E-25</c:v>
                      </c:pt>
                      <c:pt idx="3">
                        <c:v>5.0676E-24</c:v>
                      </c:pt>
                      <c:pt idx="4">
                        <c:v>6.0903999999999999E-23</c:v>
                      </c:pt>
                      <c:pt idx="5">
                        <c:v>6.0961999999999997E-22</c:v>
                      </c:pt>
                      <c:pt idx="6">
                        <c:v>5.1830999999999997E-21</c:v>
                      </c:pt>
                      <c:pt idx="7">
                        <c:v>3.8076999999999999E-20</c:v>
                      </c:pt>
                      <c:pt idx="8">
                        <c:v>2.4538999999999998E-19</c:v>
                      </c:pt>
                      <c:pt idx="9">
                        <c:v>1.4060000000000001E-18</c:v>
                      </c:pt>
                      <c:pt idx="10">
                        <c:v>7.2506000000000005E-18</c:v>
                      </c:pt>
                      <c:pt idx="11">
                        <c:v>3.4023999999999997E-17</c:v>
                      </c:pt>
                      <c:pt idx="12">
                        <c:v>1.4675999999999999E-16</c:v>
                      </c:pt>
                      <c:pt idx="13">
                        <c:v>5.8711999999999996E-16</c:v>
                      </c:pt>
                      <c:pt idx="14">
                        <c:v>2.1951000000000001E-15</c:v>
                      </c:pt>
                      <c:pt idx="15">
                        <c:v>2.3713000000000002E-13</c:v>
                      </c:pt>
                      <c:pt idx="16">
                        <c:v>1.0841999999999999E-11</c:v>
                      </c:pt>
                      <c:pt idx="17">
                        <c:v>2.4995E-10</c:v>
                      </c:pt>
                      <c:pt idx="18">
                        <c:v>3.4472999999999999E-9</c:v>
                      </c:pt>
                      <c:pt idx="19">
                        <c:v>3.1445000000000001E-8</c:v>
                      </c:pt>
                      <c:pt idx="20">
                        <c:v>5.1492000000000002E-8</c:v>
                      </c:pt>
                      <c:pt idx="21">
                        <c:v>8.2376999999999997E-8</c:v>
                      </c:pt>
                      <c:pt idx="22">
                        <c:v>1.2879E-7</c:v>
                      </c:pt>
                      <c:pt idx="23">
                        <c:v>1.9684000000000001E-7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63B3-4D01-BEA3-739B2EC62692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FLUID!$E$13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>
                    <a:solidFill>
                      <a:srgbClr val="0070C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421.8</c:v>
                      </c:pt>
                      <c:pt idx="4">
                        <c:v>438.3</c:v>
                      </c:pt>
                      <c:pt idx="5">
                        <c:v>454.9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801.8</c:v>
                      </c:pt>
                      <c:pt idx="18">
                        <c:v>867.8</c:v>
                      </c:pt>
                      <c:pt idx="19">
                        <c:v>933.9</c:v>
                      </c:pt>
                      <c:pt idx="20">
                        <c:v>950.4</c:v>
                      </c:pt>
                      <c:pt idx="21">
                        <c:v>967</c:v>
                      </c:pt>
                      <c:pt idx="22">
                        <c:v>983.5</c:v>
                      </c:pt>
                      <c:pt idx="23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FLUID!$F$13:$BR$13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  <c:pt idx="18">
                        <c:v>0.2</c:v>
                      </c:pt>
                      <c:pt idx="19">
                        <c:v>0.2</c:v>
                      </c:pt>
                      <c:pt idx="20">
                        <c:v>0.2</c:v>
                      </c:pt>
                      <c:pt idx="21">
                        <c:v>0.2</c:v>
                      </c:pt>
                      <c:pt idx="22">
                        <c:v>0.2</c:v>
                      </c:pt>
                      <c:pt idx="23">
                        <c:v>0.2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63B3-4D01-BEA3-739B2EC62692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FLUID!$E$14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421.8</c:v>
                      </c:pt>
                      <c:pt idx="4">
                        <c:v>438.3</c:v>
                      </c:pt>
                      <c:pt idx="5">
                        <c:v>454.9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801.8</c:v>
                      </c:pt>
                      <c:pt idx="18">
                        <c:v>867.8</c:v>
                      </c:pt>
                      <c:pt idx="19">
                        <c:v>933.9</c:v>
                      </c:pt>
                      <c:pt idx="20">
                        <c:v>950.4</c:v>
                      </c:pt>
                      <c:pt idx="21">
                        <c:v>967</c:v>
                      </c:pt>
                      <c:pt idx="22">
                        <c:v>983.5</c:v>
                      </c:pt>
                      <c:pt idx="23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FLUID!$F$14:$BR$14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1.5167E-10</c:v>
                      </c:pt>
                      <c:pt idx="1">
                        <c:v>1.5685999999999999E-7</c:v>
                      </c:pt>
                      <c:pt idx="2">
                        <c:v>1.446E-5</c:v>
                      </c:pt>
                      <c:pt idx="3">
                        <c:v>3.5241999999999999E-5</c:v>
                      </c:pt>
                      <c:pt idx="4">
                        <c:v>7.9802999999999995E-5</c:v>
                      </c:pt>
                      <c:pt idx="5">
                        <c:v>1.6928000000000001E-4</c:v>
                      </c:pt>
                      <c:pt idx="6">
                        <c:v>3.3875000000000002E-4</c:v>
                      </c:pt>
                      <c:pt idx="7">
                        <c:v>6.4324E-4</c:v>
                      </c:pt>
                      <c:pt idx="8">
                        <c:v>1.1647000000000001E-3</c:v>
                      </c:pt>
                      <c:pt idx="9">
                        <c:v>2.0190999999999998E-3</c:v>
                      </c:pt>
                      <c:pt idx="10">
                        <c:v>3.3614999999999999E-3</c:v>
                      </c:pt>
                      <c:pt idx="11">
                        <c:v>5.3858999999999999E-3</c:v>
                      </c:pt>
                      <c:pt idx="12">
                        <c:v>8.3126999999999993E-3</c:v>
                      </c:pt>
                      <c:pt idx="13">
                        <c:v>1.2354E-2</c:v>
                      </c:pt>
                      <c:pt idx="14">
                        <c:v>1.7644E-2</c:v>
                      </c:pt>
                      <c:pt idx="15">
                        <c:v>4.6951E-2</c:v>
                      </c:pt>
                      <c:pt idx="16">
                        <c:v>6.9747000000000003E-2</c:v>
                      </c:pt>
                      <c:pt idx="17">
                        <c:v>8.1726999999999994E-2</c:v>
                      </c:pt>
                      <c:pt idx="18">
                        <c:v>8.8477E-2</c:v>
                      </c:pt>
                      <c:pt idx="19">
                        <c:v>9.2719999999999997E-2</c:v>
                      </c:pt>
                      <c:pt idx="20">
                        <c:v>9.3501000000000001E-2</c:v>
                      </c:pt>
                      <c:pt idx="21">
                        <c:v>9.4183000000000003E-2</c:v>
                      </c:pt>
                      <c:pt idx="22">
                        <c:v>9.4770999999999994E-2</c:v>
                      </c:pt>
                      <c:pt idx="23">
                        <c:v>9.5273999999999998E-2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63B3-4D01-BEA3-739B2EC62692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FLUID!$E$19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421.8</c:v>
                      </c:pt>
                      <c:pt idx="4">
                        <c:v>438.3</c:v>
                      </c:pt>
                      <c:pt idx="5">
                        <c:v>454.9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801.8</c:v>
                      </c:pt>
                      <c:pt idx="18">
                        <c:v>867.8</c:v>
                      </c:pt>
                      <c:pt idx="19">
                        <c:v>933.9</c:v>
                      </c:pt>
                      <c:pt idx="20">
                        <c:v>950.4</c:v>
                      </c:pt>
                      <c:pt idx="21">
                        <c:v>967</c:v>
                      </c:pt>
                      <c:pt idx="22">
                        <c:v>983.5</c:v>
                      </c:pt>
                      <c:pt idx="23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FLUID!$F$19:$BR$19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-18.62</c:v>
                      </c:pt>
                      <c:pt idx="1">
                        <c:v>-18.63</c:v>
                      </c:pt>
                      <c:pt idx="2">
                        <c:v>-18.72</c:v>
                      </c:pt>
                      <c:pt idx="3">
                        <c:v>-18.75</c:v>
                      </c:pt>
                      <c:pt idx="4">
                        <c:v>-18.78</c:v>
                      </c:pt>
                      <c:pt idx="5">
                        <c:v>-18.809999999999999</c:v>
                      </c:pt>
                      <c:pt idx="6">
                        <c:v>-18.84</c:v>
                      </c:pt>
                      <c:pt idx="7">
                        <c:v>-18.87</c:v>
                      </c:pt>
                      <c:pt idx="8">
                        <c:v>-18.91</c:v>
                      </c:pt>
                      <c:pt idx="9">
                        <c:v>-18.95</c:v>
                      </c:pt>
                      <c:pt idx="10">
                        <c:v>-18.989999999999998</c:v>
                      </c:pt>
                      <c:pt idx="11">
                        <c:v>-19.03</c:v>
                      </c:pt>
                      <c:pt idx="12">
                        <c:v>-19.079999999999998</c:v>
                      </c:pt>
                      <c:pt idx="13">
                        <c:v>-19.13</c:v>
                      </c:pt>
                      <c:pt idx="14">
                        <c:v>-19.190000000000001</c:v>
                      </c:pt>
                      <c:pt idx="15">
                        <c:v>-19.46</c:v>
                      </c:pt>
                      <c:pt idx="16">
                        <c:v>-19.68</c:v>
                      </c:pt>
                      <c:pt idx="17">
                        <c:v>-19.87</c:v>
                      </c:pt>
                      <c:pt idx="18">
                        <c:v>-20.05</c:v>
                      </c:pt>
                      <c:pt idx="19">
                        <c:v>-20.25</c:v>
                      </c:pt>
                      <c:pt idx="20">
                        <c:v>-20.309999999999999</c:v>
                      </c:pt>
                      <c:pt idx="21">
                        <c:v>-20.36</c:v>
                      </c:pt>
                      <c:pt idx="22">
                        <c:v>-20.41</c:v>
                      </c:pt>
                      <c:pt idx="23">
                        <c:v>-20.46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63B3-4D01-BEA3-739B2EC62692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FLUID!$E$20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421.8</c:v>
                      </c:pt>
                      <c:pt idx="4">
                        <c:v>438.3</c:v>
                      </c:pt>
                      <c:pt idx="5">
                        <c:v>454.9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801.8</c:v>
                      </c:pt>
                      <c:pt idx="18">
                        <c:v>867.8</c:v>
                      </c:pt>
                      <c:pt idx="19">
                        <c:v>933.9</c:v>
                      </c:pt>
                      <c:pt idx="20">
                        <c:v>950.4</c:v>
                      </c:pt>
                      <c:pt idx="21">
                        <c:v>967</c:v>
                      </c:pt>
                      <c:pt idx="22">
                        <c:v>983.5</c:v>
                      </c:pt>
                      <c:pt idx="23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FLUID!$F$20:$BR$20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-5.8940000000000001</c:v>
                      </c:pt>
                      <c:pt idx="1">
                        <c:v>-6.3860000000000001</c:v>
                      </c:pt>
                      <c:pt idx="2">
                        <c:v>-6.8259999999999996</c:v>
                      </c:pt>
                      <c:pt idx="3">
                        <c:v>-6.9290000000000003</c:v>
                      </c:pt>
                      <c:pt idx="4">
                        <c:v>-7.0279999999999996</c:v>
                      </c:pt>
                      <c:pt idx="5">
                        <c:v>-7.125</c:v>
                      </c:pt>
                      <c:pt idx="6">
                        <c:v>-7.22</c:v>
                      </c:pt>
                      <c:pt idx="7">
                        <c:v>-7.3140000000000001</c:v>
                      </c:pt>
                      <c:pt idx="8">
                        <c:v>-7.4059999999999997</c:v>
                      </c:pt>
                      <c:pt idx="9">
                        <c:v>-7.4969999999999999</c:v>
                      </c:pt>
                      <c:pt idx="10">
                        <c:v>-7.59</c:v>
                      </c:pt>
                      <c:pt idx="11">
                        <c:v>-7.6840000000000002</c:v>
                      </c:pt>
                      <c:pt idx="12">
                        <c:v>-7.7830000000000004</c:v>
                      </c:pt>
                      <c:pt idx="13">
                        <c:v>-7.8879999999999999</c:v>
                      </c:pt>
                      <c:pt idx="14">
                        <c:v>-8.0020000000000007</c:v>
                      </c:pt>
                      <c:pt idx="15">
                        <c:v>-8.5809999999999995</c:v>
                      </c:pt>
                      <c:pt idx="16">
                        <c:v>-9.2680000000000007</c:v>
                      </c:pt>
                      <c:pt idx="17">
                        <c:v>-9.9169999999999998</c:v>
                      </c:pt>
                      <c:pt idx="18">
                        <c:v>-10.49</c:v>
                      </c:pt>
                      <c:pt idx="19">
                        <c:v>-10.98</c:v>
                      </c:pt>
                      <c:pt idx="20">
                        <c:v>-11.09</c:v>
                      </c:pt>
                      <c:pt idx="21">
                        <c:v>-11.19</c:v>
                      </c:pt>
                      <c:pt idx="22">
                        <c:v>-11.29</c:v>
                      </c:pt>
                      <c:pt idx="23">
                        <c:v>-11.38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63B3-4D01-BEA3-739B2EC62692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FLUID!$E$21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421.8</c:v>
                      </c:pt>
                      <c:pt idx="4">
                        <c:v>438.3</c:v>
                      </c:pt>
                      <c:pt idx="5">
                        <c:v>454.9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801.8</c:v>
                      </c:pt>
                      <c:pt idx="18">
                        <c:v>867.8</c:v>
                      </c:pt>
                      <c:pt idx="19">
                        <c:v>933.9</c:v>
                      </c:pt>
                      <c:pt idx="20">
                        <c:v>950.4</c:v>
                      </c:pt>
                      <c:pt idx="21">
                        <c:v>967</c:v>
                      </c:pt>
                      <c:pt idx="22">
                        <c:v>983.5</c:v>
                      </c:pt>
                      <c:pt idx="23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FLUID!$F$21:$BR$21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-30.09</c:v>
                      </c:pt>
                      <c:pt idx="1">
                        <c:v>-25.5</c:v>
                      </c:pt>
                      <c:pt idx="2">
                        <c:v>-22.5</c:v>
                      </c:pt>
                      <c:pt idx="3">
                        <c:v>-21.91</c:v>
                      </c:pt>
                      <c:pt idx="4">
                        <c:v>-21.37</c:v>
                      </c:pt>
                      <c:pt idx="5">
                        <c:v>-20.87</c:v>
                      </c:pt>
                      <c:pt idx="6">
                        <c:v>-20.41</c:v>
                      </c:pt>
                      <c:pt idx="7">
                        <c:v>-19.989999999999998</c:v>
                      </c:pt>
                      <c:pt idx="8">
                        <c:v>-19.600000000000001</c:v>
                      </c:pt>
                      <c:pt idx="9">
                        <c:v>-19.23</c:v>
                      </c:pt>
                      <c:pt idx="10">
                        <c:v>-18.89</c:v>
                      </c:pt>
                      <c:pt idx="11">
                        <c:v>-18.57</c:v>
                      </c:pt>
                      <c:pt idx="12">
                        <c:v>-18.27</c:v>
                      </c:pt>
                      <c:pt idx="13">
                        <c:v>-17.98</c:v>
                      </c:pt>
                      <c:pt idx="14">
                        <c:v>-17.71</c:v>
                      </c:pt>
                      <c:pt idx="15">
                        <c:v>-16.75</c:v>
                      </c:pt>
                      <c:pt idx="16">
                        <c:v>-15.98</c:v>
                      </c:pt>
                      <c:pt idx="17">
                        <c:v>-15.35</c:v>
                      </c:pt>
                      <c:pt idx="18">
                        <c:v>-14.78</c:v>
                      </c:pt>
                      <c:pt idx="19">
                        <c:v>-14.16</c:v>
                      </c:pt>
                      <c:pt idx="20">
                        <c:v>-13.99</c:v>
                      </c:pt>
                      <c:pt idx="21">
                        <c:v>-13.82</c:v>
                      </c:pt>
                      <c:pt idx="22">
                        <c:v>-13.64</c:v>
                      </c:pt>
                      <c:pt idx="23">
                        <c:v>-13.46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63B3-4D01-BEA3-739B2EC62692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FLUID!$E$22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421.8</c:v>
                      </c:pt>
                      <c:pt idx="4">
                        <c:v>438.3</c:v>
                      </c:pt>
                      <c:pt idx="5">
                        <c:v>454.9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801.8</c:v>
                      </c:pt>
                      <c:pt idx="18">
                        <c:v>867.8</c:v>
                      </c:pt>
                      <c:pt idx="19">
                        <c:v>933.9</c:v>
                      </c:pt>
                      <c:pt idx="20">
                        <c:v>950.4</c:v>
                      </c:pt>
                      <c:pt idx="21">
                        <c:v>967</c:v>
                      </c:pt>
                      <c:pt idx="22">
                        <c:v>983.5</c:v>
                      </c:pt>
                      <c:pt idx="23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FLUID!$F$22:$BR$22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-4.8250000000000002</c:v>
                      </c:pt>
                      <c:pt idx="1">
                        <c:v>-5.1769999999999996</c:v>
                      </c:pt>
                      <c:pt idx="2">
                        <c:v>-5.5659999999999998</c:v>
                      </c:pt>
                      <c:pt idx="3">
                        <c:v>-5.6630000000000003</c:v>
                      </c:pt>
                      <c:pt idx="4">
                        <c:v>-5.7590000000000003</c:v>
                      </c:pt>
                      <c:pt idx="5">
                        <c:v>-5.8550000000000004</c:v>
                      </c:pt>
                      <c:pt idx="6">
                        <c:v>-5.9489999999999998</c:v>
                      </c:pt>
                      <c:pt idx="7">
                        <c:v>-6.0419999999999998</c:v>
                      </c:pt>
                      <c:pt idx="8">
                        <c:v>-6.133</c:v>
                      </c:pt>
                      <c:pt idx="9">
                        <c:v>-6.2220000000000004</c:v>
                      </c:pt>
                      <c:pt idx="10">
                        <c:v>-6.3090000000000002</c:v>
                      </c:pt>
                      <c:pt idx="11">
                        <c:v>-6.3929999999999998</c:v>
                      </c:pt>
                      <c:pt idx="12">
                        <c:v>-6.4740000000000002</c:v>
                      </c:pt>
                      <c:pt idx="13">
                        <c:v>-6.5519999999999996</c:v>
                      </c:pt>
                      <c:pt idx="14">
                        <c:v>-6.6260000000000003</c:v>
                      </c:pt>
                      <c:pt idx="15">
                        <c:v>-6.8840000000000003</c:v>
                      </c:pt>
                      <c:pt idx="16">
                        <c:v>-7.1239999999999997</c:v>
                      </c:pt>
                      <c:pt idx="17">
                        <c:v>-7.3780000000000001</c:v>
                      </c:pt>
                      <c:pt idx="18">
                        <c:v>-7.6559999999999997</c:v>
                      </c:pt>
                      <c:pt idx="19">
                        <c:v>-7.9829999999999997</c:v>
                      </c:pt>
                      <c:pt idx="20">
                        <c:v>-8.0760000000000005</c:v>
                      </c:pt>
                      <c:pt idx="21">
                        <c:v>-8.1750000000000007</c:v>
                      </c:pt>
                      <c:pt idx="22">
                        <c:v>-8.2789999999999999</c:v>
                      </c:pt>
                      <c:pt idx="23">
                        <c:v>-8.3879999999999999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63B3-4D01-BEA3-739B2EC62692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421.8</c:v>
                      </c:pt>
                      <c:pt idx="4">
                        <c:v>438.3</c:v>
                      </c:pt>
                      <c:pt idx="5">
                        <c:v>454.9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801.8</c:v>
                      </c:pt>
                      <c:pt idx="18">
                        <c:v>867.8</c:v>
                      </c:pt>
                      <c:pt idx="19">
                        <c:v>933.9</c:v>
                      </c:pt>
                      <c:pt idx="20">
                        <c:v>950.4</c:v>
                      </c:pt>
                      <c:pt idx="21">
                        <c:v>967</c:v>
                      </c:pt>
                      <c:pt idx="22">
                        <c:v>983.5</c:v>
                      </c:pt>
                      <c:pt idx="23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FLUID!$F$23:$BR$23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63B3-4D01-BEA3-739B2EC62692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421.8</c:v>
                      </c:pt>
                      <c:pt idx="4">
                        <c:v>438.3</c:v>
                      </c:pt>
                      <c:pt idx="5">
                        <c:v>454.9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801.8</c:v>
                      </c:pt>
                      <c:pt idx="18">
                        <c:v>867.8</c:v>
                      </c:pt>
                      <c:pt idx="19">
                        <c:v>933.9</c:v>
                      </c:pt>
                      <c:pt idx="20">
                        <c:v>950.4</c:v>
                      </c:pt>
                      <c:pt idx="21">
                        <c:v>967</c:v>
                      </c:pt>
                      <c:pt idx="22">
                        <c:v>983.5</c:v>
                      </c:pt>
                      <c:pt idx="23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FLUID!$F$24:$BR$24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63B3-4D01-BEA3-739B2EC62692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421.8</c:v>
                      </c:pt>
                      <c:pt idx="4">
                        <c:v>438.3</c:v>
                      </c:pt>
                      <c:pt idx="5">
                        <c:v>454.9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801.8</c:v>
                      </c:pt>
                      <c:pt idx="18">
                        <c:v>867.8</c:v>
                      </c:pt>
                      <c:pt idx="19">
                        <c:v>933.9</c:v>
                      </c:pt>
                      <c:pt idx="20">
                        <c:v>950.4</c:v>
                      </c:pt>
                      <c:pt idx="21">
                        <c:v>967</c:v>
                      </c:pt>
                      <c:pt idx="22">
                        <c:v>983.5</c:v>
                      </c:pt>
                      <c:pt idx="23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FLUID!$F$25:$BR$25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63B3-4D01-BEA3-739B2EC62692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421.8</c:v>
                      </c:pt>
                      <c:pt idx="4">
                        <c:v>438.3</c:v>
                      </c:pt>
                      <c:pt idx="5">
                        <c:v>454.9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801.8</c:v>
                      </c:pt>
                      <c:pt idx="18">
                        <c:v>867.8</c:v>
                      </c:pt>
                      <c:pt idx="19">
                        <c:v>933.9</c:v>
                      </c:pt>
                      <c:pt idx="20">
                        <c:v>950.4</c:v>
                      </c:pt>
                      <c:pt idx="21">
                        <c:v>967</c:v>
                      </c:pt>
                      <c:pt idx="22">
                        <c:v>983.5</c:v>
                      </c:pt>
                      <c:pt idx="23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FLUID!$F$26:$BR$26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63B3-4D01-BEA3-739B2EC62692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421.8</c:v>
                      </c:pt>
                      <c:pt idx="4">
                        <c:v>438.3</c:v>
                      </c:pt>
                      <c:pt idx="5">
                        <c:v>454.9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801.8</c:v>
                      </c:pt>
                      <c:pt idx="18">
                        <c:v>867.8</c:v>
                      </c:pt>
                      <c:pt idx="19">
                        <c:v>933.9</c:v>
                      </c:pt>
                      <c:pt idx="20">
                        <c:v>950.4</c:v>
                      </c:pt>
                      <c:pt idx="21">
                        <c:v>967</c:v>
                      </c:pt>
                      <c:pt idx="22">
                        <c:v>983.5</c:v>
                      </c:pt>
                      <c:pt idx="23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FLUID!$F$27:$BR$27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63B3-4D01-BEA3-739B2EC62692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421.8</c:v>
                      </c:pt>
                      <c:pt idx="4">
                        <c:v>438.3</c:v>
                      </c:pt>
                      <c:pt idx="5">
                        <c:v>454.9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801.8</c:v>
                      </c:pt>
                      <c:pt idx="18">
                        <c:v>867.8</c:v>
                      </c:pt>
                      <c:pt idx="19">
                        <c:v>933.9</c:v>
                      </c:pt>
                      <c:pt idx="20">
                        <c:v>950.4</c:v>
                      </c:pt>
                      <c:pt idx="21">
                        <c:v>967</c:v>
                      </c:pt>
                      <c:pt idx="22">
                        <c:v>983.5</c:v>
                      </c:pt>
                      <c:pt idx="23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FLUID!$F$28:$BR$28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63B3-4D01-BEA3-739B2EC62692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421.8</c:v>
                      </c:pt>
                      <c:pt idx="4">
                        <c:v>438.3</c:v>
                      </c:pt>
                      <c:pt idx="5">
                        <c:v>454.9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801.8</c:v>
                      </c:pt>
                      <c:pt idx="18">
                        <c:v>867.8</c:v>
                      </c:pt>
                      <c:pt idx="19">
                        <c:v>933.9</c:v>
                      </c:pt>
                      <c:pt idx="20">
                        <c:v>950.4</c:v>
                      </c:pt>
                      <c:pt idx="21">
                        <c:v>967</c:v>
                      </c:pt>
                      <c:pt idx="22">
                        <c:v>983.5</c:v>
                      </c:pt>
                      <c:pt idx="23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FLUID!$F$29:$BR$29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63B3-4D01-BEA3-739B2EC62692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421.8</c:v>
                      </c:pt>
                      <c:pt idx="4">
                        <c:v>438.3</c:v>
                      </c:pt>
                      <c:pt idx="5">
                        <c:v>454.9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801.8</c:v>
                      </c:pt>
                      <c:pt idx="18">
                        <c:v>867.8</c:v>
                      </c:pt>
                      <c:pt idx="19">
                        <c:v>933.9</c:v>
                      </c:pt>
                      <c:pt idx="20">
                        <c:v>950.4</c:v>
                      </c:pt>
                      <c:pt idx="21">
                        <c:v>967</c:v>
                      </c:pt>
                      <c:pt idx="22">
                        <c:v>983.5</c:v>
                      </c:pt>
                      <c:pt idx="23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FLUID!$F$30:$BR$30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63B3-4D01-BEA3-739B2EC62692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421.8</c:v>
                      </c:pt>
                      <c:pt idx="4">
                        <c:v>438.3</c:v>
                      </c:pt>
                      <c:pt idx="5">
                        <c:v>454.9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801.8</c:v>
                      </c:pt>
                      <c:pt idx="18">
                        <c:v>867.8</c:v>
                      </c:pt>
                      <c:pt idx="19">
                        <c:v>933.9</c:v>
                      </c:pt>
                      <c:pt idx="20">
                        <c:v>950.4</c:v>
                      </c:pt>
                      <c:pt idx="21">
                        <c:v>967</c:v>
                      </c:pt>
                      <c:pt idx="22">
                        <c:v>983.5</c:v>
                      </c:pt>
                      <c:pt idx="23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FLUID!$F$31:$BR$31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63B3-4D01-BEA3-739B2EC62692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421.8</c:v>
                      </c:pt>
                      <c:pt idx="4">
                        <c:v>438.3</c:v>
                      </c:pt>
                      <c:pt idx="5">
                        <c:v>454.9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801.8</c:v>
                      </c:pt>
                      <c:pt idx="18">
                        <c:v>867.8</c:v>
                      </c:pt>
                      <c:pt idx="19">
                        <c:v>933.9</c:v>
                      </c:pt>
                      <c:pt idx="20">
                        <c:v>950.4</c:v>
                      </c:pt>
                      <c:pt idx="21">
                        <c:v>967</c:v>
                      </c:pt>
                      <c:pt idx="22">
                        <c:v>983.5</c:v>
                      </c:pt>
                      <c:pt idx="23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FLUID!$F$32:$BR$32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63B3-4D01-BEA3-739B2EC62692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579004454016617E-2"/>
          <c:y val="9.3034716533807502E-2"/>
          <c:w val="0.92172545969724562"/>
          <c:h val="0.82261080939032938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SOLID!$F$40:$AL$40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884.4</c:v>
                </c:pt>
                <c:pt idx="32">
                  <c:v>900.9</c:v>
                </c:pt>
              </c:numCache>
            </c:numRef>
          </c:xVal>
          <c:yVal>
            <c:numRef>
              <c:f>SOLID!$F$41:$AL$41</c:f>
              <c:numCache>
                <c:formatCode>0.0E+00</c:formatCode>
                <c:ptCount val="33"/>
                <c:pt idx="0">
                  <c:v>-500.95204780250009</c:v>
                </c:pt>
                <c:pt idx="1">
                  <c:v>-505.06647812750003</c:v>
                </c:pt>
                <c:pt idx="2">
                  <c:v>-509.23938433100005</c:v>
                </c:pt>
                <c:pt idx="3">
                  <c:v>-513.49854515750008</c:v>
                </c:pt>
                <c:pt idx="4">
                  <c:v>-517.74670867199995</c:v>
                </c:pt>
                <c:pt idx="5">
                  <c:v>-525.24625464000007</c:v>
                </c:pt>
                <c:pt idx="6">
                  <c:v>-529.96824210900002</c:v>
                </c:pt>
                <c:pt idx="7">
                  <c:v>-536.20423351200009</c:v>
                </c:pt>
                <c:pt idx="8">
                  <c:v>-542.58226151849999</c:v>
                </c:pt>
                <c:pt idx="9">
                  <c:v>-569.64971384670002</c:v>
                </c:pt>
                <c:pt idx="10">
                  <c:v>-576.74938225170001</c:v>
                </c:pt>
                <c:pt idx="11">
                  <c:v>-583.7578999018001</c:v>
                </c:pt>
                <c:pt idx="12">
                  <c:v>-591.08070177180002</c:v>
                </c:pt>
                <c:pt idx="13">
                  <c:v>-598.67012138749999</c:v>
                </c:pt>
                <c:pt idx="14">
                  <c:v>-608.95167965500013</c:v>
                </c:pt>
                <c:pt idx="15">
                  <c:v>-619.58265201350002</c:v>
                </c:pt>
                <c:pt idx="16">
                  <c:v>-630.42533371399998</c:v>
                </c:pt>
                <c:pt idx="17">
                  <c:v>-642.21326459025011</c:v>
                </c:pt>
                <c:pt idx="18">
                  <c:v>-656.44606144260001</c:v>
                </c:pt>
                <c:pt idx="19">
                  <c:v>-670.61916267930008</c:v>
                </c:pt>
                <c:pt idx="20">
                  <c:v>-685.07402569200008</c:v>
                </c:pt>
                <c:pt idx="21">
                  <c:v>-699.65936815320003</c:v>
                </c:pt>
                <c:pt idx="22">
                  <c:v>-759.82853476495006</c:v>
                </c:pt>
                <c:pt idx="23">
                  <c:v>-775.22274975570008</c:v>
                </c:pt>
                <c:pt idx="24">
                  <c:v>-790.81527915180004</c:v>
                </c:pt>
                <c:pt idx="25">
                  <c:v>-806.63660307880002</c:v>
                </c:pt>
                <c:pt idx="26">
                  <c:v>-822.49425915360007</c:v>
                </c:pt>
                <c:pt idx="27">
                  <c:v>-838.60366941960001</c:v>
                </c:pt>
                <c:pt idx="28">
                  <c:v>-862.57200827580004</c:v>
                </c:pt>
                <c:pt idx="29">
                  <c:v>-886.80995255469998</c:v>
                </c:pt>
                <c:pt idx="30">
                  <c:v>-911.34340968400011</c:v>
                </c:pt>
                <c:pt idx="31">
                  <c:v>-935.99242561440008</c:v>
                </c:pt>
                <c:pt idx="32">
                  <c:v>-961.12277986724996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9D-43FC-B23C-A902221521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20984"/>
        <c:axId val="391622160"/>
      </c:scatterChart>
      <c:valAx>
        <c:axId val="391620984"/>
        <c:scaling>
          <c:orientation val="minMax"/>
          <c:max val="1000"/>
          <c:min val="2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2160"/>
        <c:crosses val="autoZero"/>
        <c:crossBetween val="midCat"/>
      </c:valAx>
      <c:valAx>
        <c:axId val="39162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\J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09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Газовая</a:t>
            </a:r>
            <a:r>
              <a:rPr lang="ru-RU" sz="1800" baseline="0"/>
              <a:t> фаза </a:t>
            </a:r>
            <a:endParaRPr lang="ru-RU" sz="1800"/>
          </a:p>
        </c:rich>
      </c:tx>
      <c:layout>
        <c:manualLayout>
          <c:xMode val="edge"/>
          <c:yMode val="edge"/>
          <c:x val="5.4431866561175928E-2"/>
          <c:y val="1.66938945330158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5.2346298468056704E-2"/>
          <c:y val="8.5405452836225124E-2"/>
          <c:w val="0.91684723746973973"/>
          <c:h val="0.80534181504717084"/>
        </c:manualLayout>
      </c:layout>
      <c:scatterChart>
        <c:scatterStyle val="lineMarker"/>
        <c:varyColors val="0"/>
        <c:ser>
          <c:idx val="0"/>
          <c:order val="0"/>
          <c:tx>
            <c:strRef>
              <c:f>SOLID!$E$4</c:f>
              <c:strCache>
                <c:ptCount val="1"/>
                <c:pt idx="0">
                  <c:v>*GeSe2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884.4</c:v>
                </c:pt>
                <c:pt idx="32">
                  <c:v>900.9</c:v>
                </c:pt>
                <c:pt idx="33">
                  <c:v>917.4</c:v>
                </c:pt>
                <c:pt idx="34">
                  <c:v>933.9</c:v>
                </c:pt>
                <c:pt idx="35">
                  <c:v>1000</c:v>
                </c:pt>
              </c:numCache>
            </c:numRef>
          </c:xVal>
          <c:yVal>
            <c:numRef>
              <c:f>SOLID!$F$4:$BR$4</c:f>
              <c:numCache>
                <c:formatCode>0.0E+00</c:formatCode>
                <c:ptCount val="65"/>
                <c:pt idx="0">
                  <c:v>0.06</c:v>
                </c:pt>
                <c:pt idx="1">
                  <c:v>0.06</c:v>
                </c:pt>
                <c:pt idx="2">
                  <c:v>0.06</c:v>
                </c:pt>
                <c:pt idx="3">
                  <c:v>5.9998999999999997E-2</c:v>
                </c:pt>
                <c:pt idx="4">
                  <c:v>3.2062E-8</c:v>
                </c:pt>
                <c:pt idx="5">
                  <c:v>5.9997000000000002E-2</c:v>
                </c:pt>
                <c:pt idx="6">
                  <c:v>4.0215E-8</c:v>
                </c:pt>
                <c:pt idx="7">
                  <c:v>9.9287999999999999E-10</c:v>
                </c:pt>
                <c:pt idx="8">
                  <c:v>2.8536999999999999E-11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D2E1-40A6-A933-2A862B83ED7D}"/>
            </c:ext>
          </c:extLst>
        </c:ser>
        <c:ser>
          <c:idx val="1"/>
          <c:order val="1"/>
          <c:tx>
            <c:strRef>
              <c:f>SOLID!$E$5</c:f>
              <c:strCache>
                <c:ptCount val="1"/>
                <c:pt idx="0">
                  <c:v>*Se[M]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884.4</c:v>
                </c:pt>
                <c:pt idx="32">
                  <c:v>900.9</c:v>
                </c:pt>
                <c:pt idx="33">
                  <c:v>917.4</c:v>
                </c:pt>
                <c:pt idx="34">
                  <c:v>933.9</c:v>
                </c:pt>
                <c:pt idx="35">
                  <c:v>1000</c:v>
                </c:pt>
              </c:numCache>
            </c:numRef>
          </c:xVal>
          <c:yVal>
            <c:numRef>
              <c:f>SOLID!$F$5:$BR$5</c:f>
              <c:numCache>
                <c:formatCode>0.0E+00</c:formatCode>
                <c:ptCount val="65"/>
                <c:pt idx="0">
                  <c:v>1.6870000000000001E-16</c:v>
                </c:pt>
                <c:pt idx="1">
                  <c:v>1.7178000000000001E-11</c:v>
                </c:pt>
                <c:pt idx="2">
                  <c:v>1.3142000000000001E-9</c:v>
                </c:pt>
                <c:pt idx="3">
                  <c:v>6.8273000000000003E-7</c:v>
                </c:pt>
                <c:pt idx="4">
                  <c:v>0.06</c:v>
                </c:pt>
                <c:pt idx="5">
                  <c:v>3.2847999999999999E-6</c:v>
                </c:pt>
                <c:pt idx="6">
                  <c:v>0.06</c:v>
                </c:pt>
                <c:pt idx="7">
                  <c:v>0.06</c:v>
                </c:pt>
                <c:pt idx="8">
                  <c:v>0.06</c:v>
                </c:pt>
                <c:pt idx="9">
                  <c:v>0.06</c:v>
                </c:pt>
                <c:pt idx="10">
                  <c:v>0.06</c:v>
                </c:pt>
                <c:pt idx="11">
                  <c:v>0.06</c:v>
                </c:pt>
                <c:pt idx="12">
                  <c:v>0.06</c:v>
                </c:pt>
                <c:pt idx="13">
                  <c:v>6.0021999999999999E-2</c:v>
                </c:pt>
                <c:pt idx="14">
                  <c:v>0.12931000000000001</c:v>
                </c:pt>
                <c:pt idx="15">
                  <c:v>0.15586</c:v>
                </c:pt>
                <c:pt idx="16">
                  <c:v>0.16747999999999999</c:v>
                </c:pt>
                <c:pt idx="17">
                  <c:v>0.27317000000000002</c:v>
                </c:pt>
                <c:pt idx="18">
                  <c:v>0.27614</c:v>
                </c:pt>
                <c:pt idx="19">
                  <c:v>0.27776000000000001</c:v>
                </c:pt>
                <c:pt idx="20">
                  <c:v>0.27866999999999997</c:v>
                </c:pt>
                <c:pt idx="21">
                  <c:v>0.27918999999999999</c:v>
                </c:pt>
                <c:pt idx="22">
                  <c:v>0.27987000000000001</c:v>
                </c:pt>
                <c:pt idx="23">
                  <c:v>0.27990999999999999</c:v>
                </c:pt>
                <c:pt idx="24">
                  <c:v>0.27994000000000002</c:v>
                </c:pt>
                <c:pt idx="25">
                  <c:v>0.27995999999999999</c:v>
                </c:pt>
                <c:pt idx="26">
                  <c:v>0.27997</c:v>
                </c:pt>
                <c:pt idx="27">
                  <c:v>0.45526</c:v>
                </c:pt>
                <c:pt idx="28">
                  <c:v>0.47998000000000002</c:v>
                </c:pt>
                <c:pt idx="29">
                  <c:v>0.47998000000000002</c:v>
                </c:pt>
                <c:pt idx="30">
                  <c:v>0.47999000000000003</c:v>
                </c:pt>
                <c:pt idx="31">
                  <c:v>0.47999000000000003</c:v>
                </c:pt>
                <c:pt idx="32">
                  <c:v>0.47999000000000003</c:v>
                </c:pt>
                <c:pt idx="33">
                  <c:v>0.47999000000000003</c:v>
                </c:pt>
                <c:pt idx="34">
                  <c:v>0.48</c:v>
                </c:pt>
                <c:pt idx="35">
                  <c:v>0.48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D2E1-40A6-A933-2A862B83ED7D}"/>
            </c:ext>
          </c:extLst>
        </c:ser>
        <c:ser>
          <c:idx val="2"/>
          <c:order val="2"/>
          <c:tx>
            <c:strRef>
              <c:f>SOLID!$E$6</c:f>
              <c:strCache>
                <c:ptCount val="1"/>
                <c:pt idx="0">
                  <c:v>*Ge</c:v>
                </c:pt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884.4</c:v>
                </c:pt>
                <c:pt idx="32">
                  <c:v>900.9</c:v>
                </c:pt>
                <c:pt idx="33">
                  <c:v>917.4</c:v>
                </c:pt>
                <c:pt idx="34">
                  <c:v>933.9</c:v>
                </c:pt>
                <c:pt idx="35">
                  <c:v>1000</c:v>
                </c:pt>
              </c:numCache>
            </c:numRef>
          </c:xVal>
          <c:yVal>
            <c:numRef>
              <c:f>SOLID!$F$6:$BR$6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3.5708000000000001E-35</c:v>
                </c:pt>
                <c:pt idx="9">
                  <c:v>9.5885E-14</c:v>
                </c:pt>
                <c:pt idx="10">
                  <c:v>1.6614E-11</c:v>
                </c:pt>
                <c:pt idx="11">
                  <c:v>4.6730000000000003E-10</c:v>
                </c:pt>
                <c:pt idx="12">
                  <c:v>7.6666E-9</c:v>
                </c:pt>
                <c:pt idx="13">
                  <c:v>2.1979000000000001E-5</c:v>
                </c:pt>
                <c:pt idx="14">
                  <c:v>6.9311999999999999E-2</c:v>
                </c:pt>
                <c:pt idx="15">
                  <c:v>9.5854999999999996E-2</c:v>
                </c:pt>
                <c:pt idx="16">
                  <c:v>0.10748000000000001</c:v>
                </c:pt>
                <c:pt idx="17">
                  <c:v>0.11317000000000001</c:v>
                </c:pt>
                <c:pt idx="18">
                  <c:v>0.11613999999999999</c:v>
                </c:pt>
                <c:pt idx="19">
                  <c:v>0.11776</c:v>
                </c:pt>
                <c:pt idx="20">
                  <c:v>0.11867</c:v>
                </c:pt>
                <c:pt idx="21">
                  <c:v>0.11919</c:v>
                </c:pt>
                <c:pt idx="22">
                  <c:v>0.11987</c:v>
                </c:pt>
                <c:pt idx="23">
                  <c:v>0.11991</c:v>
                </c:pt>
                <c:pt idx="24">
                  <c:v>0.11994</c:v>
                </c:pt>
                <c:pt idx="25">
                  <c:v>0.11996</c:v>
                </c:pt>
                <c:pt idx="26">
                  <c:v>0.11996999999999999</c:v>
                </c:pt>
                <c:pt idx="27">
                  <c:v>8.3727999999999997E-2</c:v>
                </c:pt>
                <c:pt idx="28">
                  <c:v>7.2704000000000005E-2</c:v>
                </c:pt>
                <c:pt idx="29">
                  <c:v>6.6209000000000004E-2</c:v>
                </c:pt>
                <c:pt idx="30">
                  <c:v>5.8903999999999998E-2</c:v>
                </c:pt>
                <c:pt idx="31">
                  <c:v>5.0673999999999997E-2</c:v>
                </c:pt>
                <c:pt idx="32">
                  <c:v>4.138E-2</c:v>
                </c:pt>
                <c:pt idx="33">
                  <c:v>3.0890000000000001E-2</c:v>
                </c:pt>
                <c:pt idx="34">
                  <c:v>1.898E-2</c:v>
                </c:pt>
                <c:pt idx="35">
                  <c:v>2.8574000000000002E-7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D2E1-40A6-A933-2A862B83ED7D}"/>
            </c:ext>
          </c:extLst>
        </c:ser>
        <c:ser>
          <c:idx val="3"/>
          <c:order val="3"/>
          <c:tx>
            <c:strRef>
              <c:f>SOLID!$E$7</c:f>
              <c:strCache>
                <c:ptCount val="1"/>
                <c:pt idx="0">
                  <c:v>*Ga2Se3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884.4</c:v>
                </c:pt>
                <c:pt idx="32">
                  <c:v>900.9</c:v>
                </c:pt>
                <c:pt idx="33">
                  <c:v>917.4</c:v>
                </c:pt>
                <c:pt idx="34">
                  <c:v>933.9</c:v>
                </c:pt>
                <c:pt idx="35">
                  <c:v>1000</c:v>
                </c:pt>
              </c:numCache>
            </c:numRef>
          </c:xVal>
          <c:yVal>
            <c:numRef>
              <c:f>SOLID!$F$7:$BR$7</c:f>
              <c:numCache>
                <c:formatCode>0.0E+00</c:formatCode>
                <c:ptCount val="65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  <c:pt idx="7">
                  <c:v>0.1</c:v>
                </c:pt>
                <c:pt idx="8">
                  <c:v>0.1</c:v>
                </c:pt>
                <c:pt idx="9">
                  <c:v>0.1</c:v>
                </c:pt>
                <c:pt idx="10">
                  <c:v>0.1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  <c:pt idx="14">
                  <c:v>0.1</c:v>
                </c:pt>
                <c:pt idx="15">
                  <c:v>0.1</c:v>
                </c:pt>
                <c:pt idx="16">
                  <c:v>0.1</c:v>
                </c:pt>
                <c:pt idx="17">
                  <c:v>1.349E-7</c:v>
                </c:pt>
                <c:pt idx="18">
                  <c:v>1.3985000000000001E-9</c:v>
                </c:pt>
                <c:pt idx="19">
                  <c:v>9.3832000000000005E-11</c:v>
                </c:pt>
                <c:pt idx="20">
                  <c:v>1.3107999999999999E-11</c:v>
                </c:pt>
                <c:pt idx="21">
                  <c:v>4.2837999999999999E-13</c:v>
                </c:pt>
                <c:pt idx="22">
                  <c:v>2.1675999999999999E-26</c:v>
                </c:pt>
                <c:pt idx="23">
                  <c:v>2.5086000000000002E-31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D2E1-40A6-A933-2A862B83ED7D}"/>
            </c:ext>
          </c:extLst>
        </c:ser>
        <c:ser>
          <c:idx val="4"/>
          <c:order val="4"/>
          <c:tx>
            <c:strRef>
              <c:f>SOLID!$E$8</c:f>
              <c:strCache>
                <c:ptCount val="1"/>
                <c:pt idx="0">
                  <c:v>*Ga[l]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884.4</c:v>
                </c:pt>
                <c:pt idx="32">
                  <c:v>900.9</c:v>
                </c:pt>
                <c:pt idx="33">
                  <c:v>917.4</c:v>
                </c:pt>
                <c:pt idx="34">
                  <c:v>933.9</c:v>
                </c:pt>
                <c:pt idx="35">
                  <c:v>1000</c:v>
                </c:pt>
              </c:numCache>
            </c:numRef>
          </c:xVal>
          <c:yVal>
            <c:numRef>
              <c:f>SOLID!$F$8:$BR$8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5.6218000000000001E-25</c:v>
                </c:pt>
                <c:pt idx="23">
                  <c:v>3.6880999999999999E-22</c:v>
                </c:pt>
                <c:pt idx="24">
                  <c:v>7.8055000000000006E-20</c:v>
                </c:pt>
                <c:pt idx="25">
                  <c:v>9.5322999999999997E-18</c:v>
                </c:pt>
                <c:pt idx="26">
                  <c:v>2.4329000000000001E-16</c:v>
                </c:pt>
                <c:pt idx="27">
                  <c:v>5.5991000000000004E-17</c:v>
                </c:pt>
                <c:pt idx="28">
                  <c:v>2.6006000000000001E-7</c:v>
                </c:pt>
                <c:pt idx="29">
                  <c:v>2.1096E-7</c:v>
                </c:pt>
                <c:pt idx="30">
                  <c:v>1.4756999999999999E-7</c:v>
                </c:pt>
                <c:pt idx="31">
                  <c:v>1.0659E-7</c:v>
                </c:pt>
                <c:pt idx="32">
                  <c:v>8.9700000000000003E-8</c:v>
                </c:pt>
                <c:pt idx="33">
                  <c:v>7.7891000000000006E-8</c:v>
                </c:pt>
                <c:pt idx="34">
                  <c:v>3.0942E-10</c:v>
                </c:pt>
                <c:pt idx="35">
                  <c:v>1.8232999999999999E-13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2E1-40A6-A933-2A862B83ED7D}"/>
            </c:ext>
          </c:extLst>
        </c:ser>
        <c:ser>
          <c:idx val="5"/>
          <c:order val="5"/>
          <c:tx>
            <c:strRef>
              <c:f>SOLID!$E$9</c:f>
              <c:strCache>
                <c:ptCount val="1"/>
                <c:pt idx="0">
                  <c:v>*GaSe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884.4</c:v>
                </c:pt>
                <c:pt idx="32">
                  <c:v>900.9</c:v>
                </c:pt>
                <c:pt idx="33">
                  <c:v>917.4</c:v>
                </c:pt>
                <c:pt idx="34">
                  <c:v>933.9</c:v>
                </c:pt>
                <c:pt idx="35">
                  <c:v>1000</c:v>
                </c:pt>
              </c:numCache>
            </c:numRef>
          </c:xVal>
          <c:yVal>
            <c:numRef>
              <c:f>SOLID!$F$9:$BR$9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1.4568E-27</c:v>
                </c:pt>
                <c:pt idx="9">
                  <c:v>1.1544000000000001E-13</c:v>
                </c:pt>
                <c:pt idx="10">
                  <c:v>5.8800000000000002E-13</c:v>
                </c:pt>
                <c:pt idx="11">
                  <c:v>5.8346999999999996E-14</c:v>
                </c:pt>
                <c:pt idx="12">
                  <c:v>9.2329E-19</c:v>
                </c:pt>
                <c:pt idx="13">
                  <c:v>0</c:v>
                </c:pt>
                <c:pt idx="14">
                  <c:v>2.9104999999999998E-9</c:v>
                </c:pt>
                <c:pt idx="15">
                  <c:v>1.6388000000000001E-8</c:v>
                </c:pt>
                <c:pt idx="16">
                  <c:v>1.4462000000000001E-7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2.4708000000000001E-2</c:v>
                </c:pt>
                <c:pt idx="28">
                  <c:v>7.1752000000000002E-10</c:v>
                </c:pt>
                <c:pt idx="29">
                  <c:v>4.1887999999999998E-19</c:v>
                </c:pt>
                <c:pt idx="30">
                  <c:v>3.6235999999999998E-29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D2E1-40A6-A933-2A862B83ED7D}"/>
            </c:ext>
          </c:extLst>
        </c:ser>
        <c:ser>
          <c:idx val="6"/>
          <c:order val="6"/>
          <c:tx>
            <c:strRef>
              <c:f>SOLID!$E$10</c:f>
              <c:strCache>
                <c:ptCount val="1"/>
                <c:pt idx="0">
                  <c:v>GeSe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Pt>
            <c:idx val="15"/>
            <c:marker>
              <c:symbol val="none"/>
            </c:marker>
            <c:bubble3D val="0"/>
            <c:extLst xmlns:c15="http://schemas.microsoft.com/office/drawing/2012/chart">
              <c:ext xmlns:c16="http://schemas.microsoft.com/office/drawing/2014/chart" uri="{C3380CC4-5D6E-409C-BE32-E72D297353CC}">
                <c16:uniqueId val="{00000009-D2E1-40A6-A933-2A862B83ED7D}"/>
              </c:ext>
            </c:extLst>
          </c:dPt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884.4</c:v>
                </c:pt>
                <c:pt idx="32">
                  <c:v>900.9</c:v>
                </c:pt>
                <c:pt idx="33">
                  <c:v>917.4</c:v>
                </c:pt>
                <c:pt idx="34">
                  <c:v>933.9</c:v>
                </c:pt>
                <c:pt idx="35">
                  <c:v>1000</c:v>
                </c:pt>
              </c:numCache>
            </c:numRef>
          </c:xVal>
          <c:yVal>
            <c:numRef>
              <c:f>SOLID!$F$10:$BR$10</c:f>
              <c:numCache>
                <c:formatCode>0.0E+00</c:formatCode>
                <c:ptCount val="65"/>
                <c:pt idx="0">
                  <c:v>0.06</c:v>
                </c:pt>
                <c:pt idx="1">
                  <c:v>0.06</c:v>
                </c:pt>
                <c:pt idx="2">
                  <c:v>0.06</c:v>
                </c:pt>
                <c:pt idx="3">
                  <c:v>6.0000999999999999E-2</c:v>
                </c:pt>
                <c:pt idx="4">
                  <c:v>0.12</c:v>
                </c:pt>
                <c:pt idx="5">
                  <c:v>6.0003000000000001E-2</c:v>
                </c:pt>
                <c:pt idx="6">
                  <c:v>0.12</c:v>
                </c:pt>
                <c:pt idx="7">
                  <c:v>0.12</c:v>
                </c:pt>
                <c:pt idx="8">
                  <c:v>0.12</c:v>
                </c:pt>
                <c:pt idx="9">
                  <c:v>0.12</c:v>
                </c:pt>
                <c:pt idx="10">
                  <c:v>0.12</c:v>
                </c:pt>
                <c:pt idx="11">
                  <c:v>0.12</c:v>
                </c:pt>
                <c:pt idx="12">
                  <c:v>0.12</c:v>
                </c:pt>
                <c:pt idx="13">
                  <c:v>0.11998</c:v>
                </c:pt>
                <c:pt idx="14">
                  <c:v>5.0687999999999997E-2</c:v>
                </c:pt>
                <c:pt idx="15">
                  <c:v>2.4145E-2</c:v>
                </c:pt>
                <c:pt idx="16">
                  <c:v>1.2522999999999999E-2</c:v>
                </c:pt>
                <c:pt idx="17">
                  <c:v>6.8328E-3</c:v>
                </c:pt>
                <c:pt idx="18">
                  <c:v>3.8625999999999999E-3</c:v>
                </c:pt>
                <c:pt idx="19">
                  <c:v>2.2447000000000001E-3</c:v>
                </c:pt>
                <c:pt idx="20">
                  <c:v>1.3349E-3</c:v>
                </c:pt>
                <c:pt idx="21">
                  <c:v>8.1010999999999995E-4</c:v>
                </c:pt>
                <c:pt idx="22">
                  <c:v>1.2987E-4</c:v>
                </c:pt>
                <c:pt idx="23">
                  <c:v>8.5175999999999999E-5</c:v>
                </c:pt>
                <c:pt idx="24">
                  <c:v>5.6563E-5</c:v>
                </c:pt>
                <c:pt idx="25">
                  <c:v>3.8003999999999997E-5</c:v>
                </c:pt>
                <c:pt idx="26">
                  <c:v>2.5819000000000001E-5</c:v>
                </c:pt>
                <c:pt idx="27">
                  <c:v>1.7722000000000001E-5</c:v>
                </c:pt>
                <c:pt idx="28">
                  <c:v>1.2286999999999999E-5</c:v>
                </c:pt>
                <c:pt idx="29">
                  <c:v>8.5976000000000005E-6</c:v>
                </c:pt>
                <c:pt idx="30">
                  <c:v>6.0692000000000003E-6</c:v>
                </c:pt>
                <c:pt idx="31">
                  <c:v>4.3203E-6</c:v>
                </c:pt>
                <c:pt idx="32">
                  <c:v>3.0997000000000002E-6</c:v>
                </c:pt>
                <c:pt idx="33">
                  <c:v>2.2400000000000002E-6</c:v>
                </c:pt>
                <c:pt idx="34">
                  <c:v>1.6302000000000001E-6</c:v>
                </c:pt>
                <c:pt idx="35">
                  <c:v>3.9883999999999999E-7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D2E1-40A6-A933-2A862B83ED7D}"/>
            </c:ext>
          </c:extLst>
        </c:ser>
        <c:ser>
          <c:idx val="7"/>
          <c:order val="7"/>
          <c:tx>
            <c:strRef>
              <c:f>SOLID!$E$11</c:f>
              <c:strCache>
                <c:ptCount val="1"/>
                <c:pt idx="0">
                  <c:v>Ga2Se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884.4</c:v>
                </c:pt>
                <c:pt idx="32">
                  <c:v>900.9</c:v>
                </c:pt>
                <c:pt idx="33">
                  <c:v>917.4</c:v>
                </c:pt>
                <c:pt idx="34">
                  <c:v>933.9</c:v>
                </c:pt>
                <c:pt idx="35">
                  <c:v>1000</c:v>
                </c:pt>
              </c:numCache>
            </c:numRef>
          </c:xVal>
          <c:yVal>
            <c:numRef>
              <c:f>SOLID!$F$11:$BR$11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1.0744999999999999E-31</c:v>
                </c:pt>
                <c:pt idx="10">
                  <c:v>1.257E-29</c:v>
                </c:pt>
                <c:pt idx="11">
                  <c:v>1.1001000000000001E-27</c:v>
                </c:pt>
                <c:pt idx="12">
                  <c:v>7.4019000000000003E-26</c:v>
                </c:pt>
                <c:pt idx="13">
                  <c:v>3.9204000000000003E-24</c:v>
                </c:pt>
                <c:pt idx="14">
                  <c:v>1.3079000000000001E-22</c:v>
                </c:pt>
                <c:pt idx="15">
                  <c:v>4.0776E-21</c:v>
                </c:pt>
                <c:pt idx="16">
                  <c:v>1.1226E-19</c:v>
                </c:pt>
                <c:pt idx="17">
                  <c:v>2.2370999999999998E-18</c:v>
                </c:pt>
                <c:pt idx="18">
                  <c:v>2.3373999999999999E-17</c:v>
                </c:pt>
                <c:pt idx="19">
                  <c:v>2.1883E-16</c:v>
                </c:pt>
                <c:pt idx="20">
                  <c:v>1.846E-15</c:v>
                </c:pt>
                <c:pt idx="21">
                  <c:v>1.4121E-14</c:v>
                </c:pt>
                <c:pt idx="22">
                  <c:v>2.0518E-11</c:v>
                </c:pt>
                <c:pt idx="23">
                  <c:v>1.0504000000000001E-10</c:v>
                </c:pt>
                <c:pt idx="24">
                  <c:v>5.0361999999999996E-10</c:v>
                </c:pt>
                <c:pt idx="25">
                  <c:v>2.2708000000000001E-9</c:v>
                </c:pt>
                <c:pt idx="26">
                  <c:v>9.6646000000000007E-9</c:v>
                </c:pt>
                <c:pt idx="27">
                  <c:v>3.7957E-8</c:v>
                </c:pt>
                <c:pt idx="28">
                  <c:v>3.7532000000000002E-8</c:v>
                </c:pt>
                <c:pt idx="29">
                  <c:v>3.6856999999999997E-8</c:v>
                </c:pt>
                <c:pt idx="30">
                  <c:v>3.5754999999999998E-8</c:v>
                </c:pt>
                <c:pt idx="31">
                  <c:v>3.4268E-8</c:v>
                </c:pt>
                <c:pt idx="32">
                  <c:v>3.2444000000000003E-8</c:v>
                </c:pt>
                <c:pt idx="33">
                  <c:v>3.0350999999999998E-8</c:v>
                </c:pt>
                <c:pt idx="34">
                  <c:v>2.8037999999999999E-8</c:v>
                </c:pt>
                <c:pt idx="35">
                  <c:v>2.3727000000000001E-8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D2E1-40A6-A933-2A862B83ED7D}"/>
            </c:ext>
          </c:extLst>
        </c:ser>
        <c:ser>
          <c:idx val="8"/>
          <c:order val="8"/>
          <c:tx>
            <c:strRef>
              <c:f>SOLID!$E$12</c:f>
              <c:strCache>
                <c:ptCount val="1"/>
                <c:pt idx="0">
                  <c:v>Ar</c:v>
                </c:pt>
              </c:strCache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884.4</c:v>
                </c:pt>
                <c:pt idx="32">
                  <c:v>900.9</c:v>
                </c:pt>
                <c:pt idx="33">
                  <c:v>917.4</c:v>
                </c:pt>
                <c:pt idx="34">
                  <c:v>933.9</c:v>
                </c:pt>
                <c:pt idx="35">
                  <c:v>1000</c:v>
                </c:pt>
              </c:numCache>
            </c:numRef>
          </c:xVal>
          <c:yVal>
            <c:numRef>
              <c:f>SOLID!$F$12:$BR$12</c:f>
              <c:numCache>
                <c:formatCode>0.0E+00</c:formatCode>
                <c:ptCount val="65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D2E1-40A6-A933-2A862B83ED7D}"/>
            </c:ext>
          </c:extLst>
        </c:ser>
        <c:ser>
          <c:idx val="9"/>
          <c:order val="9"/>
          <c:tx>
            <c:strRef>
              <c:f>SOLID!$E$13</c:f>
              <c:strCache>
                <c:ptCount val="1"/>
                <c:pt idx="0">
                  <c:v>(1)Ga[l]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884.4</c:v>
                </c:pt>
                <c:pt idx="32">
                  <c:v>900.9</c:v>
                </c:pt>
                <c:pt idx="33">
                  <c:v>917.4</c:v>
                </c:pt>
                <c:pt idx="34">
                  <c:v>933.9</c:v>
                </c:pt>
                <c:pt idx="35">
                  <c:v>1000</c:v>
                </c:pt>
              </c:numCache>
            </c:numRef>
          </c:xVal>
          <c:yVal>
            <c:numRef>
              <c:f>SOLID!$F$13:$BR$13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1.5377999999999999E-25</c:v>
                </c:pt>
                <c:pt idx="10">
                  <c:v>1.9084000000000001E-25</c:v>
                </c:pt>
                <c:pt idx="11">
                  <c:v>2.9055000000000002E-28</c:v>
                </c:pt>
                <c:pt idx="12">
                  <c:v>0</c:v>
                </c:pt>
                <c:pt idx="13">
                  <c:v>0</c:v>
                </c:pt>
                <c:pt idx="14">
                  <c:v>1.9586000000000001E-31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9.3472999999999994E-33</c:v>
                </c:pt>
                <c:pt idx="19">
                  <c:v>3.4046000000000003E-21</c:v>
                </c:pt>
                <c:pt idx="20">
                  <c:v>6.0889999999999999E-16</c:v>
                </c:pt>
                <c:pt idx="21">
                  <c:v>9.8558000000000005E-14</c:v>
                </c:pt>
                <c:pt idx="22">
                  <c:v>8.4943000000000003E-12</c:v>
                </c:pt>
                <c:pt idx="23">
                  <c:v>4.2958000000000002E-11</c:v>
                </c:pt>
                <c:pt idx="24">
                  <c:v>1.993E-10</c:v>
                </c:pt>
                <c:pt idx="25">
                  <c:v>1.517E-9</c:v>
                </c:pt>
                <c:pt idx="26">
                  <c:v>2.1988999999999999E-8</c:v>
                </c:pt>
                <c:pt idx="27">
                  <c:v>0.17529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D2E1-40A6-A933-2A862B83ED7D}"/>
            </c:ext>
          </c:extLst>
        </c:ser>
        <c:ser>
          <c:idx val="10"/>
          <c:order val="10"/>
          <c:tx>
            <c:strRef>
              <c:f>SOLID!$E$14</c:f>
              <c:strCache>
                <c:ptCount val="1"/>
                <c:pt idx="0">
                  <c:v>(1)GeSe[l]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884.4</c:v>
                </c:pt>
                <c:pt idx="32">
                  <c:v>900.9</c:v>
                </c:pt>
                <c:pt idx="33">
                  <c:v>917.4</c:v>
                </c:pt>
                <c:pt idx="34">
                  <c:v>933.9</c:v>
                </c:pt>
                <c:pt idx="35">
                  <c:v>1000</c:v>
                </c:pt>
              </c:numCache>
            </c:numRef>
          </c:xVal>
          <c:yVal>
            <c:numRef>
              <c:f>SOLID!$F$14:$BR$14</c:f>
              <c:numCache>
                <c:formatCode>0.0E+00</c:formatCode>
                <c:ptCount val="65"/>
                <c:pt idx="0">
                  <c:v>2.8436999999999999E-30</c:v>
                </c:pt>
                <c:pt idx="1">
                  <c:v>9.7907000000000001E-29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3.4741E-35</c:v>
                </c:pt>
                <c:pt idx="8">
                  <c:v>6.1948000000000003E-25</c:v>
                </c:pt>
                <c:pt idx="9">
                  <c:v>3.0716E-16</c:v>
                </c:pt>
                <c:pt idx="10">
                  <c:v>5.4108000000000002E-17</c:v>
                </c:pt>
                <c:pt idx="11">
                  <c:v>1.3065999999999999E-20</c:v>
                </c:pt>
                <c:pt idx="12">
                  <c:v>3.7711E-32</c:v>
                </c:pt>
                <c:pt idx="13">
                  <c:v>0</c:v>
                </c:pt>
                <c:pt idx="14">
                  <c:v>3.3487000000000001E-26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8.9660000000000008E-31</c:v>
                </c:pt>
                <c:pt idx="19">
                  <c:v>7.7117999999999995E-20</c:v>
                </c:pt>
                <c:pt idx="20">
                  <c:v>3.4534000000000001E-15</c:v>
                </c:pt>
                <c:pt idx="21">
                  <c:v>1.4778999999999999E-13</c:v>
                </c:pt>
                <c:pt idx="22">
                  <c:v>9.9984000000000006E-14</c:v>
                </c:pt>
                <c:pt idx="23">
                  <c:v>1.6693999999999999E-13</c:v>
                </c:pt>
                <c:pt idx="24">
                  <c:v>2.6516E-13</c:v>
                </c:pt>
                <c:pt idx="25">
                  <c:v>7.1501E-13</c:v>
                </c:pt>
                <c:pt idx="26">
                  <c:v>3.7914999999999997E-12</c:v>
                </c:pt>
                <c:pt idx="27">
                  <c:v>1.1549000000000001E-5</c:v>
                </c:pt>
                <c:pt idx="28">
                  <c:v>1.006E-5</c:v>
                </c:pt>
                <c:pt idx="29">
                  <c:v>7.7314000000000002E-6</c:v>
                </c:pt>
                <c:pt idx="30">
                  <c:v>5.9946000000000002E-6</c:v>
                </c:pt>
                <c:pt idx="31">
                  <c:v>4.6886000000000003E-6</c:v>
                </c:pt>
                <c:pt idx="32">
                  <c:v>3.6990000000000001E-6</c:v>
                </c:pt>
                <c:pt idx="33">
                  <c:v>2.9422E-6</c:v>
                </c:pt>
                <c:pt idx="34">
                  <c:v>2.3601000000000001E-6</c:v>
                </c:pt>
                <c:pt idx="35">
                  <c:v>7.5745000000000005E-7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D2E1-40A6-A933-2A862B83ED7D}"/>
            </c:ext>
          </c:extLst>
        </c:ser>
        <c:ser>
          <c:idx val="11"/>
          <c:order val="11"/>
          <c:tx>
            <c:strRef>
              <c:f>SOLID!$E$15</c:f>
              <c:strCache>
                <c:ptCount val="1"/>
                <c:pt idx="0">
                  <c:v>(l)Ge[l]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884.4</c:v>
                </c:pt>
                <c:pt idx="32">
                  <c:v>900.9</c:v>
                </c:pt>
                <c:pt idx="33">
                  <c:v>917.4</c:v>
                </c:pt>
                <c:pt idx="34">
                  <c:v>933.9</c:v>
                </c:pt>
                <c:pt idx="35">
                  <c:v>1000</c:v>
                </c:pt>
              </c:numCache>
            </c:numRef>
          </c:xVal>
          <c:yVal>
            <c:numRef>
              <c:f>SOLID!$F$15:$BR$15</c:f>
              <c:numCache>
                <c:formatCode>0.0E+00</c:formatCode>
                <c:ptCount val="65"/>
                <c:pt idx="0">
                  <c:v>0</c:v>
                </c:pt>
                <c:pt idx="1">
                  <c:v>1.1946E-36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6.6292999999999996E-29</c:v>
                </c:pt>
                <c:pt idx="9">
                  <c:v>2.5134E-18</c:v>
                </c:pt>
                <c:pt idx="10">
                  <c:v>1.1213E-18</c:v>
                </c:pt>
                <c:pt idx="11">
                  <c:v>6.5199999999999998E-22</c:v>
                </c:pt>
                <c:pt idx="12">
                  <c:v>4.3290000000000002E-33</c:v>
                </c:pt>
                <c:pt idx="13">
                  <c:v>0</c:v>
                </c:pt>
                <c:pt idx="14">
                  <c:v>1.8011999999999999E-26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7.0954999999999998E-30</c:v>
                </c:pt>
                <c:pt idx="19">
                  <c:v>1.1157E-18</c:v>
                </c:pt>
                <c:pt idx="20">
                  <c:v>8.9204999999999997E-14</c:v>
                </c:pt>
                <c:pt idx="21">
                  <c:v>6.6680999999999998E-12</c:v>
                </c:pt>
                <c:pt idx="22">
                  <c:v>3.4691000000000001E-11</c:v>
                </c:pt>
                <c:pt idx="23">
                  <c:v>9.2507999999999995E-11</c:v>
                </c:pt>
                <c:pt idx="24">
                  <c:v>2.3126000000000001E-10</c:v>
                </c:pt>
                <c:pt idx="25">
                  <c:v>9.6801999999999993E-10</c:v>
                </c:pt>
                <c:pt idx="26">
                  <c:v>7.8655000000000002E-9</c:v>
                </c:pt>
                <c:pt idx="27">
                  <c:v>3.6242999999999997E-2</c:v>
                </c:pt>
                <c:pt idx="28">
                  <c:v>4.7273000000000003E-2</c:v>
                </c:pt>
                <c:pt idx="29">
                  <c:v>5.3775000000000003E-2</c:v>
                </c:pt>
                <c:pt idx="30">
                  <c:v>6.1083999999999999E-2</c:v>
                </c:pt>
                <c:pt idx="31">
                  <c:v>6.9317000000000004E-2</c:v>
                </c:pt>
                <c:pt idx="32">
                  <c:v>7.8613000000000002E-2</c:v>
                </c:pt>
                <c:pt idx="33">
                  <c:v>8.9105000000000004E-2</c:v>
                </c:pt>
                <c:pt idx="34">
                  <c:v>0.10102</c:v>
                </c:pt>
                <c:pt idx="35">
                  <c:v>0.12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D2E1-40A6-A933-2A862B83ED7D}"/>
            </c:ext>
          </c:extLst>
        </c:ser>
        <c:ser>
          <c:idx val="12"/>
          <c:order val="12"/>
          <c:tx>
            <c:strRef>
              <c:f>SOLID!$E$16</c:f>
              <c:strCache>
                <c:ptCount val="1"/>
                <c:pt idx="0">
                  <c:v>H (Ar)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884.4</c:v>
                </c:pt>
                <c:pt idx="32">
                  <c:v>900.9</c:v>
                </c:pt>
                <c:pt idx="33">
                  <c:v>917.4</c:v>
                </c:pt>
                <c:pt idx="34">
                  <c:v>933.9</c:v>
                </c:pt>
                <c:pt idx="35">
                  <c:v>1000</c:v>
                </c:pt>
              </c:numCache>
            </c:numRef>
          </c:xVal>
          <c:yVal>
            <c:numRef>
              <c:f>SOLID!$F$16:$BR$16</c:f>
              <c:numCache>
                <c:formatCode>0.0E+00</c:formatCode>
                <c:ptCount val="65"/>
                <c:pt idx="0">
                  <c:v>-18.88</c:v>
                </c:pt>
                <c:pt idx="1">
                  <c:v>-18.87</c:v>
                </c:pt>
                <c:pt idx="2">
                  <c:v>-18.87</c:v>
                </c:pt>
                <c:pt idx="3">
                  <c:v>-18.88</c:v>
                </c:pt>
                <c:pt idx="4">
                  <c:v>-19.100000000000001</c:v>
                </c:pt>
                <c:pt idx="5">
                  <c:v>-18.91</c:v>
                </c:pt>
                <c:pt idx="6">
                  <c:v>-19.14</c:v>
                </c:pt>
                <c:pt idx="7">
                  <c:v>-19.16</c:v>
                </c:pt>
                <c:pt idx="8">
                  <c:v>-19.190000000000001</c:v>
                </c:pt>
                <c:pt idx="9">
                  <c:v>-19.309999999999999</c:v>
                </c:pt>
                <c:pt idx="10">
                  <c:v>-19.34</c:v>
                </c:pt>
                <c:pt idx="11">
                  <c:v>-19.37</c:v>
                </c:pt>
                <c:pt idx="12">
                  <c:v>-19.41</c:v>
                </c:pt>
                <c:pt idx="13">
                  <c:v>-19.440000000000001</c:v>
                </c:pt>
                <c:pt idx="14">
                  <c:v>-19.23</c:v>
                </c:pt>
                <c:pt idx="15">
                  <c:v>-19.149999999999999</c:v>
                </c:pt>
                <c:pt idx="16">
                  <c:v>-19.14</c:v>
                </c:pt>
                <c:pt idx="17">
                  <c:v>-19.14</c:v>
                </c:pt>
                <c:pt idx="18">
                  <c:v>-19.16</c:v>
                </c:pt>
                <c:pt idx="19">
                  <c:v>-19.190000000000001</c:v>
                </c:pt>
                <c:pt idx="20">
                  <c:v>-19.22</c:v>
                </c:pt>
                <c:pt idx="21">
                  <c:v>-19.25</c:v>
                </c:pt>
                <c:pt idx="22">
                  <c:v>-19.38</c:v>
                </c:pt>
                <c:pt idx="23">
                  <c:v>-19.420000000000002</c:v>
                </c:pt>
                <c:pt idx="24">
                  <c:v>-19.45</c:v>
                </c:pt>
                <c:pt idx="25">
                  <c:v>-19.48</c:v>
                </c:pt>
                <c:pt idx="26">
                  <c:v>-19.510000000000002</c:v>
                </c:pt>
                <c:pt idx="27">
                  <c:v>-19.55</c:v>
                </c:pt>
                <c:pt idx="28">
                  <c:v>-19.579999999999998</c:v>
                </c:pt>
                <c:pt idx="29">
                  <c:v>-19.61</c:v>
                </c:pt>
                <c:pt idx="30">
                  <c:v>-19.64</c:v>
                </c:pt>
                <c:pt idx="31">
                  <c:v>-19.670000000000002</c:v>
                </c:pt>
                <c:pt idx="32">
                  <c:v>-19.7</c:v>
                </c:pt>
                <c:pt idx="33">
                  <c:v>-19.73</c:v>
                </c:pt>
                <c:pt idx="34">
                  <c:v>-19.760000000000002</c:v>
                </c:pt>
                <c:pt idx="35">
                  <c:v>-19.88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D2E1-40A6-A933-2A862B83ED7D}"/>
            </c:ext>
          </c:extLst>
        </c:ser>
        <c:ser>
          <c:idx val="13"/>
          <c:order val="13"/>
          <c:tx>
            <c:strRef>
              <c:f>SOLID!$E$17</c:f>
              <c:strCache>
                <c:ptCount val="1"/>
                <c:pt idx="0">
                  <c:v>H (Ga)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884.4</c:v>
                </c:pt>
                <c:pt idx="32">
                  <c:v>900.9</c:v>
                </c:pt>
                <c:pt idx="33">
                  <c:v>917.4</c:v>
                </c:pt>
                <c:pt idx="34">
                  <c:v>933.9</c:v>
                </c:pt>
                <c:pt idx="35">
                  <c:v>1000</c:v>
                </c:pt>
              </c:numCache>
            </c:numRef>
          </c:xVal>
          <c:yVal>
            <c:numRef>
              <c:f>SOLID!$F$17:$BR$17</c:f>
              <c:numCache>
                <c:formatCode>0.0E+00</c:formatCode>
                <c:ptCount val="65"/>
                <c:pt idx="0">
                  <c:v>-67.12</c:v>
                </c:pt>
                <c:pt idx="1">
                  <c:v>-63.65</c:v>
                </c:pt>
                <c:pt idx="2">
                  <c:v>-60.56</c:v>
                </c:pt>
                <c:pt idx="3">
                  <c:v>-57.8</c:v>
                </c:pt>
                <c:pt idx="4">
                  <c:v>-54</c:v>
                </c:pt>
                <c:pt idx="5">
                  <c:v>-50.22</c:v>
                </c:pt>
                <c:pt idx="6">
                  <c:v>-46.96</c:v>
                </c:pt>
                <c:pt idx="7">
                  <c:v>-43.86</c:v>
                </c:pt>
                <c:pt idx="8">
                  <c:v>-40.98</c:v>
                </c:pt>
                <c:pt idx="9">
                  <c:v>-31.32</c:v>
                </c:pt>
                <c:pt idx="10">
                  <c:v>-29.28</c:v>
                </c:pt>
                <c:pt idx="11">
                  <c:v>-27.35</c:v>
                </c:pt>
                <c:pt idx="12">
                  <c:v>-25.53</c:v>
                </c:pt>
                <c:pt idx="13">
                  <c:v>-23.81</c:v>
                </c:pt>
                <c:pt idx="14">
                  <c:v>-22.18</c:v>
                </c:pt>
                <c:pt idx="15">
                  <c:v>-20.63</c:v>
                </c:pt>
                <c:pt idx="16">
                  <c:v>-19.16</c:v>
                </c:pt>
                <c:pt idx="17">
                  <c:v>-17.850000000000001</c:v>
                </c:pt>
                <c:pt idx="18">
                  <c:v>-16.850000000000001</c:v>
                </c:pt>
                <c:pt idx="19">
                  <c:v>-15.9</c:v>
                </c:pt>
                <c:pt idx="20">
                  <c:v>-15</c:v>
                </c:pt>
                <c:pt idx="21">
                  <c:v>-14.13</c:v>
                </c:pt>
                <c:pt idx="22">
                  <c:v>-11</c:v>
                </c:pt>
                <c:pt idx="23">
                  <c:v>-10.29</c:v>
                </c:pt>
                <c:pt idx="24">
                  <c:v>-9.6059999999999999</c:v>
                </c:pt>
                <c:pt idx="25">
                  <c:v>-8.9480000000000004</c:v>
                </c:pt>
                <c:pt idx="26">
                  <c:v>-8.3130000000000006</c:v>
                </c:pt>
                <c:pt idx="27">
                  <c:v>-7.7130000000000001</c:v>
                </c:pt>
                <c:pt idx="28">
                  <c:v>-7.7969999999999997</c:v>
                </c:pt>
                <c:pt idx="29">
                  <c:v>-7.8789999999999996</c:v>
                </c:pt>
                <c:pt idx="30">
                  <c:v>-7.9630000000000001</c:v>
                </c:pt>
                <c:pt idx="31">
                  <c:v>-8.0489999999999995</c:v>
                </c:pt>
                <c:pt idx="32">
                  <c:v>-8.1370000000000005</c:v>
                </c:pt>
                <c:pt idx="33">
                  <c:v>-8.2260000000000009</c:v>
                </c:pt>
                <c:pt idx="34">
                  <c:v>-8.3190000000000008</c:v>
                </c:pt>
                <c:pt idx="35">
                  <c:v>-8.58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D2E1-40A6-A933-2A862B83ED7D}"/>
            </c:ext>
          </c:extLst>
        </c:ser>
        <c:ser>
          <c:idx val="14"/>
          <c:order val="14"/>
          <c:tx>
            <c:strRef>
              <c:f>SOLID!$E$18</c:f>
              <c:strCache>
                <c:ptCount val="1"/>
                <c:pt idx="0">
                  <c:v>H (Ge)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884.4</c:v>
                </c:pt>
                <c:pt idx="32">
                  <c:v>900.9</c:v>
                </c:pt>
                <c:pt idx="33">
                  <c:v>917.4</c:v>
                </c:pt>
                <c:pt idx="34">
                  <c:v>933.9</c:v>
                </c:pt>
                <c:pt idx="35">
                  <c:v>1000</c:v>
                </c:pt>
              </c:numCache>
            </c:numRef>
          </c:xVal>
          <c:yVal>
            <c:numRef>
              <c:f>SOLID!$F$18:$BR$18</c:f>
              <c:numCache>
                <c:formatCode>0.0E+00</c:formatCode>
                <c:ptCount val="65"/>
                <c:pt idx="0">
                  <c:v>-18.79</c:v>
                </c:pt>
                <c:pt idx="1">
                  <c:v>-18.16</c:v>
                </c:pt>
                <c:pt idx="2">
                  <c:v>-17.61</c:v>
                </c:pt>
                <c:pt idx="3">
                  <c:v>-17.13</c:v>
                </c:pt>
                <c:pt idx="4">
                  <c:v>-15.34</c:v>
                </c:pt>
                <c:pt idx="5">
                  <c:v>-14.42</c:v>
                </c:pt>
                <c:pt idx="6">
                  <c:v>-12.78</c:v>
                </c:pt>
                <c:pt idx="7">
                  <c:v>-11.65</c:v>
                </c:pt>
                <c:pt idx="8">
                  <c:v>-10.59</c:v>
                </c:pt>
                <c:pt idx="9">
                  <c:v>-7.0190000000000001</c:v>
                </c:pt>
                <c:pt idx="10">
                  <c:v>-6.2539999999999996</c:v>
                </c:pt>
                <c:pt idx="11">
                  <c:v>-5.5309999999999997</c:v>
                </c:pt>
                <c:pt idx="12">
                  <c:v>-4.8460000000000001</c:v>
                </c:pt>
                <c:pt idx="13">
                  <c:v>-4.1959999999999997</c:v>
                </c:pt>
                <c:pt idx="14">
                  <c:v>-4.1950000000000003</c:v>
                </c:pt>
                <c:pt idx="15">
                  <c:v>-4.2359999999999998</c:v>
                </c:pt>
                <c:pt idx="16">
                  <c:v>-4.2759999999999998</c:v>
                </c:pt>
                <c:pt idx="17">
                  <c:v>-4.3170000000000002</c:v>
                </c:pt>
                <c:pt idx="18">
                  <c:v>-4.3579999999999997</c:v>
                </c:pt>
                <c:pt idx="19">
                  <c:v>-4.399</c:v>
                </c:pt>
                <c:pt idx="20">
                  <c:v>-4.4400000000000004</c:v>
                </c:pt>
                <c:pt idx="21">
                  <c:v>-4.4809999999999999</c:v>
                </c:pt>
                <c:pt idx="22">
                  <c:v>-4.6429999999999998</c:v>
                </c:pt>
                <c:pt idx="23">
                  <c:v>-4.6829999999999998</c:v>
                </c:pt>
                <c:pt idx="24">
                  <c:v>-4.7220000000000004</c:v>
                </c:pt>
                <c:pt idx="25">
                  <c:v>-4.7619999999999996</c:v>
                </c:pt>
                <c:pt idx="26">
                  <c:v>-4.8010000000000002</c:v>
                </c:pt>
                <c:pt idx="27">
                  <c:v>-4.8410000000000002</c:v>
                </c:pt>
                <c:pt idx="28">
                  <c:v>-4.8780000000000001</c:v>
                </c:pt>
                <c:pt idx="29">
                  <c:v>-4.9169999999999998</c:v>
                </c:pt>
                <c:pt idx="30">
                  <c:v>-4.9550000000000001</c:v>
                </c:pt>
                <c:pt idx="31">
                  <c:v>-4.9930000000000003</c:v>
                </c:pt>
                <c:pt idx="32">
                  <c:v>-5.03</c:v>
                </c:pt>
                <c:pt idx="33">
                  <c:v>-5.0679999999999996</c:v>
                </c:pt>
                <c:pt idx="34">
                  <c:v>-5.1050000000000004</c:v>
                </c:pt>
                <c:pt idx="35">
                  <c:v>-5.4530000000000003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D2E1-40A6-A933-2A862B83ED7D}"/>
            </c:ext>
          </c:extLst>
        </c:ser>
        <c:ser>
          <c:idx val="15"/>
          <c:order val="15"/>
          <c:tx>
            <c:strRef>
              <c:f>SOLID!$E$19</c:f>
              <c:strCache>
                <c:ptCount val="1"/>
                <c:pt idx="0">
                  <c:v>H (Se)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884.4</c:v>
                </c:pt>
                <c:pt idx="32">
                  <c:v>900.9</c:v>
                </c:pt>
                <c:pt idx="33">
                  <c:v>917.4</c:v>
                </c:pt>
                <c:pt idx="34">
                  <c:v>933.9</c:v>
                </c:pt>
                <c:pt idx="35">
                  <c:v>1000</c:v>
                </c:pt>
              </c:numCache>
            </c:numRef>
          </c:xVal>
          <c:yVal>
            <c:numRef>
              <c:f>SOLID!$F$19:$BR$19</c:f>
              <c:numCache>
                <c:formatCode>0.0E+00</c:formatCode>
                <c:ptCount val="65"/>
                <c:pt idx="0">
                  <c:v>-22.49</c:v>
                </c:pt>
                <c:pt idx="1">
                  <c:v>-21.36</c:v>
                </c:pt>
                <c:pt idx="2">
                  <c:v>-20.37</c:v>
                </c:pt>
                <c:pt idx="3">
                  <c:v>-19.48</c:v>
                </c:pt>
                <c:pt idx="4">
                  <c:v>-19.559999999999999</c:v>
                </c:pt>
                <c:pt idx="5">
                  <c:v>-19.87</c:v>
                </c:pt>
                <c:pt idx="6">
                  <c:v>-20.04</c:v>
                </c:pt>
                <c:pt idx="7">
                  <c:v>-20.28</c:v>
                </c:pt>
                <c:pt idx="8">
                  <c:v>-20.53</c:v>
                </c:pt>
                <c:pt idx="9">
                  <c:v>-21.53</c:v>
                </c:pt>
                <c:pt idx="10">
                  <c:v>-21.78</c:v>
                </c:pt>
                <c:pt idx="11">
                  <c:v>-22.02</c:v>
                </c:pt>
                <c:pt idx="12">
                  <c:v>-22.27</c:v>
                </c:pt>
                <c:pt idx="13">
                  <c:v>-22.52</c:v>
                </c:pt>
                <c:pt idx="14">
                  <c:v>-22.76</c:v>
                </c:pt>
                <c:pt idx="15">
                  <c:v>-23</c:v>
                </c:pt>
                <c:pt idx="16">
                  <c:v>-23.24</c:v>
                </c:pt>
                <c:pt idx="17">
                  <c:v>-23.48</c:v>
                </c:pt>
                <c:pt idx="18">
                  <c:v>-23.72</c:v>
                </c:pt>
                <c:pt idx="19">
                  <c:v>-23.95</c:v>
                </c:pt>
                <c:pt idx="20">
                  <c:v>-24.18</c:v>
                </c:pt>
                <c:pt idx="21">
                  <c:v>-24.41</c:v>
                </c:pt>
                <c:pt idx="22">
                  <c:v>-25.31</c:v>
                </c:pt>
                <c:pt idx="23">
                  <c:v>-25.53</c:v>
                </c:pt>
                <c:pt idx="24">
                  <c:v>-25.75</c:v>
                </c:pt>
                <c:pt idx="25">
                  <c:v>-25.97</c:v>
                </c:pt>
                <c:pt idx="26">
                  <c:v>-26.18</c:v>
                </c:pt>
                <c:pt idx="27">
                  <c:v>-26.39</c:v>
                </c:pt>
                <c:pt idx="28">
                  <c:v>-26.6</c:v>
                </c:pt>
                <c:pt idx="29">
                  <c:v>-26.81</c:v>
                </c:pt>
                <c:pt idx="30">
                  <c:v>-27.02</c:v>
                </c:pt>
                <c:pt idx="31">
                  <c:v>-27.22</c:v>
                </c:pt>
                <c:pt idx="32">
                  <c:v>-27.43</c:v>
                </c:pt>
                <c:pt idx="33">
                  <c:v>-27.63</c:v>
                </c:pt>
                <c:pt idx="34">
                  <c:v>-27.83</c:v>
                </c:pt>
                <c:pt idx="35">
                  <c:v>-28.62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D2E1-40A6-A933-2A862B83ED7D}"/>
            </c:ext>
          </c:extLst>
        </c:ser>
        <c:ser>
          <c:idx val="16"/>
          <c:order val="16"/>
          <c:tx>
            <c:strRef>
              <c:f>SOLID!$E$20</c:f>
              <c:strCache>
                <c:ptCount val="1"/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884.4</c:v>
                </c:pt>
                <c:pt idx="32">
                  <c:v>900.9</c:v>
                </c:pt>
                <c:pt idx="33">
                  <c:v>917.4</c:v>
                </c:pt>
                <c:pt idx="34">
                  <c:v>933.9</c:v>
                </c:pt>
                <c:pt idx="35">
                  <c:v>1000</c:v>
                </c:pt>
              </c:numCache>
            </c:numRef>
          </c:xVal>
          <c:yVal>
            <c:numRef>
              <c:f>SOLID!$F$20:$BR$20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D2E1-40A6-A933-2A862B83ED7D}"/>
            </c:ext>
          </c:extLst>
        </c:ser>
        <c:ser>
          <c:idx val="17"/>
          <c:order val="17"/>
          <c:tx>
            <c:strRef>
              <c:f>SOLID!$E$21</c:f>
              <c:strCache>
                <c:ptCount val="1"/>
              </c:strCache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884.4</c:v>
                </c:pt>
                <c:pt idx="32">
                  <c:v>900.9</c:v>
                </c:pt>
                <c:pt idx="33">
                  <c:v>917.4</c:v>
                </c:pt>
                <c:pt idx="34">
                  <c:v>933.9</c:v>
                </c:pt>
                <c:pt idx="35">
                  <c:v>1000</c:v>
                </c:pt>
              </c:numCache>
            </c:numRef>
          </c:xVal>
          <c:yVal>
            <c:numRef>
              <c:f>SOLID!$F$21:$BR$21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D2E1-40A6-A933-2A862B83ED7D}"/>
            </c:ext>
          </c:extLst>
        </c:ser>
        <c:ser>
          <c:idx val="18"/>
          <c:order val="18"/>
          <c:tx>
            <c:strRef>
              <c:f>SOLID!$E$22</c:f>
              <c:strCache>
                <c:ptCount val="1"/>
              </c:strCache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884.4</c:v>
                </c:pt>
                <c:pt idx="32">
                  <c:v>900.9</c:v>
                </c:pt>
                <c:pt idx="33">
                  <c:v>917.4</c:v>
                </c:pt>
                <c:pt idx="34">
                  <c:v>933.9</c:v>
                </c:pt>
                <c:pt idx="35">
                  <c:v>1000</c:v>
                </c:pt>
              </c:numCache>
            </c:numRef>
          </c:xVal>
          <c:yVal>
            <c:numRef>
              <c:f>SOLID!$F$22:$BR$22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D2E1-40A6-A933-2A862B83ED7D}"/>
            </c:ext>
          </c:extLst>
        </c:ser>
        <c:ser>
          <c:idx val="19"/>
          <c:order val="19"/>
          <c:tx>
            <c:strRef>
              <c:f>SOLID!$E$23</c:f>
              <c:strCache>
                <c:ptCount val="1"/>
              </c:strCache>
            </c:strRef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884.4</c:v>
                </c:pt>
                <c:pt idx="32">
                  <c:v>900.9</c:v>
                </c:pt>
                <c:pt idx="33">
                  <c:v>917.4</c:v>
                </c:pt>
                <c:pt idx="34">
                  <c:v>933.9</c:v>
                </c:pt>
                <c:pt idx="35">
                  <c:v>1000</c:v>
                </c:pt>
              </c:numCache>
            </c:numRef>
          </c:xVal>
          <c:yVal>
            <c:numRef>
              <c:f>SOLID!$F$23:$BR$23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D2E1-40A6-A933-2A862B83ED7D}"/>
            </c:ext>
          </c:extLst>
        </c:ser>
        <c:ser>
          <c:idx val="20"/>
          <c:order val="20"/>
          <c:tx>
            <c:strRef>
              <c:f>SOLID!$E$24</c:f>
              <c:strCache>
                <c:ptCount val="1"/>
              </c:strCache>
            </c:strRef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884.4</c:v>
                </c:pt>
                <c:pt idx="32">
                  <c:v>900.9</c:v>
                </c:pt>
                <c:pt idx="33">
                  <c:v>917.4</c:v>
                </c:pt>
                <c:pt idx="34">
                  <c:v>933.9</c:v>
                </c:pt>
                <c:pt idx="35">
                  <c:v>1000</c:v>
                </c:pt>
              </c:numCache>
            </c:numRef>
          </c:xVal>
          <c:yVal>
            <c:numRef>
              <c:f>SOLID!$F$24:$BR$24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D2E1-40A6-A933-2A862B83ED7D}"/>
            </c:ext>
          </c:extLst>
        </c:ser>
        <c:ser>
          <c:idx val="21"/>
          <c:order val="21"/>
          <c:tx>
            <c:strRef>
              <c:f>SOLID!$E$25</c:f>
              <c:strCache>
                <c:ptCount val="1"/>
              </c:strCache>
            </c:strRef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884.4</c:v>
                </c:pt>
                <c:pt idx="32">
                  <c:v>900.9</c:v>
                </c:pt>
                <c:pt idx="33">
                  <c:v>917.4</c:v>
                </c:pt>
                <c:pt idx="34">
                  <c:v>933.9</c:v>
                </c:pt>
                <c:pt idx="35">
                  <c:v>1000</c:v>
                </c:pt>
              </c:numCache>
            </c:numRef>
          </c:xVal>
          <c:yVal>
            <c:numRef>
              <c:f>SOLID!$F$25:$BR$25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D2E1-40A6-A933-2A862B83ED7D}"/>
            </c:ext>
          </c:extLst>
        </c:ser>
        <c:ser>
          <c:idx val="22"/>
          <c:order val="22"/>
          <c:tx>
            <c:strRef>
              <c:f>SOLID!$E$26</c:f>
              <c:strCache>
                <c:ptCount val="1"/>
              </c:strCache>
            </c:strRef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884.4</c:v>
                </c:pt>
                <c:pt idx="32">
                  <c:v>900.9</c:v>
                </c:pt>
                <c:pt idx="33">
                  <c:v>917.4</c:v>
                </c:pt>
                <c:pt idx="34">
                  <c:v>933.9</c:v>
                </c:pt>
                <c:pt idx="35">
                  <c:v>1000</c:v>
                </c:pt>
              </c:numCache>
            </c:numRef>
          </c:xVal>
          <c:yVal>
            <c:numRef>
              <c:f>SOLID!$F$26:$BR$26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D2E1-40A6-A933-2A862B83ED7D}"/>
            </c:ext>
          </c:extLst>
        </c:ser>
        <c:ser>
          <c:idx val="23"/>
          <c:order val="23"/>
          <c:tx>
            <c:strRef>
              <c:f>SOLID!$E$27</c:f>
              <c:strCache>
                <c:ptCount val="1"/>
              </c:strCache>
            </c:strRef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884.4</c:v>
                </c:pt>
                <c:pt idx="32">
                  <c:v>900.9</c:v>
                </c:pt>
                <c:pt idx="33">
                  <c:v>917.4</c:v>
                </c:pt>
                <c:pt idx="34">
                  <c:v>933.9</c:v>
                </c:pt>
                <c:pt idx="35">
                  <c:v>1000</c:v>
                </c:pt>
              </c:numCache>
            </c:numRef>
          </c:xVal>
          <c:yVal>
            <c:numRef>
              <c:f>SOLID!$F$27:$BR$27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D2E1-40A6-A933-2A862B83ED7D}"/>
            </c:ext>
          </c:extLst>
        </c:ser>
        <c:ser>
          <c:idx val="24"/>
          <c:order val="24"/>
          <c:tx>
            <c:strRef>
              <c:f>SOLID!$E$28</c:f>
              <c:strCache>
                <c:ptCount val="1"/>
              </c:strCache>
            </c:strRef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884.4</c:v>
                </c:pt>
                <c:pt idx="32">
                  <c:v>900.9</c:v>
                </c:pt>
                <c:pt idx="33">
                  <c:v>917.4</c:v>
                </c:pt>
                <c:pt idx="34">
                  <c:v>933.9</c:v>
                </c:pt>
                <c:pt idx="35">
                  <c:v>1000</c:v>
                </c:pt>
              </c:numCache>
            </c:numRef>
          </c:xVal>
          <c:yVal>
            <c:numRef>
              <c:f>SOLID!$F$28:$BR$28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D2E1-40A6-A933-2A862B83ED7D}"/>
            </c:ext>
          </c:extLst>
        </c:ser>
        <c:ser>
          <c:idx val="25"/>
          <c:order val="25"/>
          <c:tx>
            <c:strRef>
              <c:f>SOLID!$E$29</c:f>
              <c:strCache>
                <c:ptCount val="1"/>
              </c:strCache>
            </c:strRef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884.4</c:v>
                </c:pt>
                <c:pt idx="32">
                  <c:v>900.9</c:v>
                </c:pt>
                <c:pt idx="33">
                  <c:v>917.4</c:v>
                </c:pt>
                <c:pt idx="34">
                  <c:v>933.9</c:v>
                </c:pt>
                <c:pt idx="35">
                  <c:v>1000</c:v>
                </c:pt>
              </c:numCache>
            </c:numRef>
          </c:xVal>
          <c:yVal>
            <c:numRef>
              <c:f>SOLID!$F$29:$BR$29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D2E1-40A6-A933-2A862B83ED7D}"/>
            </c:ext>
          </c:extLst>
        </c:ser>
        <c:ser>
          <c:idx val="26"/>
          <c:order val="26"/>
          <c:tx>
            <c:strRef>
              <c:f>SOLID!$E$30</c:f>
              <c:strCache>
                <c:ptCount val="1"/>
              </c:strCache>
            </c:strRef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884.4</c:v>
                </c:pt>
                <c:pt idx="32">
                  <c:v>900.9</c:v>
                </c:pt>
                <c:pt idx="33">
                  <c:v>917.4</c:v>
                </c:pt>
                <c:pt idx="34">
                  <c:v>933.9</c:v>
                </c:pt>
                <c:pt idx="35">
                  <c:v>1000</c:v>
                </c:pt>
              </c:numCache>
            </c:numRef>
          </c:xVal>
          <c:yVal>
            <c:numRef>
              <c:f>SOLID!$F$30:$BR$30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D2E1-40A6-A933-2A862B83ED7D}"/>
            </c:ext>
          </c:extLst>
        </c:ser>
        <c:ser>
          <c:idx val="27"/>
          <c:order val="27"/>
          <c:tx>
            <c:strRef>
              <c:f>SOLID!$E$31</c:f>
              <c:strCache>
                <c:ptCount val="1"/>
              </c:strCache>
            </c:strRef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884.4</c:v>
                </c:pt>
                <c:pt idx="32">
                  <c:v>900.9</c:v>
                </c:pt>
                <c:pt idx="33">
                  <c:v>917.4</c:v>
                </c:pt>
                <c:pt idx="34">
                  <c:v>933.9</c:v>
                </c:pt>
                <c:pt idx="35">
                  <c:v>1000</c:v>
                </c:pt>
              </c:numCache>
            </c:numRef>
          </c:xVal>
          <c:yVal>
            <c:numRef>
              <c:f>SOLID!$F$31:$BR$31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D2E1-40A6-A933-2A862B83ED7D}"/>
            </c:ext>
          </c:extLst>
        </c:ser>
        <c:ser>
          <c:idx val="28"/>
          <c:order val="28"/>
          <c:tx>
            <c:strRef>
              <c:f>SOLID!$E$32</c:f>
              <c:strCache>
                <c:ptCount val="1"/>
              </c:strCache>
            </c:strRef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884.4</c:v>
                </c:pt>
                <c:pt idx="32">
                  <c:v>900.9</c:v>
                </c:pt>
                <c:pt idx="33">
                  <c:v>917.4</c:v>
                </c:pt>
                <c:pt idx="34">
                  <c:v>933.9</c:v>
                </c:pt>
                <c:pt idx="35">
                  <c:v>1000</c:v>
                </c:pt>
              </c:numCache>
            </c:numRef>
          </c:xVal>
          <c:yVal>
            <c:numRef>
              <c:f>SOLID!$F$32:$BR$32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D2E1-40A6-A933-2A862B83ED7D}"/>
            </c:ext>
          </c:extLst>
        </c:ser>
        <c:ser>
          <c:idx val="29"/>
          <c:order val="29"/>
          <c:tx>
            <c:strRef>
              <c:f>SOLID!$E$33</c:f>
              <c:strCache>
                <c:ptCount val="1"/>
                <c:pt idx="0">
                  <c:v>1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884.4</c:v>
                </c:pt>
                <c:pt idx="32">
                  <c:v>900.9</c:v>
                </c:pt>
                <c:pt idx="33">
                  <c:v>917.4</c:v>
                </c:pt>
                <c:pt idx="34">
                  <c:v>933.9</c:v>
                </c:pt>
                <c:pt idx="35">
                  <c:v>1000</c:v>
                </c:pt>
              </c:numCache>
            </c:numRef>
          </c:xVal>
          <c:yVal>
            <c:numRef>
              <c:f>SOLID!$F$33:$BR$33</c:f>
              <c:numCache>
                <c:formatCode>General</c:formatCode>
                <c:ptCount val="6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2E1-40A6-A933-2A862B83ED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/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0.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SOLID!$F$122:$AL$122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884.4</c:v>
                </c:pt>
                <c:pt idx="32">
                  <c:v>900.9</c:v>
                </c:pt>
              </c:numCache>
            </c:numRef>
          </c:xVal>
          <c:yVal>
            <c:numRef>
              <c:f>SOLID!$F$123:$AL$123</c:f>
              <c:numCache>
                <c:formatCode>General</c:formatCode>
                <c:ptCount val="33"/>
                <c:pt idx="0">
                  <c:v>-2.2212633877203605E-27</c:v>
                </c:pt>
                <c:pt idx="1">
                  <c:v>-7.7666559770865247E-26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-2.9882875236467407E-32</c:v>
                </c:pt>
                <c:pt idx="8">
                  <c:v>-5.4139493506934548E-22</c:v>
                </c:pt>
                <c:pt idx="9">
                  <c:v>-2.8699402702335554E-13</c:v>
                </c:pt>
                <c:pt idx="10">
                  <c:v>-5.1515203458840772E-14</c:v>
                </c:pt>
                <c:pt idx="11">
                  <c:v>-1.270688228230447E-17</c:v>
                </c:pt>
                <c:pt idx="12">
                  <c:v>-3.7663652341109339E-29</c:v>
                </c:pt>
                <c:pt idx="13">
                  <c:v>0</c:v>
                </c:pt>
                <c:pt idx="14">
                  <c:v>-3.7548569089291881E-23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-2.4102143583921298E-27</c:v>
                </c:pt>
                <c:pt idx="19">
                  <c:v>-3.1291319820815467E-16</c:v>
                </c:pt>
                <c:pt idx="20">
                  <c:v>-2.2395344124968959E-11</c:v>
                </c:pt>
                <c:pt idx="21">
                  <c:v>-1.5843656230909212E-9</c:v>
                </c:pt>
                <c:pt idx="22">
                  <c:v>-8.3631896358770394E-9</c:v>
                </c:pt>
                <c:pt idx="23">
                  <c:v>-2.2841193284538492E-8</c:v>
                </c:pt>
                <c:pt idx="24">
                  <c:v>-5.8592207609885489E-8</c:v>
                </c:pt>
                <c:pt idx="25">
                  <c:v>-2.5198471105420275E-7</c:v>
                </c:pt>
                <c:pt idx="26">
                  <c:v>-2.1043976969874187E-6</c:v>
                </c:pt>
                <c:pt idx="27">
                  <c:v>-9.9682414858819826</c:v>
                </c:pt>
                <c:pt idx="28">
                  <c:v>-13.356364989218232</c:v>
                </c:pt>
                <c:pt idx="29">
                  <c:v>-15.610645431849054</c:v>
                </c:pt>
                <c:pt idx="30">
                  <c:v>-18.210447160617949</c:v>
                </c:pt>
                <c:pt idx="31">
                  <c:v>-21.217510689854155</c:v>
                </c:pt>
                <c:pt idx="32">
                  <c:v>-24.690261303297568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9B8-4099-89EB-409D78398715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SOLID!$F$122:$AL$122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884.4</c:v>
                </c:pt>
                <c:pt idx="32">
                  <c:v>900.9</c:v>
                </c:pt>
              </c:numCache>
            </c:numRef>
          </c:xVal>
          <c:yVal>
            <c:numRef>
              <c:f>SOLID!$F$126:$AL$126</c:f>
              <c:numCache>
                <c:formatCode>General</c:formatCode>
                <c:ptCount val="33"/>
                <c:pt idx="0">
                  <c:v>-71.451043760000033</c:v>
                </c:pt>
                <c:pt idx="1">
                  <c:v>-75.753949942500014</c:v>
                </c:pt>
                <c:pt idx="2">
                  <c:v>-80.06855185500001</c:v>
                </c:pt>
                <c:pt idx="3">
                  <c:v>-84.427871920000015</c:v>
                </c:pt>
                <c:pt idx="4">
                  <c:v>-89.778862400000023</c:v>
                </c:pt>
                <c:pt idx="5">
                  <c:v>-93.209522102500017</c:v>
                </c:pt>
                <c:pt idx="6">
                  <c:v>-98.746078365000031</c:v>
                </c:pt>
                <c:pt idx="7">
                  <c:v>-103.23017136000004</c:v>
                </c:pt>
                <c:pt idx="8">
                  <c:v>-107.77957475250004</c:v>
                </c:pt>
                <c:pt idx="9">
                  <c:v>-126.1411364050003</c:v>
                </c:pt>
                <c:pt idx="10">
                  <c:v>-130.75917599500008</c:v>
                </c:pt>
                <c:pt idx="11">
                  <c:v>-135.39093451000002</c:v>
                </c:pt>
                <c:pt idx="12">
                  <c:v>-140.10859566750003</c:v>
                </c:pt>
                <c:pt idx="13">
                  <c:v>-144.79701750000004</c:v>
                </c:pt>
                <c:pt idx="14">
                  <c:v>-147.62976765000002</c:v>
                </c:pt>
                <c:pt idx="15">
                  <c:v>-151.39422681250005</c:v>
                </c:pt>
                <c:pt idx="16">
                  <c:v>-155.69150685000002</c:v>
                </c:pt>
                <c:pt idx="17">
                  <c:v>-160.06784392500006</c:v>
                </c:pt>
                <c:pt idx="18">
                  <c:v>-164.64256497000008</c:v>
                </c:pt>
                <c:pt idx="19">
                  <c:v>-169.28812555500062</c:v>
                </c:pt>
                <c:pt idx="20">
                  <c:v>-173.94740506502694</c:v>
                </c:pt>
                <c:pt idx="21">
                  <c:v>-178.62040350161891</c:v>
                </c:pt>
                <c:pt idx="22">
                  <c:v>-197.57837815284486</c:v>
                </c:pt>
                <c:pt idx="23">
                  <c:v>-202.42653560526958</c:v>
                </c:pt>
                <c:pt idx="24">
                  <c:v>-207.18646312712849</c:v>
                </c:pt>
                <c:pt idx="25">
                  <c:v>-211.96011299127119</c:v>
                </c:pt>
                <c:pt idx="26">
                  <c:v>-216.77453277254369</c:v>
                </c:pt>
                <c:pt idx="27">
                  <c:v>-231.65735996494814</c:v>
                </c:pt>
                <c:pt idx="28">
                  <c:v>-239.86261536800853</c:v>
                </c:pt>
                <c:pt idx="29">
                  <c:v>-246.94774597174808</c:v>
                </c:pt>
                <c:pt idx="30">
                  <c:v>-254.39211562874803</c:v>
                </c:pt>
                <c:pt idx="31">
                  <c:v>-262.28472256201758</c:v>
                </c:pt>
                <c:pt idx="32">
                  <c:v>-270.62951828722112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39B8-4099-89EB-409D78398715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SOLID!$F$122:$AL$122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884.4</c:v>
                </c:pt>
                <c:pt idx="32">
                  <c:v>900.9</c:v>
                </c:pt>
              </c:numCache>
            </c:numRef>
          </c:xVal>
          <c:yVal>
            <c:numRef>
              <c:f>SOLID!$F$128:$AL$128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39B8-4099-89EB-409D78398715}"/>
            </c:ext>
          </c:extLst>
        </c:ser>
        <c:ser>
          <c:idx val="14"/>
          <c:order val="13"/>
          <c:tx>
            <c:v>gibs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SOLID!$F$40:$AL$40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884.4</c:v>
                </c:pt>
                <c:pt idx="32">
                  <c:v>900.9</c:v>
                </c:pt>
              </c:numCache>
            </c:numRef>
          </c:xVal>
          <c:yVal>
            <c:numRef>
              <c:f>SOLID!$F$41:$AL$41</c:f>
              <c:numCache>
                <c:formatCode>0.0E+00</c:formatCode>
                <c:ptCount val="33"/>
                <c:pt idx="0">
                  <c:v>-500.95204780250009</c:v>
                </c:pt>
                <c:pt idx="1">
                  <c:v>-505.06647812750003</c:v>
                </c:pt>
                <c:pt idx="2">
                  <c:v>-509.23938433100005</c:v>
                </c:pt>
                <c:pt idx="3">
                  <c:v>-513.49854515750008</c:v>
                </c:pt>
                <c:pt idx="4">
                  <c:v>-517.74670867199995</c:v>
                </c:pt>
                <c:pt idx="5">
                  <c:v>-525.24625464000007</c:v>
                </c:pt>
                <c:pt idx="6">
                  <c:v>-529.96824210900002</c:v>
                </c:pt>
                <c:pt idx="7">
                  <c:v>-536.20423351200009</c:v>
                </c:pt>
                <c:pt idx="8">
                  <c:v>-542.58226151849999</c:v>
                </c:pt>
                <c:pt idx="9">
                  <c:v>-569.64971384670002</c:v>
                </c:pt>
                <c:pt idx="10">
                  <c:v>-576.74938225170001</c:v>
                </c:pt>
                <c:pt idx="11">
                  <c:v>-583.7578999018001</c:v>
                </c:pt>
                <c:pt idx="12">
                  <c:v>-591.08070177180002</c:v>
                </c:pt>
                <c:pt idx="13">
                  <c:v>-598.67012138749999</c:v>
                </c:pt>
                <c:pt idx="14">
                  <c:v>-608.95167965500013</c:v>
                </c:pt>
                <c:pt idx="15">
                  <c:v>-619.58265201350002</c:v>
                </c:pt>
                <c:pt idx="16">
                  <c:v>-630.42533371399998</c:v>
                </c:pt>
                <c:pt idx="17">
                  <c:v>-642.21326459025011</c:v>
                </c:pt>
                <c:pt idx="18">
                  <c:v>-656.44606144260001</c:v>
                </c:pt>
                <c:pt idx="19">
                  <c:v>-670.61916267930008</c:v>
                </c:pt>
                <c:pt idx="20">
                  <c:v>-685.07402569200008</c:v>
                </c:pt>
                <c:pt idx="21">
                  <c:v>-699.65936815320003</c:v>
                </c:pt>
                <c:pt idx="22">
                  <c:v>-759.82853476495006</c:v>
                </c:pt>
                <c:pt idx="23">
                  <c:v>-775.22274975570008</c:v>
                </c:pt>
                <c:pt idx="24">
                  <c:v>-790.81527915180004</c:v>
                </c:pt>
                <c:pt idx="25">
                  <c:v>-806.63660307880002</c:v>
                </c:pt>
                <c:pt idx="26">
                  <c:v>-822.49425915360007</c:v>
                </c:pt>
                <c:pt idx="27">
                  <c:v>-838.60366941960001</c:v>
                </c:pt>
                <c:pt idx="28">
                  <c:v>-862.57200827580004</c:v>
                </c:pt>
                <c:pt idx="29">
                  <c:v>-886.80995255469998</c:v>
                </c:pt>
                <c:pt idx="30">
                  <c:v>-911.34340968400011</c:v>
                </c:pt>
                <c:pt idx="31">
                  <c:v>-935.99242561440008</c:v>
                </c:pt>
                <c:pt idx="32">
                  <c:v>-961.12277986724996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9B8-4099-89EB-409D78398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3713984"/>
        <c:axId val="1103702336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752.2</c:v>
                      </c:pt>
                      <c:pt idx="24">
                        <c:v>768.7</c:v>
                      </c:pt>
                      <c:pt idx="25">
                        <c:v>785.2</c:v>
                      </c:pt>
                      <c:pt idx="26">
                        <c:v>801.8</c:v>
                      </c:pt>
                      <c:pt idx="27">
                        <c:v>818.3</c:v>
                      </c:pt>
                      <c:pt idx="28">
                        <c:v>834.8</c:v>
                      </c:pt>
                      <c:pt idx="29">
                        <c:v>851.3</c:v>
                      </c:pt>
                      <c:pt idx="30">
                        <c:v>867.8</c:v>
                      </c:pt>
                      <c:pt idx="31">
                        <c:v>884.4</c:v>
                      </c:pt>
                      <c:pt idx="32">
                        <c:v>900.9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SOLID!$F$124:$AL$124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-71.451043760000033</c:v>
                      </c:pt>
                      <c:pt idx="1">
                        <c:v>-75.753949942500014</c:v>
                      </c:pt>
                      <c:pt idx="2">
                        <c:v>-80.06855185500001</c:v>
                      </c:pt>
                      <c:pt idx="3">
                        <c:v>-84.427871920000015</c:v>
                      </c:pt>
                      <c:pt idx="4">
                        <c:v>-89.778862400000023</c:v>
                      </c:pt>
                      <c:pt idx="5">
                        <c:v>-93.209522102500017</c:v>
                      </c:pt>
                      <c:pt idx="6">
                        <c:v>-98.746078365000031</c:v>
                      </c:pt>
                      <c:pt idx="7">
                        <c:v>-103.23017136000004</c:v>
                      </c:pt>
                      <c:pt idx="8">
                        <c:v>-107.77957475250004</c:v>
                      </c:pt>
                      <c:pt idx="9">
                        <c:v>-126.14113640500001</c:v>
                      </c:pt>
                      <c:pt idx="10">
                        <c:v>-130.75917599500002</c:v>
                      </c:pt>
                      <c:pt idx="11">
                        <c:v>-135.39093451000002</c:v>
                      </c:pt>
                      <c:pt idx="12">
                        <c:v>-140.10859566750003</c:v>
                      </c:pt>
                      <c:pt idx="13">
                        <c:v>-144.79701750000004</c:v>
                      </c:pt>
                      <c:pt idx="14">
                        <c:v>-147.62976765000002</c:v>
                      </c:pt>
                      <c:pt idx="15">
                        <c:v>-151.39422681250005</c:v>
                      </c:pt>
                      <c:pt idx="16">
                        <c:v>-155.69150685000002</c:v>
                      </c:pt>
                      <c:pt idx="17">
                        <c:v>-160.06784392500006</c:v>
                      </c:pt>
                      <c:pt idx="18">
                        <c:v>-164.64256497000008</c:v>
                      </c:pt>
                      <c:pt idx="19">
                        <c:v>-169.28812555500062</c:v>
                      </c:pt>
                      <c:pt idx="20">
                        <c:v>-173.94740506500455</c:v>
                      </c:pt>
                      <c:pt idx="21">
                        <c:v>-178.62040350003454</c:v>
                      </c:pt>
                      <c:pt idx="22">
                        <c:v>-197.57837814448166</c:v>
                      </c:pt>
                      <c:pt idx="23">
                        <c:v>-202.42653558242839</c:v>
                      </c:pt>
                      <c:pt idx="24">
                        <c:v>-207.18646306853628</c:v>
                      </c:pt>
                      <c:pt idx="25">
                        <c:v>-211.96011273928647</c:v>
                      </c:pt>
                      <c:pt idx="26">
                        <c:v>-216.77453066814599</c:v>
                      </c:pt>
                      <c:pt idx="27">
                        <c:v>-221.68911847906617</c:v>
                      </c:pt>
                      <c:pt idx="28">
                        <c:v>-226.5062503787903</c:v>
                      </c:pt>
                      <c:pt idx="29">
                        <c:v>-231.33710053989901</c:v>
                      </c:pt>
                      <c:pt idx="30">
                        <c:v>-236.18166846813008</c:v>
                      </c:pt>
                      <c:pt idx="31">
                        <c:v>-241.06721187216343</c:v>
                      </c:pt>
                      <c:pt idx="32">
                        <c:v>-245.93925698392354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5-39B8-4099-89EB-409D78398715}"/>
                  </c:ext>
                </c:extLst>
              </c15:ser>
            </c15:filteredScatterSeries>
            <c15:filteredScatterSeries>
              <c15:ser>
                <c:idx val="2"/>
                <c:order val="2"/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752.2</c:v>
                      </c:pt>
                      <c:pt idx="24">
                        <c:v>768.7</c:v>
                      </c:pt>
                      <c:pt idx="25">
                        <c:v>785.2</c:v>
                      </c:pt>
                      <c:pt idx="26">
                        <c:v>801.8</c:v>
                      </c:pt>
                      <c:pt idx="27">
                        <c:v>818.3</c:v>
                      </c:pt>
                      <c:pt idx="28">
                        <c:v>834.8</c:v>
                      </c:pt>
                      <c:pt idx="29">
                        <c:v>851.3</c:v>
                      </c:pt>
                      <c:pt idx="30">
                        <c:v>867.8</c:v>
                      </c:pt>
                      <c:pt idx="31">
                        <c:v>884.4</c:v>
                      </c:pt>
                      <c:pt idx="32">
                        <c:v>900.9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SOLID!$F$125:$AL$125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-71.451043760000033</c:v>
                      </c:pt>
                      <c:pt idx="1">
                        <c:v>-75.753949942500014</c:v>
                      </c:pt>
                      <c:pt idx="2">
                        <c:v>-80.06855185500001</c:v>
                      </c:pt>
                      <c:pt idx="3">
                        <c:v>-84.427871920000015</c:v>
                      </c:pt>
                      <c:pt idx="4">
                        <c:v>-89.778862400000023</c:v>
                      </c:pt>
                      <c:pt idx="5">
                        <c:v>-93.209522102500017</c:v>
                      </c:pt>
                      <c:pt idx="6">
                        <c:v>-98.746078365000031</c:v>
                      </c:pt>
                      <c:pt idx="7">
                        <c:v>-103.23017136000004</c:v>
                      </c:pt>
                      <c:pt idx="8">
                        <c:v>-107.77957475250004</c:v>
                      </c:pt>
                      <c:pt idx="9">
                        <c:v>-126.14113640500001</c:v>
                      </c:pt>
                      <c:pt idx="10">
                        <c:v>-130.75917599500002</c:v>
                      </c:pt>
                      <c:pt idx="11">
                        <c:v>-135.39093451000002</c:v>
                      </c:pt>
                      <c:pt idx="12">
                        <c:v>-140.10859566750003</c:v>
                      </c:pt>
                      <c:pt idx="13">
                        <c:v>-144.79701750000004</c:v>
                      </c:pt>
                      <c:pt idx="14">
                        <c:v>-147.62976765000002</c:v>
                      </c:pt>
                      <c:pt idx="15">
                        <c:v>-151.39422681250005</c:v>
                      </c:pt>
                      <c:pt idx="16">
                        <c:v>-155.69150685000002</c:v>
                      </c:pt>
                      <c:pt idx="17">
                        <c:v>-160.06784392500006</c:v>
                      </c:pt>
                      <c:pt idx="18">
                        <c:v>-164.64256497000008</c:v>
                      </c:pt>
                      <c:pt idx="19">
                        <c:v>-169.28812555500062</c:v>
                      </c:pt>
                      <c:pt idx="20">
                        <c:v>-173.94740506500497</c:v>
                      </c:pt>
                      <c:pt idx="21">
                        <c:v>-178.62040350009912</c:v>
                      </c:pt>
                      <c:pt idx="22">
                        <c:v>-197.57837814924457</c:v>
                      </c:pt>
                      <c:pt idx="23">
                        <c:v>-202.42653560546651</c:v>
                      </c:pt>
                      <c:pt idx="24">
                        <c:v>-207.18646317050377</c:v>
                      </c:pt>
                      <c:pt idx="25">
                        <c:v>-211.96011347778011</c:v>
                      </c:pt>
                      <c:pt idx="26">
                        <c:v>-216.77454082324596</c:v>
                      </c:pt>
                      <c:pt idx="27">
                        <c:v>-298.34542942407012</c:v>
                      </c:pt>
                      <c:pt idx="28">
                        <c:v>-316.70382545579025</c:v>
                      </c:pt>
                      <c:pt idx="29">
                        <c:v>-324.28479488014904</c:v>
                      </c:pt>
                      <c:pt idx="30">
                        <c:v>-331.94103154363012</c:v>
                      </c:pt>
                      <c:pt idx="31">
                        <c:v>-339.71231894916343</c:v>
                      </c:pt>
                      <c:pt idx="32">
                        <c:v>-347.52336936367357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39B8-4099-89EB-409D78398715}"/>
                  </c:ext>
                </c:extLst>
              </c15:ser>
            </c15:filteredScatterSeries>
            <c15:filteredScatterSeries>
              <c15:ser>
                <c:idx val="4"/>
                <c:order val="4"/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752.2</c:v>
                      </c:pt>
                      <c:pt idx="24">
                        <c:v>768.7</c:v>
                      </c:pt>
                      <c:pt idx="25">
                        <c:v>785.2</c:v>
                      </c:pt>
                      <c:pt idx="26">
                        <c:v>801.8</c:v>
                      </c:pt>
                      <c:pt idx="27">
                        <c:v>818.3</c:v>
                      </c:pt>
                      <c:pt idx="28">
                        <c:v>834.8</c:v>
                      </c:pt>
                      <c:pt idx="29">
                        <c:v>851.3</c:v>
                      </c:pt>
                      <c:pt idx="30">
                        <c:v>867.8</c:v>
                      </c:pt>
                      <c:pt idx="31">
                        <c:v>884.4</c:v>
                      </c:pt>
                      <c:pt idx="32">
                        <c:v>900.9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SOLID!$F$127:$AL$127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39B8-4099-89EB-409D78398715}"/>
                  </c:ext>
                </c:extLst>
              </c15:ser>
            </c15:filteredScatterSeries>
            <c15:filteredScatterSeries>
              <c15:ser>
                <c:idx val="6"/>
                <c:order val="6"/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752.2</c:v>
                      </c:pt>
                      <c:pt idx="24">
                        <c:v>768.7</c:v>
                      </c:pt>
                      <c:pt idx="25">
                        <c:v>785.2</c:v>
                      </c:pt>
                      <c:pt idx="26">
                        <c:v>801.8</c:v>
                      </c:pt>
                      <c:pt idx="27">
                        <c:v>818.3</c:v>
                      </c:pt>
                      <c:pt idx="28">
                        <c:v>834.8</c:v>
                      </c:pt>
                      <c:pt idx="29">
                        <c:v>851.3</c:v>
                      </c:pt>
                      <c:pt idx="30">
                        <c:v>867.8</c:v>
                      </c:pt>
                      <c:pt idx="31">
                        <c:v>884.4</c:v>
                      </c:pt>
                      <c:pt idx="32">
                        <c:v>900.9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SOLID!$F$129:$AL$129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39B8-4099-89EB-409D78398715}"/>
                  </c:ext>
                </c:extLst>
              </c15:ser>
            </c15:filteredScatterSeries>
            <c15:filteredScatterSeries>
              <c15:ser>
                <c:idx val="7"/>
                <c:order val="7"/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752.2</c:v>
                      </c:pt>
                      <c:pt idx="24">
                        <c:v>768.7</c:v>
                      </c:pt>
                      <c:pt idx="25">
                        <c:v>785.2</c:v>
                      </c:pt>
                      <c:pt idx="26">
                        <c:v>801.8</c:v>
                      </c:pt>
                      <c:pt idx="27">
                        <c:v>818.3</c:v>
                      </c:pt>
                      <c:pt idx="28">
                        <c:v>834.8</c:v>
                      </c:pt>
                      <c:pt idx="29">
                        <c:v>851.3</c:v>
                      </c:pt>
                      <c:pt idx="30">
                        <c:v>867.8</c:v>
                      </c:pt>
                      <c:pt idx="31">
                        <c:v>884.4</c:v>
                      </c:pt>
                      <c:pt idx="32">
                        <c:v>900.9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SOLID!$F$130:$AL$130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39B8-4099-89EB-409D78398715}"/>
                  </c:ext>
                </c:extLst>
              </c15:ser>
            </c15:filteredScatterSeries>
            <c15:filteredScatterSeries>
              <c15:ser>
                <c:idx val="8"/>
                <c:order val="8"/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752.2</c:v>
                      </c:pt>
                      <c:pt idx="24">
                        <c:v>768.7</c:v>
                      </c:pt>
                      <c:pt idx="25">
                        <c:v>785.2</c:v>
                      </c:pt>
                      <c:pt idx="26">
                        <c:v>801.8</c:v>
                      </c:pt>
                      <c:pt idx="27">
                        <c:v>818.3</c:v>
                      </c:pt>
                      <c:pt idx="28">
                        <c:v>834.8</c:v>
                      </c:pt>
                      <c:pt idx="29">
                        <c:v>851.3</c:v>
                      </c:pt>
                      <c:pt idx="30">
                        <c:v>867.8</c:v>
                      </c:pt>
                      <c:pt idx="31">
                        <c:v>884.4</c:v>
                      </c:pt>
                      <c:pt idx="32">
                        <c:v>900.9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SOLID!$F$131:$AL$131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39B8-4099-89EB-409D78398715}"/>
                  </c:ext>
                </c:extLst>
              </c15:ser>
            </c15:filteredScatterSeries>
            <c15:filteredScatterSeries>
              <c15:ser>
                <c:idx val="9"/>
                <c:order val="9"/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752.2</c:v>
                      </c:pt>
                      <c:pt idx="24">
                        <c:v>768.7</c:v>
                      </c:pt>
                      <c:pt idx="25">
                        <c:v>785.2</c:v>
                      </c:pt>
                      <c:pt idx="26">
                        <c:v>801.8</c:v>
                      </c:pt>
                      <c:pt idx="27">
                        <c:v>818.3</c:v>
                      </c:pt>
                      <c:pt idx="28">
                        <c:v>834.8</c:v>
                      </c:pt>
                      <c:pt idx="29">
                        <c:v>851.3</c:v>
                      </c:pt>
                      <c:pt idx="30">
                        <c:v>867.8</c:v>
                      </c:pt>
                      <c:pt idx="31">
                        <c:v>884.4</c:v>
                      </c:pt>
                      <c:pt idx="32">
                        <c:v>900.9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SOLID!$F$132:$AL$132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39B8-4099-89EB-409D78398715}"/>
                  </c:ext>
                </c:extLst>
              </c15:ser>
            </c15:filteredScatterSeries>
            <c15:filteredScatterSeries>
              <c15:ser>
                <c:idx val="10"/>
                <c:order val="10"/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752.2</c:v>
                      </c:pt>
                      <c:pt idx="24">
                        <c:v>768.7</c:v>
                      </c:pt>
                      <c:pt idx="25">
                        <c:v>785.2</c:v>
                      </c:pt>
                      <c:pt idx="26">
                        <c:v>801.8</c:v>
                      </c:pt>
                      <c:pt idx="27">
                        <c:v>818.3</c:v>
                      </c:pt>
                      <c:pt idx="28">
                        <c:v>834.8</c:v>
                      </c:pt>
                      <c:pt idx="29">
                        <c:v>851.3</c:v>
                      </c:pt>
                      <c:pt idx="30">
                        <c:v>867.8</c:v>
                      </c:pt>
                      <c:pt idx="31">
                        <c:v>884.4</c:v>
                      </c:pt>
                      <c:pt idx="32">
                        <c:v>900.9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SOLID!$F$133:$AL$133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39B8-4099-89EB-409D78398715}"/>
                  </c:ext>
                </c:extLst>
              </c15:ser>
            </c15:filteredScatterSeries>
            <c15:filteredScatterSeries>
              <c15:ser>
                <c:idx val="11"/>
                <c:order val="11"/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752.2</c:v>
                      </c:pt>
                      <c:pt idx="24">
                        <c:v>768.7</c:v>
                      </c:pt>
                      <c:pt idx="25">
                        <c:v>785.2</c:v>
                      </c:pt>
                      <c:pt idx="26">
                        <c:v>801.8</c:v>
                      </c:pt>
                      <c:pt idx="27">
                        <c:v>818.3</c:v>
                      </c:pt>
                      <c:pt idx="28">
                        <c:v>834.8</c:v>
                      </c:pt>
                      <c:pt idx="29">
                        <c:v>851.3</c:v>
                      </c:pt>
                      <c:pt idx="30">
                        <c:v>867.8</c:v>
                      </c:pt>
                      <c:pt idx="31">
                        <c:v>884.4</c:v>
                      </c:pt>
                      <c:pt idx="32">
                        <c:v>900.9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SOLID!$F$134:$AL$134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39B8-4099-89EB-409D78398715}"/>
                  </c:ext>
                </c:extLst>
              </c15:ser>
            </c15:filteredScatterSeries>
            <c15:filteredScatterSeries>
              <c15:ser>
                <c:idx val="12"/>
                <c:order val="12"/>
                <c:spPr>
                  <a:ln w="19050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752.2</c:v>
                      </c:pt>
                      <c:pt idx="24">
                        <c:v>768.7</c:v>
                      </c:pt>
                      <c:pt idx="25">
                        <c:v>785.2</c:v>
                      </c:pt>
                      <c:pt idx="26">
                        <c:v>801.8</c:v>
                      </c:pt>
                      <c:pt idx="27">
                        <c:v>818.3</c:v>
                      </c:pt>
                      <c:pt idx="28">
                        <c:v>834.8</c:v>
                      </c:pt>
                      <c:pt idx="29">
                        <c:v>851.3</c:v>
                      </c:pt>
                      <c:pt idx="30">
                        <c:v>867.8</c:v>
                      </c:pt>
                      <c:pt idx="31">
                        <c:v>884.4</c:v>
                      </c:pt>
                      <c:pt idx="32">
                        <c:v>900.9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SOLID!$F$135:$AL$135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39B8-4099-89EB-409D78398715}"/>
                  </c:ext>
                </c:extLst>
              </c15:ser>
            </c15:filteredScatterSeries>
          </c:ext>
        </c:extLst>
      </c:scatterChart>
      <c:valAx>
        <c:axId val="1103713984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02336"/>
        <c:crosses val="autoZero"/>
        <c:crossBetween val="midCat"/>
      </c:valAx>
      <c:valAx>
        <c:axId val="1103702336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139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346298468056704E-2"/>
          <c:y val="8.5405452836225124E-2"/>
          <c:w val="0.91684723746973973"/>
          <c:h val="0.80534181504717084"/>
        </c:manualLayout>
      </c:layout>
      <c:scatterChart>
        <c:scatterStyle val="lineMarker"/>
        <c:varyColors val="0"/>
        <c:ser>
          <c:idx val="0"/>
          <c:order val="0"/>
          <c:tx>
            <c:strRef>
              <c:f>SOLID!$E$4</c:f>
              <c:strCache>
                <c:ptCount val="1"/>
                <c:pt idx="0">
                  <c:v>*GeSe2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884.4</c:v>
                </c:pt>
                <c:pt idx="32">
                  <c:v>900.9</c:v>
                </c:pt>
                <c:pt idx="33">
                  <c:v>917.4</c:v>
                </c:pt>
                <c:pt idx="34">
                  <c:v>933.9</c:v>
                </c:pt>
                <c:pt idx="35">
                  <c:v>1000</c:v>
                </c:pt>
              </c:numCache>
            </c:numRef>
          </c:xVal>
          <c:yVal>
            <c:numRef>
              <c:f>SOLID!$F$4:$BR$4</c:f>
              <c:numCache>
                <c:formatCode>0.0E+00</c:formatCode>
                <c:ptCount val="65"/>
                <c:pt idx="0">
                  <c:v>0.06</c:v>
                </c:pt>
                <c:pt idx="1">
                  <c:v>0.06</c:v>
                </c:pt>
                <c:pt idx="2">
                  <c:v>0.06</c:v>
                </c:pt>
                <c:pt idx="3">
                  <c:v>5.9998999999999997E-2</c:v>
                </c:pt>
                <c:pt idx="4">
                  <c:v>3.2062E-8</c:v>
                </c:pt>
                <c:pt idx="5">
                  <c:v>5.9997000000000002E-2</c:v>
                </c:pt>
                <c:pt idx="6">
                  <c:v>4.0215E-8</c:v>
                </c:pt>
                <c:pt idx="7">
                  <c:v>9.9287999999999999E-10</c:v>
                </c:pt>
                <c:pt idx="8">
                  <c:v>2.8536999999999999E-11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0702-4A5F-94E0-C16F24C78072}"/>
            </c:ext>
          </c:extLst>
        </c:ser>
        <c:ser>
          <c:idx val="1"/>
          <c:order val="1"/>
          <c:tx>
            <c:strRef>
              <c:f>SOLID!$E$5</c:f>
              <c:strCache>
                <c:ptCount val="1"/>
                <c:pt idx="0">
                  <c:v>*Se[M]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884.4</c:v>
                </c:pt>
                <c:pt idx="32">
                  <c:v>900.9</c:v>
                </c:pt>
                <c:pt idx="33">
                  <c:v>917.4</c:v>
                </c:pt>
                <c:pt idx="34">
                  <c:v>933.9</c:v>
                </c:pt>
                <c:pt idx="35">
                  <c:v>1000</c:v>
                </c:pt>
              </c:numCache>
            </c:numRef>
          </c:xVal>
          <c:yVal>
            <c:numRef>
              <c:f>SOLID!$F$5:$BR$5</c:f>
              <c:numCache>
                <c:formatCode>0.0E+00</c:formatCode>
                <c:ptCount val="65"/>
                <c:pt idx="0">
                  <c:v>1.6870000000000001E-16</c:v>
                </c:pt>
                <c:pt idx="1">
                  <c:v>1.7178000000000001E-11</c:v>
                </c:pt>
                <c:pt idx="2">
                  <c:v>1.3142000000000001E-9</c:v>
                </c:pt>
                <c:pt idx="3">
                  <c:v>6.8273000000000003E-7</c:v>
                </c:pt>
                <c:pt idx="4">
                  <c:v>0.06</c:v>
                </c:pt>
                <c:pt idx="5">
                  <c:v>3.2847999999999999E-6</c:v>
                </c:pt>
                <c:pt idx="6">
                  <c:v>0.06</c:v>
                </c:pt>
                <c:pt idx="7">
                  <c:v>0.06</c:v>
                </c:pt>
                <c:pt idx="8">
                  <c:v>0.06</c:v>
                </c:pt>
                <c:pt idx="9">
                  <c:v>0.06</c:v>
                </c:pt>
                <c:pt idx="10">
                  <c:v>0.06</c:v>
                </c:pt>
                <c:pt idx="11">
                  <c:v>0.06</c:v>
                </c:pt>
                <c:pt idx="12">
                  <c:v>0.06</c:v>
                </c:pt>
                <c:pt idx="13">
                  <c:v>6.0021999999999999E-2</c:v>
                </c:pt>
                <c:pt idx="14">
                  <c:v>0.12931000000000001</c:v>
                </c:pt>
                <c:pt idx="15">
                  <c:v>0.15586</c:v>
                </c:pt>
                <c:pt idx="16">
                  <c:v>0.16747999999999999</c:v>
                </c:pt>
                <c:pt idx="17">
                  <c:v>0.27317000000000002</c:v>
                </c:pt>
                <c:pt idx="18">
                  <c:v>0.27614</c:v>
                </c:pt>
                <c:pt idx="19">
                  <c:v>0.27776000000000001</c:v>
                </c:pt>
                <c:pt idx="20">
                  <c:v>0.27866999999999997</c:v>
                </c:pt>
                <c:pt idx="21">
                  <c:v>0.27918999999999999</c:v>
                </c:pt>
                <c:pt idx="22">
                  <c:v>0.27987000000000001</c:v>
                </c:pt>
                <c:pt idx="23">
                  <c:v>0.27990999999999999</c:v>
                </c:pt>
                <c:pt idx="24">
                  <c:v>0.27994000000000002</c:v>
                </c:pt>
                <c:pt idx="25">
                  <c:v>0.27995999999999999</c:v>
                </c:pt>
                <c:pt idx="26">
                  <c:v>0.27997</c:v>
                </c:pt>
                <c:pt idx="27">
                  <c:v>0.45526</c:v>
                </c:pt>
                <c:pt idx="28">
                  <c:v>0.47998000000000002</c:v>
                </c:pt>
                <c:pt idx="29">
                  <c:v>0.47998000000000002</c:v>
                </c:pt>
                <c:pt idx="30">
                  <c:v>0.47999000000000003</c:v>
                </c:pt>
                <c:pt idx="31">
                  <c:v>0.47999000000000003</c:v>
                </c:pt>
                <c:pt idx="32">
                  <c:v>0.47999000000000003</c:v>
                </c:pt>
                <c:pt idx="33">
                  <c:v>0.47999000000000003</c:v>
                </c:pt>
                <c:pt idx="34">
                  <c:v>0.48</c:v>
                </c:pt>
                <c:pt idx="35">
                  <c:v>0.48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0702-4A5F-94E0-C16F24C78072}"/>
            </c:ext>
          </c:extLst>
        </c:ser>
        <c:ser>
          <c:idx val="2"/>
          <c:order val="2"/>
          <c:tx>
            <c:strRef>
              <c:f>SOLID!$E$6</c:f>
              <c:strCache>
                <c:ptCount val="1"/>
                <c:pt idx="0">
                  <c:v>*Ge</c:v>
                </c:pt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884.4</c:v>
                </c:pt>
                <c:pt idx="32">
                  <c:v>900.9</c:v>
                </c:pt>
                <c:pt idx="33">
                  <c:v>917.4</c:v>
                </c:pt>
                <c:pt idx="34">
                  <c:v>933.9</c:v>
                </c:pt>
                <c:pt idx="35">
                  <c:v>1000</c:v>
                </c:pt>
              </c:numCache>
            </c:numRef>
          </c:xVal>
          <c:yVal>
            <c:numRef>
              <c:f>SOLID!$F$6:$BR$6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3.5708000000000001E-35</c:v>
                </c:pt>
                <c:pt idx="9">
                  <c:v>9.5885E-14</c:v>
                </c:pt>
                <c:pt idx="10">
                  <c:v>1.6614E-11</c:v>
                </c:pt>
                <c:pt idx="11">
                  <c:v>4.6730000000000003E-10</c:v>
                </c:pt>
                <c:pt idx="12">
                  <c:v>7.6666E-9</c:v>
                </c:pt>
                <c:pt idx="13">
                  <c:v>2.1979000000000001E-5</c:v>
                </c:pt>
                <c:pt idx="14">
                  <c:v>6.9311999999999999E-2</c:v>
                </c:pt>
                <c:pt idx="15">
                  <c:v>9.5854999999999996E-2</c:v>
                </c:pt>
                <c:pt idx="16">
                  <c:v>0.10748000000000001</c:v>
                </c:pt>
                <c:pt idx="17">
                  <c:v>0.11317000000000001</c:v>
                </c:pt>
                <c:pt idx="18">
                  <c:v>0.11613999999999999</c:v>
                </c:pt>
                <c:pt idx="19">
                  <c:v>0.11776</c:v>
                </c:pt>
                <c:pt idx="20">
                  <c:v>0.11867</c:v>
                </c:pt>
                <c:pt idx="21">
                  <c:v>0.11919</c:v>
                </c:pt>
                <c:pt idx="22">
                  <c:v>0.11987</c:v>
                </c:pt>
                <c:pt idx="23">
                  <c:v>0.11991</c:v>
                </c:pt>
                <c:pt idx="24">
                  <c:v>0.11994</c:v>
                </c:pt>
                <c:pt idx="25">
                  <c:v>0.11996</c:v>
                </c:pt>
                <c:pt idx="26">
                  <c:v>0.11996999999999999</c:v>
                </c:pt>
                <c:pt idx="27">
                  <c:v>8.3727999999999997E-2</c:v>
                </c:pt>
                <c:pt idx="28">
                  <c:v>7.2704000000000005E-2</c:v>
                </c:pt>
                <c:pt idx="29">
                  <c:v>6.6209000000000004E-2</c:v>
                </c:pt>
                <c:pt idx="30">
                  <c:v>5.8903999999999998E-2</c:v>
                </c:pt>
                <c:pt idx="31">
                  <c:v>5.0673999999999997E-2</c:v>
                </c:pt>
                <c:pt idx="32">
                  <c:v>4.138E-2</c:v>
                </c:pt>
                <c:pt idx="33">
                  <c:v>3.0890000000000001E-2</c:v>
                </c:pt>
                <c:pt idx="34">
                  <c:v>1.898E-2</c:v>
                </c:pt>
                <c:pt idx="35">
                  <c:v>2.8574000000000002E-7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0702-4A5F-94E0-C16F24C78072}"/>
            </c:ext>
          </c:extLst>
        </c:ser>
        <c:ser>
          <c:idx val="3"/>
          <c:order val="3"/>
          <c:tx>
            <c:strRef>
              <c:f>SOLID!$E$7</c:f>
              <c:strCache>
                <c:ptCount val="1"/>
                <c:pt idx="0">
                  <c:v>*Ga2Se3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884.4</c:v>
                </c:pt>
                <c:pt idx="32">
                  <c:v>900.9</c:v>
                </c:pt>
                <c:pt idx="33">
                  <c:v>917.4</c:v>
                </c:pt>
                <c:pt idx="34">
                  <c:v>933.9</c:v>
                </c:pt>
                <c:pt idx="35">
                  <c:v>1000</c:v>
                </c:pt>
              </c:numCache>
            </c:numRef>
          </c:xVal>
          <c:yVal>
            <c:numRef>
              <c:f>SOLID!$F$7:$BR$7</c:f>
              <c:numCache>
                <c:formatCode>0.0E+00</c:formatCode>
                <c:ptCount val="65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  <c:pt idx="7">
                  <c:v>0.1</c:v>
                </c:pt>
                <c:pt idx="8">
                  <c:v>0.1</c:v>
                </c:pt>
                <c:pt idx="9">
                  <c:v>0.1</c:v>
                </c:pt>
                <c:pt idx="10">
                  <c:v>0.1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  <c:pt idx="14">
                  <c:v>0.1</c:v>
                </c:pt>
                <c:pt idx="15">
                  <c:v>0.1</c:v>
                </c:pt>
                <c:pt idx="16">
                  <c:v>0.1</c:v>
                </c:pt>
                <c:pt idx="17">
                  <c:v>1.349E-7</c:v>
                </c:pt>
                <c:pt idx="18">
                  <c:v>1.3985000000000001E-9</c:v>
                </c:pt>
                <c:pt idx="19">
                  <c:v>9.3832000000000005E-11</c:v>
                </c:pt>
                <c:pt idx="20">
                  <c:v>1.3107999999999999E-11</c:v>
                </c:pt>
                <c:pt idx="21">
                  <c:v>4.2837999999999999E-13</c:v>
                </c:pt>
                <c:pt idx="22">
                  <c:v>2.1675999999999999E-26</c:v>
                </c:pt>
                <c:pt idx="23">
                  <c:v>2.5086000000000002E-31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0702-4A5F-94E0-C16F24C78072}"/>
            </c:ext>
          </c:extLst>
        </c:ser>
        <c:ser>
          <c:idx val="4"/>
          <c:order val="4"/>
          <c:tx>
            <c:strRef>
              <c:f>SOLID!$E$8</c:f>
              <c:strCache>
                <c:ptCount val="1"/>
                <c:pt idx="0">
                  <c:v>*Ga[l]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884.4</c:v>
                </c:pt>
                <c:pt idx="32">
                  <c:v>900.9</c:v>
                </c:pt>
                <c:pt idx="33">
                  <c:v>917.4</c:v>
                </c:pt>
                <c:pt idx="34">
                  <c:v>933.9</c:v>
                </c:pt>
                <c:pt idx="35">
                  <c:v>1000</c:v>
                </c:pt>
              </c:numCache>
            </c:numRef>
          </c:xVal>
          <c:yVal>
            <c:numRef>
              <c:f>SOLID!$F$8:$BR$8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5.6218000000000001E-25</c:v>
                </c:pt>
                <c:pt idx="23">
                  <c:v>3.6880999999999999E-22</c:v>
                </c:pt>
                <c:pt idx="24">
                  <c:v>7.8055000000000006E-20</c:v>
                </c:pt>
                <c:pt idx="25">
                  <c:v>9.5322999999999997E-18</c:v>
                </c:pt>
                <c:pt idx="26">
                  <c:v>2.4329000000000001E-16</c:v>
                </c:pt>
                <c:pt idx="27">
                  <c:v>5.5991000000000004E-17</c:v>
                </c:pt>
                <c:pt idx="28">
                  <c:v>2.6006000000000001E-7</c:v>
                </c:pt>
                <c:pt idx="29">
                  <c:v>2.1096E-7</c:v>
                </c:pt>
                <c:pt idx="30">
                  <c:v>1.4756999999999999E-7</c:v>
                </c:pt>
                <c:pt idx="31">
                  <c:v>1.0659E-7</c:v>
                </c:pt>
                <c:pt idx="32">
                  <c:v>8.9700000000000003E-8</c:v>
                </c:pt>
                <c:pt idx="33">
                  <c:v>7.7891000000000006E-8</c:v>
                </c:pt>
                <c:pt idx="34">
                  <c:v>3.0942E-10</c:v>
                </c:pt>
                <c:pt idx="35">
                  <c:v>1.8232999999999999E-13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702-4A5F-94E0-C16F24C78072}"/>
            </c:ext>
          </c:extLst>
        </c:ser>
        <c:ser>
          <c:idx val="5"/>
          <c:order val="5"/>
          <c:tx>
            <c:strRef>
              <c:f>SOLID!$E$9</c:f>
              <c:strCache>
                <c:ptCount val="1"/>
                <c:pt idx="0">
                  <c:v>*GaSe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884.4</c:v>
                </c:pt>
                <c:pt idx="32">
                  <c:v>900.9</c:v>
                </c:pt>
                <c:pt idx="33">
                  <c:v>917.4</c:v>
                </c:pt>
                <c:pt idx="34">
                  <c:v>933.9</c:v>
                </c:pt>
                <c:pt idx="35">
                  <c:v>1000</c:v>
                </c:pt>
              </c:numCache>
            </c:numRef>
          </c:xVal>
          <c:yVal>
            <c:numRef>
              <c:f>SOLID!$F$9:$BR$9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1.4568E-27</c:v>
                </c:pt>
                <c:pt idx="9">
                  <c:v>1.1544000000000001E-13</c:v>
                </c:pt>
                <c:pt idx="10">
                  <c:v>5.8800000000000002E-13</c:v>
                </c:pt>
                <c:pt idx="11">
                  <c:v>5.8346999999999996E-14</c:v>
                </c:pt>
                <c:pt idx="12">
                  <c:v>9.2329E-19</c:v>
                </c:pt>
                <c:pt idx="13">
                  <c:v>0</c:v>
                </c:pt>
                <c:pt idx="14">
                  <c:v>2.9104999999999998E-9</c:v>
                </c:pt>
                <c:pt idx="15">
                  <c:v>1.6388000000000001E-8</c:v>
                </c:pt>
                <c:pt idx="16">
                  <c:v>1.4462000000000001E-7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2.4708000000000001E-2</c:v>
                </c:pt>
                <c:pt idx="28">
                  <c:v>7.1752000000000002E-10</c:v>
                </c:pt>
                <c:pt idx="29">
                  <c:v>4.1887999999999998E-19</c:v>
                </c:pt>
                <c:pt idx="30">
                  <c:v>3.6235999999999998E-29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0702-4A5F-94E0-C16F24C78072}"/>
            </c:ext>
          </c:extLst>
        </c:ser>
        <c:ser>
          <c:idx val="9"/>
          <c:order val="9"/>
          <c:tx>
            <c:strRef>
              <c:f>SOLID!$E$13</c:f>
              <c:strCache>
                <c:ptCount val="1"/>
                <c:pt idx="0">
                  <c:v>(1)Ga[l]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884.4</c:v>
                </c:pt>
                <c:pt idx="32">
                  <c:v>900.9</c:v>
                </c:pt>
                <c:pt idx="33">
                  <c:v>917.4</c:v>
                </c:pt>
                <c:pt idx="34">
                  <c:v>933.9</c:v>
                </c:pt>
                <c:pt idx="35">
                  <c:v>1000</c:v>
                </c:pt>
              </c:numCache>
            </c:numRef>
          </c:xVal>
          <c:yVal>
            <c:numRef>
              <c:f>SOLID!$F$13:$BR$13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1.5377999999999999E-25</c:v>
                </c:pt>
                <c:pt idx="10">
                  <c:v>1.9084000000000001E-25</c:v>
                </c:pt>
                <c:pt idx="11">
                  <c:v>2.9055000000000002E-28</c:v>
                </c:pt>
                <c:pt idx="12">
                  <c:v>0</c:v>
                </c:pt>
                <c:pt idx="13">
                  <c:v>0</c:v>
                </c:pt>
                <c:pt idx="14">
                  <c:v>1.9586000000000001E-31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9.3472999999999994E-33</c:v>
                </c:pt>
                <c:pt idx="19">
                  <c:v>3.4046000000000003E-21</c:v>
                </c:pt>
                <c:pt idx="20">
                  <c:v>6.0889999999999999E-16</c:v>
                </c:pt>
                <c:pt idx="21">
                  <c:v>9.8558000000000005E-14</c:v>
                </c:pt>
                <c:pt idx="22">
                  <c:v>8.4943000000000003E-12</c:v>
                </c:pt>
                <c:pt idx="23">
                  <c:v>4.2958000000000002E-11</c:v>
                </c:pt>
                <c:pt idx="24">
                  <c:v>1.993E-10</c:v>
                </c:pt>
                <c:pt idx="25">
                  <c:v>1.517E-9</c:v>
                </c:pt>
                <c:pt idx="26">
                  <c:v>2.1988999999999999E-8</c:v>
                </c:pt>
                <c:pt idx="27">
                  <c:v>0.17529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0702-4A5F-94E0-C16F24C78072}"/>
            </c:ext>
          </c:extLst>
        </c:ser>
        <c:ser>
          <c:idx val="10"/>
          <c:order val="10"/>
          <c:tx>
            <c:strRef>
              <c:f>SOLID!$E$14</c:f>
              <c:strCache>
                <c:ptCount val="1"/>
                <c:pt idx="0">
                  <c:v>(1)GeSe[l]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884.4</c:v>
                </c:pt>
                <c:pt idx="32">
                  <c:v>900.9</c:v>
                </c:pt>
                <c:pt idx="33">
                  <c:v>917.4</c:v>
                </c:pt>
                <c:pt idx="34">
                  <c:v>933.9</c:v>
                </c:pt>
                <c:pt idx="35">
                  <c:v>1000</c:v>
                </c:pt>
              </c:numCache>
            </c:numRef>
          </c:xVal>
          <c:yVal>
            <c:numRef>
              <c:f>SOLID!$F$14:$BR$14</c:f>
              <c:numCache>
                <c:formatCode>0.0E+00</c:formatCode>
                <c:ptCount val="65"/>
                <c:pt idx="0">
                  <c:v>2.8436999999999999E-30</c:v>
                </c:pt>
                <c:pt idx="1">
                  <c:v>9.7907000000000001E-29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3.4741E-35</c:v>
                </c:pt>
                <c:pt idx="8">
                  <c:v>6.1948000000000003E-25</c:v>
                </c:pt>
                <c:pt idx="9">
                  <c:v>3.0716E-16</c:v>
                </c:pt>
                <c:pt idx="10">
                  <c:v>5.4108000000000002E-17</c:v>
                </c:pt>
                <c:pt idx="11">
                  <c:v>1.3065999999999999E-20</c:v>
                </c:pt>
                <c:pt idx="12">
                  <c:v>3.7711E-32</c:v>
                </c:pt>
                <c:pt idx="13">
                  <c:v>0</c:v>
                </c:pt>
                <c:pt idx="14">
                  <c:v>3.3487000000000001E-26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8.9660000000000008E-31</c:v>
                </c:pt>
                <c:pt idx="19">
                  <c:v>7.7117999999999995E-20</c:v>
                </c:pt>
                <c:pt idx="20">
                  <c:v>3.4534000000000001E-15</c:v>
                </c:pt>
                <c:pt idx="21">
                  <c:v>1.4778999999999999E-13</c:v>
                </c:pt>
                <c:pt idx="22">
                  <c:v>9.9984000000000006E-14</c:v>
                </c:pt>
                <c:pt idx="23">
                  <c:v>1.6693999999999999E-13</c:v>
                </c:pt>
                <c:pt idx="24">
                  <c:v>2.6516E-13</c:v>
                </c:pt>
                <c:pt idx="25">
                  <c:v>7.1501E-13</c:v>
                </c:pt>
                <c:pt idx="26">
                  <c:v>3.7914999999999997E-12</c:v>
                </c:pt>
                <c:pt idx="27">
                  <c:v>1.1549000000000001E-5</c:v>
                </c:pt>
                <c:pt idx="28">
                  <c:v>1.006E-5</c:v>
                </c:pt>
                <c:pt idx="29">
                  <c:v>7.7314000000000002E-6</c:v>
                </c:pt>
                <c:pt idx="30">
                  <c:v>5.9946000000000002E-6</c:v>
                </c:pt>
                <c:pt idx="31">
                  <c:v>4.6886000000000003E-6</c:v>
                </c:pt>
                <c:pt idx="32">
                  <c:v>3.6990000000000001E-6</c:v>
                </c:pt>
                <c:pt idx="33">
                  <c:v>2.9422E-6</c:v>
                </c:pt>
                <c:pt idx="34">
                  <c:v>2.3601000000000001E-6</c:v>
                </c:pt>
                <c:pt idx="35">
                  <c:v>7.5745000000000005E-7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0702-4A5F-94E0-C16F24C78072}"/>
            </c:ext>
          </c:extLst>
        </c:ser>
        <c:ser>
          <c:idx val="11"/>
          <c:order val="11"/>
          <c:tx>
            <c:strRef>
              <c:f>SOLID!$E$15</c:f>
              <c:strCache>
                <c:ptCount val="1"/>
                <c:pt idx="0">
                  <c:v>(l)Ge[l]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884.4</c:v>
                </c:pt>
                <c:pt idx="32">
                  <c:v>900.9</c:v>
                </c:pt>
                <c:pt idx="33">
                  <c:v>917.4</c:v>
                </c:pt>
                <c:pt idx="34">
                  <c:v>933.9</c:v>
                </c:pt>
                <c:pt idx="35">
                  <c:v>1000</c:v>
                </c:pt>
              </c:numCache>
            </c:numRef>
          </c:xVal>
          <c:yVal>
            <c:numRef>
              <c:f>SOLID!$F$15:$BR$15</c:f>
              <c:numCache>
                <c:formatCode>0.0E+00</c:formatCode>
                <c:ptCount val="65"/>
                <c:pt idx="0">
                  <c:v>0</c:v>
                </c:pt>
                <c:pt idx="1">
                  <c:v>1.1946E-36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6.6292999999999996E-29</c:v>
                </c:pt>
                <c:pt idx="9">
                  <c:v>2.5134E-18</c:v>
                </c:pt>
                <c:pt idx="10">
                  <c:v>1.1213E-18</c:v>
                </c:pt>
                <c:pt idx="11">
                  <c:v>6.5199999999999998E-22</c:v>
                </c:pt>
                <c:pt idx="12">
                  <c:v>4.3290000000000002E-33</c:v>
                </c:pt>
                <c:pt idx="13">
                  <c:v>0</c:v>
                </c:pt>
                <c:pt idx="14">
                  <c:v>1.8011999999999999E-26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7.0954999999999998E-30</c:v>
                </c:pt>
                <c:pt idx="19">
                  <c:v>1.1157E-18</c:v>
                </c:pt>
                <c:pt idx="20">
                  <c:v>8.9204999999999997E-14</c:v>
                </c:pt>
                <c:pt idx="21">
                  <c:v>6.6680999999999998E-12</c:v>
                </c:pt>
                <c:pt idx="22">
                  <c:v>3.4691000000000001E-11</c:v>
                </c:pt>
                <c:pt idx="23">
                  <c:v>9.2507999999999995E-11</c:v>
                </c:pt>
                <c:pt idx="24">
                  <c:v>2.3126000000000001E-10</c:v>
                </c:pt>
                <c:pt idx="25">
                  <c:v>9.6801999999999993E-10</c:v>
                </c:pt>
                <c:pt idx="26">
                  <c:v>7.8655000000000002E-9</c:v>
                </c:pt>
                <c:pt idx="27">
                  <c:v>3.6242999999999997E-2</c:v>
                </c:pt>
                <c:pt idx="28">
                  <c:v>4.7273000000000003E-2</c:v>
                </c:pt>
                <c:pt idx="29">
                  <c:v>5.3775000000000003E-2</c:v>
                </c:pt>
                <c:pt idx="30">
                  <c:v>6.1083999999999999E-2</c:v>
                </c:pt>
                <c:pt idx="31">
                  <c:v>6.9317000000000004E-2</c:v>
                </c:pt>
                <c:pt idx="32">
                  <c:v>7.8613000000000002E-2</c:v>
                </c:pt>
                <c:pt idx="33">
                  <c:v>8.9105000000000004E-2</c:v>
                </c:pt>
                <c:pt idx="34">
                  <c:v>0.10102</c:v>
                </c:pt>
                <c:pt idx="35">
                  <c:v>0.12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0702-4A5F-94E0-C16F24C78072}"/>
            </c:ext>
          </c:extLst>
        </c:ser>
        <c:ser>
          <c:idx val="12"/>
          <c:order val="12"/>
          <c:tx>
            <c:strRef>
              <c:f>SOLID!$E$16</c:f>
              <c:strCache>
                <c:ptCount val="1"/>
                <c:pt idx="0">
                  <c:v>H (Ar)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884.4</c:v>
                </c:pt>
                <c:pt idx="32">
                  <c:v>900.9</c:v>
                </c:pt>
                <c:pt idx="33">
                  <c:v>917.4</c:v>
                </c:pt>
                <c:pt idx="34">
                  <c:v>933.9</c:v>
                </c:pt>
                <c:pt idx="35">
                  <c:v>1000</c:v>
                </c:pt>
              </c:numCache>
            </c:numRef>
          </c:xVal>
          <c:yVal>
            <c:numRef>
              <c:f>SOLID!$F$16:$BR$16</c:f>
              <c:numCache>
                <c:formatCode>0.0E+00</c:formatCode>
                <c:ptCount val="65"/>
                <c:pt idx="0">
                  <c:v>-18.88</c:v>
                </c:pt>
                <c:pt idx="1">
                  <c:v>-18.87</c:v>
                </c:pt>
                <c:pt idx="2">
                  <c:v>-18.87</c:v>
                </c:pt>
                <c:pt idx="3">
                  <c:v>-18.88</c:v>
                </c:pt>
                <c:pt idx="4">
                  <c:v>-19.100000000000001</c:v>
                </c:pt>
                <c:pt idx="5">
                  <c:v>-18.91</c:v>
                </c:pt>
                <c:pt idx="6">
                  <c:v>-19.14</c:v>
                </c:pt>
                <c:pt idx="7">
                  <c:v>-19.16</c:v>
                </c:pt>
                <c:pt idx="8">
                  <c:v>-19.190000000000001</c:v>
                </c:pt>
                <c:pt idx="9">
                  <c:v>-19.309999999999999</c:v>
                </c:pt>
                <c:pt idx="10">
                  <c:v>-19.34</c:v>
                </c:pt>
                <c:pt idx="11">
                  <c:v>-19.37</c:v>
                </c:pt>
                <c:pt idx="12">
                  <c:v>-19.41</c:v>
                </c:pt>
                <c:pt idx="13">
                  <c:v>-19.440000000000001</c:v>
                </c:pt>
                <c:pt idx="14">
                  <c:v>-19.23</c:v>
                </c:pt>
                <c:pt idx="15">
                  <c:v>-19.149999999999999</c:v>
                </c:pt>
                <c:pt idx="16">
                  <c:v>-19.14</c:v>
                </c:pt>
                <c:pt idx="17">
                  <c:v>-19.14</c:v>
                </c:pt>
                <c:pt idx="18">
                  <c:v>-19.16</c:v>
                </c:pt>
                <c:pt idx="19">
                  <c:v>-19.190000000000001</c:v>
                </c:pt>
                <c:pt idx="20">
                  <c:v>-19.22</c:v>
                </c:pt>
                <c:pt idx="21">
                  <c:v>-19.25</c:v>
                </c:pt>
                <c:pt idx="22">
                  <c:v>-19.38</c:v>
                </c:pt>
                <c:pt idx="23">
                  <c:v>-19.420000000000002</c:v>
                </c:pt>
                <c:pt idx="24">
                  <c:v>-19.45</c:v>
                </c:pt>
                <c:pt idx="25">
                  <c:v>-19.48</c:v>
                </c:pt>
                <c:pt idx="26">
                  <c:v>-19.510000000000002</c:v>
                </c:pt>
                <c:pt idx="27">
                  <c:v>-19.55</c:v>
                </c:pt>
                <c:pt idx="28">
                  <c:v>-19.579999999999998</c:v>
                </c:pt>
                <c:pt idx="29">
                  <c:v>-19.61</c:v>
                </c:pt>
                <c:pt idx="30">
                  <c:v>-19.64</c:v>
                </c:pt>
                <c:pt idx="31">
                  <c:v>-19.670000000000002</c:v>
                </c:pt>
                <c:pt idx="32">
                  <c:v>-19.7</c:v>
                </c:pt>
                <c:pt idx="33">
                  <c:v>-19.73</c:v>
                </c:pt>
                <c:pt idx="34">
                  <c:v>-19.760000000000002</c:v>
                </c:pt>
                <c:pt idx="35">
                  <c:v>-19.88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0702-4A5F-94E0-C16F24C78072}"/>
            </c:ext>
          </c:extLst>
        </c:ser>
        <c:ser>
          <c:idx val="13"/>
          <c:order val="13"/>
          <c:tx>
            <c:strRef>
              <c:f>SOLID!$E$17</c:f>
              <c:strCache>
                <c:ptCount val="1"/>
                <c:pt idx="0">
                  <c:v>H (Ga)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884.4</c:v>
                </c:pt>
                <c:pt idx="32">
                  <c:v>900.9</c:v>
                </c:pt>
                <c:pt idx="33">
                  <c:v>917.4</c:v>
                </c:pt>
                <c:pt idx="34">
                  <c:v>933.9</c:v>
                </c:pt>
                <c:pt idx="35">
                  <c:v>1000</c:v>
                </c:pt>
              </c:numCache>
            </c:numRef>
          </c:xVal>
          <c:yVal>
            <c:numRef>
              <c:f>SOLID!$F$17:$BR$17</c:f>
              <c:numCache>
                <c:formatCode>0.0E+00</c:formatCode>
                <c:ptCount val="65"/>
                <c:pt idx="0">
                  <c:v>-67.12</c:v>
                </c:pt>
                <c:pt idx="1">
                  <c:v>-63.65</c:v>
                </c:pt>
                <c:pt idx="2">
                  <c:v>-60.56</c:v>
                </c:pt>
                <c:pt idx="3">
                  <c:v>-57.8</c:v>
                </c:pt>
                <c:pt idx="4">
                  <c:v>-54</c:v>
                </c:pt>
                <c:pt idx="5">
                  <c:v>-50.22</c:v>
                </c:pt>
                <c:pt idx="6">
                  <c:v>-46.96</c:v>
                </c:pt>
                <c:pt idx="7">
                  <c:v>-43.86</c:v>
                </c:pt>
                <c:pt idx="8">
                  <c:v>-40.98</c:v>
                </c:pt>
                <c:pt idx="9">
                  <c:v>-31.32</c:v>
                </c:pt>
                <c:pt idx="10">
                  <c:v>-29.28</c:v>
                </c:pt>
                <c:pt idx="11">
                  <c:v>-27.35</c:v>
                </c:pt>
                <c:pt idx="12">
                  <c:v>-25.53</c:v>
                </c:pt>
                <c:pt idx="13">
                  <c:v>-23.81</c:v>
                </c:pt>
                <c:pt idx="14">
                  <c:v>-22.18</c:v>
                </c:pt>
                <c:pt idx="15">
                  <c:v>-20.63</c:v>
                </c:pt>
                <c:pt idx="16">
                  <c:v>-19.16</c:v>
                </c:pt>
                <c:pt idx="17">
                  <c:v>-17.850000000000001</c:v>
                </c:pt>
                <c:pt idx="18">
                  <c:v>-16.850000000000001</c:v>
                </c:pt>
                <c:pt idx="19">
                  <c:v>-15.9</c:v>
                </c:pt>
                <c:pt idx="20">
                  <c:v>-15</c:v>
                </c:pt>
                <c:pt idx="21">
                  <c:v>-14.13</c:v>
                </c:pt>
                <c:pt idx="22">
                  <c:v>-11</c:v>
                </c:pt>
                <c:pt idx="23">
                  <c:v>-10.29</c:v>
                </c:pt>
                <c:pt idx="24">
                  <c:v>-9.6059999999999999</c:v>
                </c:pt>
                <c:pt idx="25">
                  <c:v>-8.9480000000000004</c:v>
                </c:pt>
                <c:pt idx="26">
                  <c:v>-8.3130000000000006</c:v>
                </c:pt>
                <c:pt idx="27">
                  <c:v>-7.7130000000000001</c:v>
                </c:pt>
                <c:pt idx="28">
                  <c:v>-7.7969999999999997</c:v>
                </c:pt>
                <c:pt idx="29">
                  <c:v>-7.8789999999999996</c:v>
                </c:pt>
                <c:pt idx="30">
                  <c:v>-7.9630000000000001</c:v>
                </c:pt>
                <c:pt idx="31">
                  <c:v>-8.0489999999999995</c:v>
                </c:pt>
                <c:pt idx="32">
                  <c:v>-8.1370000000000005</c:v>
                </c:pt>
                <c:pt idx="33">
                  <c:v>-8.2260000000000009</c:v>
                </c:pt>
                <c:pt idx="34">
                  <c:v>-8.3190000000000008</c:v>
                </c:pt>
                <c:pt idx="35">
                  <c:v>-8.58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0702-4A5F-94E0-C16F24C78072}"/>
            </c:ext>
          </c:extLst>
        </c:ser>
        <c:ser>
          <c:idx val="14"/>
          <c:order val="14"/>
          <c:tx>
            <c:strRef>
              <c:f>SOLID!$E$18</c:f>
              <c:strCache>
                <c:ptCount val="1"/>
                <c:pt idx="0">
                  <c:v>H (Ge)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884.4</c:v>
                </c:pt>
                <c:pt idx="32">
                  <c:v>900.9</c:v>
                </c:pt>
                <c:pt idx="33">
                  <c:v>917.4</c:v>
                </c:pt>
                <c:pt idx="34">
                  <c:v>933.9</c:v>
                </c:pt>
                <c:pt idx="35">
                  <c:v>1000</c:v>
                </c:pt>
              </c:numCache>
            </c:numRef>
          </c:xVal>
          <c:yVal>
            <c:numRef>
              <c:f>SOLID!$F$18:$BR$18</c:f>
              <c:numCache>
                <c:formatCode>0.0E+00</c:formatCode>
                <c:ptCount val="65"/>
                <c:pt idx="0">
                  <c:v>-18.79</c:v>
                </c:pt>
                <c:pt idx="1">
                  <c:v>-18.16</c:v>
                </c:pt>
                <c:pt idx="2">
                  <c:v>-17.61</c:v>
                </c:pt>
                <c:pt idx="3">
                  <c:v>-17.13</c:v>
                </c:pt>
                <c:pt idx="4">
                  <c:v>-15.34</c:v>
                </c:pt>
                <c:pt idx="5">
                  <c:v>-14.42</c:v>
                </c:pt>
                <c:pt idx="6">
                  <c:v>-12.78</c:v>
                </c:pt>
                <c:pt idx="7">
                  <c:v>-11.65</c:v>
                </c:pt>
                <c:pt idx="8">
                  <c:v>-10.59</c:v>
                </c:pt>
                <c:pt idx="9">
                  <c:v>-7.0190000000000001</c:v>
                </c:pt>
                <c:pt idx="10">
                  <c:v>-6.2539999999999996</c:v>
                </c:pt>
                <c:pt idx="11">
                  <c:v>-5.5309999999999997</c:v>
                </c:pt>
                <c:pt idx="12">
                  <c:v>-4.8460000000000001</c:v>
                </c:pt>
                <c:pt idx="13">
                  <c:v>-4.1959999999999997</c:v>
                </c:pt>
                <c:pt idx="14">
                  <c:v>-4.1950000000000003</c:v>
                </c:pt>
                <c:pt idx="15">
                  <c:v>-4.2359999999999998</c:v>
                </c:pt>
                <c:pt idx="16">
                  <c:v>-4.2759999999999998</c:v>
                </c:pt>
                <c:pt idx="17">
                  <c:v>-4.3170000000000002</c:v>
                </c:pt>
                <c:pt idx="18">
                  <c:v>-4.3579999999999997</c:v>
                </c:pt>
                <c:pt idx="19">
                  <c:v>-4.399</c:v>
                </c:pt>
                <c:pt idx="20">
                  <c:v>-4.4400000000000004</c:v>
                </c:pt>
                <c:pt idx="21">
                  <c:v>-4.4809999999999999</c:v>
                </c:pt>
                <c:pt idx="22">
                  <c:v>-4.6429999999999998</c:v>
                </c:pt>
                <c:pt idx="23">
                  <c:v>-4.6829999999999998</c:v>
                </c:pt>
                <c:pt idx="24">
                  <c:v>-4.7220000000000004</c:v>
                </c:pt>
                <c:pt idx="25">
                  <c:v>-4.7619999999999996</c:v>
                </c:pt>
                <c:pt idx="26">
                  <c:v>-4.8010000000000002</c:v>
                </c:pt>
                <c:pt idx="27">
                  <c:v>-4.8410000000000002</c:v>
                </c:pt>
                <c:pt idx="28">
                  <c:v>-4.8780000000000001</c:v>
                </c:pt>
                <c:pt idx="29">
                  <c:v>-4.9169999999999998</c:v>
                </c:pt>
                <c:pt idx="30">
                  <c:v>-4.9550000000000001</c:v>
                </c:pt>
                <c:pt idx="31">
                  <c:v>-4.9930000000000003</c:v>
                </c:pt>
                <c:pt idx="32">
                  <c:v>-5.03</c:v>
                </c:pt>
                <c:pt idx="33">
                  <c:v>-5.0679999999999996</c:v>
                </c:pt>
                <c:pt idx="34">
                  <c:v>-5.1050000000000004</c:v>
                </c:pt>
                <c:pt idx="35">
                  <c:v>-5.4530000000000003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0702-4A5F-94E0-C16F24C78072}"/>
            </c:ext>
          </c:extLst>
        </c:ser>
        <c:ser>
          <c:idx val="15"/>
          <c:order val="15"/>
          <c:tx>
            <c:strRef>
              <c:f>SOLID!$E$19</c:f>
              <c:strCache>
                <c:ptCount val="1"/>
                <c:pt idx="0">
                  <c:v>H (Se)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884.4</c:v>
                </c:pt>
                <c:pt idx="32">
                  <c:v>900.9</c:v>
                </c:pt>
                <c:pt idx="33">
                  <c:v>917.4</c:v>
                </c:pt>
                <c:pt idx="34">
                  <c:v>933.9</c:v>
                </c:pt>
                <c:pt idx="35">
                  <c:v>1000</c:v>
                </c:pt>
              </c:numCache>
            </c:numRef>
          </c:xVal>
          <c:yVal>
            <c:numRef>
              <c:f>SOLID!$F$19:$BR$19</c:f>
              <c:numCache>
                <c:formatCode>0.0E+00</c:formatCode>
                <c:ptCount val="65"/>
                <c:pt idx="0">
                  <c:v>-22.49</c:v>
                </c:pt>
                <c:pt idx="1">
                  <c:v>-21.36</c:v>
                </c:pt>
                <c:pt idx="2">
                  <c:v>-20.37</c:v>
                </c:pt>
                <c:pt idx="3">
                  <c:v>-19.48</c:v>
                </c:pt>
                <c:pt idx="4">
                  <c:v>-19.559999999999999</c:v>
                </c:pt>
                <c:pt idx="5">
                  <c:v>-19.87</c:v>
                </c:pt>
                <c:pt idx="6">
                  <c:v>-20.04</c:v>
                </c:pt>
                <c:pt idx="7">
                  <c:v>-20.28</c:v>
                </c:pt>
                <c:pt idx="8">
                  <c:v>-20.53</c:v>
                </c:pt>
                <c:pt idx="9">
                  <c:v>-21.53</c:v>
                </c:pt>
                <c:pt idx="10">
                  <c:v>-21.78</c:v>
                </c:pt>
                <c:pt idx="11">
                  <c:v>-22.02</c:v>
                </c:pt>
                <c:pt idx="12">
                  <c:v>-22.27</c:v>
                </c:pt>
                <c:pt idx="13">
                  <c:v>-22.52</c:v>
                </c:pt>
                <c:pt idx="14">
                  <c:v>-22.76</c:v>
                </c:pt>
                <c:pt idx="15">
                  <c:v>-23</c:v>
                </c:pt>
                <c:pt idx="16">
                  <c:v>-23.24</c:v>
                </c:pt>
                <c:pt idx="17">
                  <c:v>-23.48</c:v>
                </c:pt>
                <c:pt idx="18">
                  <c:v>-23.72</c:v>
                </c:pt>
                <c:pt idx="19">
                  <c:v>-23.95</c:v>
                </c:pt>
                <c:pt idx="20">
                  <c:v>-24.18</c:v>
                </c:pt>
                <c:pt idx="21">
                  <c:v>-24.41</c:v>
                </c:pt>
                <c:pt idx="22">
                  <c:v>-25.31</c:v>
                </c:pt>
                <c:pt idx="23">
                  <c:v>-25.53</c:v>
                </c:pt>
                <c:pt idx="24">
                  <c:v>-25.75</c:v>
                </c:pt>
                <c:pt idx="25">
                  <c:v>-25.97</c:v>
                </c:pt>
                <c:pt idx="26">
                  <c:v>-26.18</c:v>
                </c:pt>
                <c:pt idx="27">
                  <c:v>-26.39</c:v>
                </c:pt>
                <c:pt idx="28">
                  <c:v>-26.6</c:v>
                </c:pt>
                <c:pt idx="29">
                  <c:v>-26.81</c:v>
                </c:pt>
                <c:pt idx="30">
                  <c:v>-27.02</c:v>
                </c:pt>
                <c:pt idx="31">
                  <c:v>-27.22</c:v>
                </c:pt>
                <c:pt idx="32">
                  <c:v>-27.43</c:v>
                </c:pt>
                <c:pt idx="33">
                  <c:v>-27.63</c:v>
                </c:pt>
                <c:pt idx="34">
                  <c:v>-27.83</c:v>
                </c:pt>
                <c:pt idx="35">
                  <c:v>-28.62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0702-4A5F-94E0-C16F24C78072}"/>
            </c:ext>
          </c:extLst>
        </c:ser>
        <c:ser>
          <c:idx val="16"/>
          <c:order val="16"/>
          <c:tx>
            <c:strRef>
              <c:f>SOLID!$E$20</c:f>
              <c:strCache>
                <c:ptCount val="1"/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884.4</c:v>
                </c:pt>
                <c:pt idx="32">
                  <c:v>900.9</c:v>
                </c:pt>
                <c:pt idx="33">
                  <c:v>917.4</c:v>
                </c:pt>
                <c:pt idx="34">
                  <c:v>933.9</c:v>
                </c:pt>
                <c:pt idx="35">
                  <c:v>1000</c:v>
                </c:pt>
              </c:numCache>
            </c:numRef>
          </c:xVal>
          <c:yVal>
            <c:numRef>
              <c:f>SOLID!$F$20:$BR$20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0702-4A5F-94E0-C16F24C78072}"/>
            </c:ext>
          </c:extLst>
        </c:ser>
        <c:ser>
          <c:idx val="17"/>
          <c:order val="17"/>
          <c:tx>
            <c:strRef>
              <c:f>SOLID!$E$21</c:f>
              <c:strCache>
                <c:ptCount val="1"/>
              </c:strCache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884.4</c:v>
                </c:pt>
                <c:pt idx="32">
                  <c:v>900.9</c:v>
                </c:pt>
                <c:pt idx="33">
                  <c:v>917.4</c:v>
                </c:pt>
                <c:pt idx="34">
                  <c:v>933.9</c:v>
                </c:pt>
                <c:pt idx="35">
                  <c:v>1000</c:v>
                </c:pt>
              </c:numCache>
            </c:numRef>
          </c:xVal>
          <c:yVal>
            <c:numRef>
              <c:f>SOLID!$F$21:$BR$21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0702-4A5F-94E0-C16F24C78072}"/>
            </c:ext>
          </c:extLst>
        </c:ser>
        <c:ser>
          <c:idx val="18"/>
          <c:order val="18"/>
          <c:tx>
            <c:strRef>
              <c:f>SOLID!$E$22</c:f>
              <c:strCache>
                <c:ptCount val="1"/>
              </c:strCache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884.4</c:v>
                </c:pt>
                <c:pt idx="32">
                  <c:v>900.9</c:v>
                </c:pt>
                <c:pt idx="33">
                  <c:v>917.4</c:v>
                </c:pt>
                <c:pt idx="34">
                  <c:v>933.9</c:v>
                </c:pt>
                <c:pt idx="35">
                  <c:v>1000</c:v>
                </c:pt>
              </c:numCache>
            </c:numRef>
          </c:xVal>
          <c:yVal>
            <c:numRef>
              <c:f>SOLID!$F$22:$BR$22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0702-4A5F-94E0-C16F24C78072}"/>
            </c:ext>
          </c:extLst>
        </c:ser>
        <c:ser>
          <c:idx val="19"/>
          <c:order val="19"/>
          <c:tx>
            <c:strRef>
              <c:f>SOLID!$E$23</c:f>
              <c:strCache>
                <c:ptCount val="1"/>
              </c:strCache>
            </c:strRef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884.4</c:v>
                </c:pt>
                <c:pt idx="32">
                  <c:v>900.9</c:v>
                </c:pt>
                <c:pt idx="33">
                  <c:v>917.4</c:v>
                </c:pt>
                <c:pt idx="34">
                  <c:v>933.9</c:v>
                </c:pt>
                <c:pt idx="35">
                  <c:v>1000</c:v>
                </c:pt>
              </c:numCache>
            </c:numRef>
          </c:xVal>
          <c:yVal>
            <c:numRef>
              <c:f>SOLID!$F$23:$BR$23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0702-4A5F-94E0-C16F24C78072}"/>
            </c:ext>
          </c:extLst>
        </c:ser>
        <c:ser>
          <c:idx val="20"/>
          <c:order val="20"/>
          <c:tx>
            <c:strRef>
              <c:f>SOLID!$E$24</c:f>
              <c:strCache>
                <c:ptCount val="1"/>
              </c:strCache>
            </c:strRef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884.4</c:v>
                </c:pt>
                <c:pt idx="32">
                  <c:v>900.9</c:v>
                </c:pt>
                <c:pt idx="33">
                  <c:v>917.4</c:v>
                </c:pt>
                <c:pt idx="34">
                  <c:v>933.9</c:v>
                </c:pt>
                <c:pt idx="35">
                  <c:v>1000</c:v>
                </c:pt>
              </c:numCache>
            </c:numRef>
          </c:xVal>
          <c:yVal>
            <c:numRef>
              <c:f>SOLID!$F$24:$BR$24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0702-4A5F-94E0-C16F24C78072}"/>
            </c:ext>
          </c:extLst>
        </c:ser>
        <c:ser>
          <c:idx val="21"/>
          <c:order val="21"/>
          <c:tx>
            <c:strRef>
              <c:f>SOLID!$E$25</c:f>
              <c:strCache>
                <c:ptCount val="1"/>
              </c:strCache>
            </c:strRef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884.4</c:v>
                </c:pt>
                <c:pt idx="32">
                  <c:v>900.9</c:v>
                </c:pt>
                <c:pt idx="33">
                  <c:v>917.4</c:v>
                </c:pt>
                <c:pt idx="34">
                  <c:v>933.9</c:v>
                </c:pt>
                <c:pt idx="35">
                  <c:v>1000</c:v>
                </c:pt>
              </c:numCache>
            </c:numRef>
          </c:xVal>
          <c:yVal>
            <c:numRef>
              <c:f>SOLID!$F$25:$BR$25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0702-4A5F-94E0-C16F24C78072}"/>
            </c:ext>
          </c:extLst>
        </c:ser>
        <c:ser>
          <c:idx val="22"/>
          <c:order val="22"/>
          <c:tx>
            <c:strRef>
              <c:f>SOLID!$E$26</c:f>
              <c:strCache>
                <c:ptCount val="1"/>
              </c:strCache>
            </c:strRef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884.4</c:v>
                </c:pt>
                <c:pt idx="32">
                  <c:v>900.9</c:v>
                </c:pt>
                <c:pt idx="33">
                  <c:v>917.4</c:v>
                </c:pt>
                <c:pt idx="34">
                  <c:v>933.9</c:v>
                </c:pt>
                <c:pt idx="35">
                  <c:v>1000</c:v>
                </c:pt>
              </c:numCache>
            </c:numRef>
          </c:xVal>
          <c:yVal>
            <c:numRef>
              <c:f>SOLID!$F$26:$BR$26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0702-4A5F-94E0-C16F24C78072}"/>
            </c:ext>
          </c:extLst>
        </c:ser>
        <c:ser>
          <c:idx val="23"/>
          <c:order val="23"/>
          <c:tx>
            <c:strRef>
              <c:f>SOLID!$E$27</c:f>
              <c:strCache>
                <c:ptCount val="1"/>
              </c:strCache>
            </c:strRef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884.4</c:v>
                </c:pt>
                <c:pt idx="32">
                  <c:v>900.9</c:v>
                </c:pt>
                <c:pt idx="33">
                  <c:v>917.4</c:v>
                </c:pt>
                <c:pt idx="34">
                  <c:v>933.9</c:v>
                </c:pt>
                <c:pt idx="35">
                  <c:v>1000</c:v>
                </c:pt>
              </c:numCache>
            </c:numRef>
          </c:xVal>
          <c:yVal>
            <c:numRef>
              <c:f>SOLID!$F$27:$BR$27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0702-4A5F-94E0-C16F24C78072}"/>
            </c:ext>
          </c:extLst>
        </c:ser>
        <c:ser>
          <c:idx val="24"/>
          <c:order val="24"/>
          <c:tx>
            <c:strRef>
              <c:f>SOLID!$E$28</c:f>
              <c:strCache>
                <c:ptCount val="1"/>
              </c:strCache>
            </c:strRef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884.4</c:v>
                </c:pt>
                <c:pt idx="32">
                  <c:v>900.9</c:v>
                </c:pt>
                <c:pt idx="33">
                  <c:v>917.4</c:v>
                </c:pt>
                <c:pt idx="34">
                  <c:v>933.9</c:v>
                </c:pt>
                <c:pt idx="35">
                  <c:v>1000</c:v>
                </c:pt>
              </c:numCache>
            </c:numRef>
          </c:xVal>
          <c:yVal>
            <c:numRef>
              <c:f>SOLID!$F$28:$BR$28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0702-4A5F-94E0-C16F24C78072}"/>
            </c:ext>
          </c:extLst>
        </c:ser>
        <c:ser>
          <c:idx val="25"/>
          <c:order val="25"/>
          <c:tx>
            <c:strRef>
              <c:f>SOLID!$E$29</c:f>
              <c:strCache>
                <c:ptCount val="1"/>
              </c:strCache>
            </c:strRef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884.4</c:v>
                </c:pt>
                <c:pt idx="32">
                  <c:v>900.9</c:v>
                </c:pt>
                <c:pt idx="33">
                  <c:v>917.4</c:v>
                </c:pt>
                <c:pt idx="34">
                  <c:v>933.9</c:v>
                </c:pt>
                <c:pt idx="35">
                  <c:v>1000</c:v>
                </c:pt>
              </c:numCache>
            </c:numRef>
          </c:xVal>
          <c:yVal>
            <c:numRef>
              <c:f>SOLID!$F$29:$BR$29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0702-4A5F-94E0-C16F24C78072}"/>
            </c:ext>
          </c:extLst>
        </c:ser>
        <c:ser>
          <c:idx val="26"/>
          <c:order val="26"/>
          <c:tx>
            <c:strRef>
              <c:f>SOLID!$E$30</c:f>
              <c:strCache>
                <c:ptCount val="1"/>
              </c:strCache>
            </c:strRef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884.4</c:v>
                </c:pt>
                <c:pt idx="32">
                  <c:v>900.9</c:v>
                </c:pt>
                <c:pt idx="33">
                  <c:v>917.4</c:v>
                </c:pt>
                <c:pt idx="34">
                  <c:v>933.9</c:v>
                </c:pt>
                <c:pt idx="35">
                  <c:v>1000</c:v>
                </c:pt>
              </c:numCache>
            </c:numRef>
          </c:xVal>
          <c:yVal>
            <c:numRef>
              <c:f>SOLID!$F$30:$BR$30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0702-4A5F-94E0-C16F24C78072}"/>
            </c:ext>
          </c:extLst>
        </c:ser>
        <c:ser>
          <c:idx val="27"/>
          <c:order val="27"/>
          <c:tx>
            <c:strRef>
              <c:f>SOLID!$E$31</c:f>
              <c:strCache>
                <c:ptCount val="1"/>
              </c:strCache>
            </c:strRef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884.4</c:v>
                </c:pt>
                <c:pt idx="32">
                  <c:v>900.9</c:v>
                </c:pt>
                <c:pt idx="33">
                  <c:v>917.4</c:v>
                </c:pt>
                <c:pt idx="34">
                  <c:v>933.9</c:v>
                </c:pt>
                <c:pt idx="35">
                  <c:v>1000</c:v>
                </c:pt>
              </c:numCache>
            </c:numRef>
          </c:xVal>
          <c:yVal>
            <c:numRef>
              <c:f>SOLID!$F$31:$BR$31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0702-4A5F-94E0-C16F24C78072}"/>
            </c:ext>
          </c:extLst>
        </c:ser>
        <c:ser>
          <c:idx val="28"/>
          <c:order val="28"/>
          <c:tx>
            <c:strRef>
              <c:f>SOLID!$E$32</c:f>
              <c:strCache>
                <c:ptCount val="1"/>
              </c:strCache>
            </c:strRef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884.4</c:v>
                </c:pt>
                <c:pt idx="32">
                  <c:v>900.9</c:v>
                </c:pt>
                <c:pt idx="33">
                  <c:v>917.4</c:v>
                </c:pt>
                <c:pt idx="34">
                  <c:v>933.9</c:v>
                </c:pt>
                <c:pt idx="35">
                  <c:v>1000</c:v>
                </c:pt>
              </c:numCache>
            </c:numRef>
          </c:xVal>
          <c:yVal>
            <c:numRef>
              <c:f>SOLID!$F$32:$BR$32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0702-4A5F-94E0-C16F24C78072}"/>
            </c:ext>
          </c:extLst>
        </c:ser>
        <c:ser>
          <c:idx val="29"/>
          <c:order val="29"/>
          <c:tx>
            <c:strRef>
              <c:f>SOLID!$E$33</c:f>
              <c:strCache>
                <c:ptCount val="1"/>
                <c:pt idx="0">
                  <c:v>1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884.4</c:v>
                </c:pt>
                <c:pt idx="32">
                  <c:v>900.9</c:v>
                </c:pt>
                <c:pt idx="33">
                  <c:v>917.4</c:v>
                </c:pt>
                <c:pt idx="34">
                  <c:v>933.9</c:v>
                </c:pt>
                <c:pt idx="35">
                  <c:v>1000</c:v>
                </c:pt>
              </c:numCache>
            </c:numRef>
          </c:xVal>
          <c:yVal>
            <c:numRef>
              <c:f>SOLID!$F$33:$BR$33</c:f>
              <c:numCache>
                <c:formatCode>General</c:formatCode>
                <c:ptCount val="6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0702-4A5F-94E0-C16F24C780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6"/>
                <c:order val="6"/>
                <c:tx>
                  <c:strRef>
                    <c:extLst>
                      <c:ext uri="{02D57815-91ED-43cb-92C2-25804820EDAC}">
                        <c15:formulaRef>
                          <c15:sqref>SOLID!$E$10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5"/>
                  <c:marker>
                    <c:symbol val="none"/>
                  </c:marker>
                  <c:bubble3D val="0"/>
                  <c:extLst>
                    <c:ext xmlns:c16="http://schemas.microsoft.com/office/drawing/2014/chart" uri="{C3380CC4-5D6E-409C-BE32-E72D297353CC}">
                      <c16:uniqueId val="{00000006-0702-4A5F-94E0-C16F24C78072}"/>
                    </c:ext>
                  </c:extLst>
                </c:dPt>
                <c:xVal>
                  <c:numRef>
                    <c:extLst>
                      <c:ext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752.2</c:v>
                      </c:pt>
                      <c:pt idx="24">
                        <c:v>768.7</c:v>
                      </c:pt>
                      <c:pt idx="25">
                        <c:v>785.2</c:v>
                      </c:pt>
                      <c:pt idx="26">
                        <c:v>801.8</c:v>
                      </c:pt>
                      <c:pt idx="27">
                        <c:v>818.3</c:v>
                      </c:pt>
                      <c:pt idx="28">
                        <c:v>834.8</c:v>
                      </c:pt>
                      <c:pt idx="29">
                        <c:v>851.3</c:v>
                      </c:pt>
                      <c:pt idx="30">
                        <c:v>867.8</c:v>
                      </c:pt>
                      <c:pt idx="31">
                        <c:v>884.4</c:v>
                      </c:pt>
                      <c:pt idx="32">
                        <c:v>900.9</c:v>
                      </c:pt>
                      <c:pt idx="33">
                        <c:v>917.4</c:v>
                      </c:pt>
                      <c:pt idx="34">
                        <c:v>933.9</c:v>
                      </c:pt>
                      <c:pt idx="35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SOLID!$F$10:$BR$10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0.06</c:v>
                      </c:pt>
                      <c:pt idx="1">
                        <c:v>0.06</c:v>
                      </c:pt>
                      <c:pt idx="2">
                        <c:v>0.06</c:v>
                      </c:pt>
                      <c:pt idx="3">
                        <c:v>6.0000999999999999E-2</c:v>
                      </c:pt>
                      <c:pt idx="4">
                        <c:v>0.12</c:v>
                      </c:pt>
                      <c:pt idx="5">
                        <c:v>6.0003000000000001E-2</c:v>
                      </c:pt>
                      <c:pt idx="6">
                        <c:v>0.12</c:v>
                      </c:pt>
                      <c:pt idx="7">
                        <c:v>0.12</c:v>
                      </c:pt>
                      <c:pt idx="8">
                        <c:v>0.12</c:v>
                      </c:pt>
                      <c:pt idx="9">
                        <c:v>0.12</c:v>
                      </c:pt>
                      <c:pt idx="10">
                        <c:v>0.12</c:v>
                      </c:pt>
                      <c:pt idx="11">
                        <c:v>0.12</c:v>
                      </c:pt>
                      <c:pt idx="12">
                        <c:v>0.12</c:v>
                      </c:pt>
                      <c:pt idx="13">
                        <c:v>0.11998</c:v>
                      </c:pt>
                      <c:pt idx="14">
                        <c:v>5.0687999999999997E-2</c:v>
                      </c:pt>
                      <c:pt idx="15">
                        <c:v>2.4145E-2</c:v>
                      </c:pt>
                      <c:pt idx="16">
                        <c:v>1.2522999999999999E-2</c:v>
                      </c:pt>
                      <c:pt idx="17">
                        <c:v>6.8328E-3</c:v>
                      </c:pt>
                      <c:pt idx="18">
                        <c:v>3.8625999999999999E-3</c:v>
                      </c:pt>
                      <c:pt idx="19">
                        <c:v>2.2447000000000001E-3</c:v>
                      </c:pt>
                      <c:pt idx="20">
                        <c:v>1.3349E-3</c:v>
                      </c:pt>
                      <c:pt idx="21">
                        <c:v>8.1010999999999995E-4</c:v>
                      </c:pt>
                      <c:pt idx="22">
                        <c:v>1.2987E-4</c:v>
                      </c:pt>
                      <c:pt idx="23">
                        <c:v>8.5175999999999999E-5</c:v>
                      </c:pt>
                      <c:pt idx="24">
                        <c:v>5.6563E-5</c:v>
                      </c:pt>
                      <c:pt idx="25">
                        <c:v>3.8003999999999997E-5</c:v>
                      </c:pt>
                      <c:pt idx="26">
                        <c:v>2.5819000000000001E-5</c:v>
                      </c:pt>
                      <c:pt idx="27">
                        <c:v>1.7722000000000001E-5</c:v>
                      </c:pt>
                      <c:pt idx="28">
                        <c:v>1.2286999999999999E-5</c:v>
                      </c:pt>
                      <c:pt idx="29">
                        <c:v>8.5976000000000005E-6</c:v>
                      </c:pt>
                      <c:pt idx="30">
                        <c:v>6.0692000000000003E-6</c:v>
                      </c:pt>
                      <c:pt idx="31">
                        <c:v>4.3203E-6</c:v>
                      </c:pt>
                      <c:pt idx="32">
                        <c:v>3.0997000000000002E-6</c:v>
                      </c:pt>
                      <c:pt idx="33">
                        <c:v>2.2400000000000002E-6</c:v>
                      </c:pt>
                      <c:pt idx="34">
                        <c:v>1.6302000000000001E-6</c:v>
                      </c:pt>
                      <c:pt idx="35">
                        <c:v>3.9883999999999999E-7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7-0702-4A5F-94E0-C16F24C78072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SOLID!$E$11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752.2</c:v>
                      </c:pt>
                      <c:pt idx="24">
                        <c:v>768.7</c:v>
                      </c:pt>
                      <c:pt idx="25">
                        <c:v>785.2</c:v>
                      </c:pt>
                      <c:pt idx="26">
                        <c:v>801.8</c:v>
                      </c:pt>
                      <c:pt idx="27">
                        <c:v>818.3</c:v>
                      </c:pt>
                      <c:pt idx="28">
                        <c:v>834.8</c:v>
                      </c:pt>
                      <c:pt idx="29">
                        <c:v>851.3</c:v>
                      </c:pt>
                      <c:pt idx="30">
                        <c:v>867.8</c:v>
                      </c:pt>
                      <c:pt idx="31">
                        <c:v>884.4</c:v>
                      </c:pt>
                      <c:pt idx="32">
                        <c:v>900.9</c:v>
                      </c:pt>
                      <c:pt idx="33">
                        <c:v>917.4</c:v>
                      </c:pt>
                      <c:pt idx="34">
                        <c:v>933.9</c:v>
                      </c:pt>
                      <c:pt idx="35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SOLID!$F$11:$BR$11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1.0744999999999999E-31</c:v>
                      </c:pt>
                      <c:pt idx="10">
                        <c:v>1.257E-29</c:v>
                      </c:pt>
                      <c:pt idx="11">
                        <c:v>1.1001000000000001E-27</c:v>
                      </c:pt>
                      <c:pt idx="12">
                        <c:v>7.4019000000000003E-26</c:v>
                      </c:pt>
                      <c:pt idx="13">
                        <c:v>3.9204000000000003E-24</c:v>
                      </c:pt>
                      <c:pt idx="14">
                        <c:v>1.3079000000000001E-22</c:v>
                      </c:pt>
                      <c:pt idx="15">
                        <c:v>4.0776E-21</c:v>
                      </c:pt>
                      <c:pt idx="16">
                        <c:v>1.1226E-19</c:v>
                      </c:pt>
                      <c:pt idx="17">
                        <c:v>2.2370999999999998E-18</c:v>
                      </c:pt>
                      <c:pt idx="18">
                        <c:v>2.3373999999999999E-17</c:v>
                      </c:pt>
                      <c:pt idx="19">
                        <c:v>2.1883E-16</c:v>
                      </c:pt>
                      <c:pt idx="20">
                        <c:v>1.846E-15</c:v>
                      </c:pt>
                      <c:pt idx="21">
                        <c:v>1.4121E-14</c:v>
                      </c:pt>
                      <c:pt idx="22">
                        <c:v>2.0518E-11</c:v>
                      </c:pt>
                      <c:pt idx="23">
                        <c:v>1.0504000000000001E-10</c:v>
                      </c:pt>
                      <c:pt idx="24">
                        <c:v>5.0361999999999996E-10</c:v>
                      </c:pt>
                      <c:pt idx="25">
                        <c:v>2.2708000000000001E-9</c:v>
                      </c:pt>
                      <c:pt idx="26">
                        <c:v>9.6646000000000007E-9</c:v>
                      </c:pt>
                      <c:pt idx="27">
                        <c:v>3.7957E-8</c:v>
                      </c:pt>
                      <c:pt idx="28">
                        <c:v>3.7532000000000002E-8</c:v>
                      </c:pt>
                      <c:pt idx="29">
                        <c:v>3.6856999999999997E-8</c:v>
                      </c:pt>
                      <c:pt idx="30">
                        <c:v>3.5754999999999998E-8</c:v>
                      </c:pt>
                      <c:pt idx="31">
                        <c:v>3.4268E-8</c:v>
                      </c:pt>
                      <c:pt idx="32">
                        <c:v>3.2444000000000003E-8</c:v>
                      </c:pt>
                      <c:pt idx="33">
                        <c:v>3.0350999999999998E-8</c:v>
                      </c:pt>
                      <c:pt idx="34">
                        <c:v>2.8037999999999999E-8</c:v>
                      </c:pt>
                      <c:pt idx="35">
                        <c:v>2.3727000000000001E-8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0702-4A5F-94E0-C16F24C78072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752.2</c:v>
                      </c:pt>
                      <c:pt idx="24">
                        <c:v>768.7</c:v>
                      </c:pt>
                      <c:pt idx="25">
                        <c:v>785.2</c:v>
                      </c:pt>
                      <c:pt idx="26">
                        <c:v>801.8</c:v>
                      </c:pt>
                      <c:pt idx="27">
                        <c:v>818.3</c:v>
                      </c:pt>
                      <c:pt idx="28">
                        <c:v>834.8</c:v>
                      </c:pt>
                      <c:pt idx="29">
                        <c:v>851.3</c:v>
                      </c:pt>
                      <c:pt idx="30">
                        <c:v>867.8</c:v>
                      </c:pt>
                      <c:pt idx="31">
                        <c:v>884.4</c:v>
                      </c:pt>
                      <c:pt idx="32">
                        <c:v>900.9</c:v>
                      </c:pt>
                      <c:pt idx="33">
                        <c:v>917.4</c:v>
                      </c:pt>
                      <c:pt idx="34">
                        <c:v>933.9</c:v>
                      </c:pt>
                      <c:pt idx="35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SOLID!$F$12:$BR$12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  <c:pt idx="18">
                        <c:v>0.2</c:v>
                      </c:pt>
                      <c:pt idx="19">
                        <c:v>0.2</c:v>
                      </c:pt>
                      <c:pt idx="20">
                        <c:v>0.2</c:v>
                      </c:pt>
                      <c:pt idx="21">
                        <c:v>0.2</c:v>
                      </c:pt>
                      <c:pt idx="22">
                        <c:v>0.2</c:v>
                      </c:pt>
                      <c:pt idx="23">
                        <c:v>0.2</c:v>
                      </c:pt>
                      <c:pt idx="24">
                        <c:v>0.2</c:v>
                      </c:pt>
                      <c:pt idx="25">
                        <c:v>0.2</c:v>
                      </c:pt>
                      <c:pt idx="26">
                        <c:v>0.2</c:v>
                      </c:pt>
                      <c:pt idx="27">
                        <c:v>0.2</c:v>
                      </c:pt>
                      <c:pt idx="28">
                        <c:v>0.2</c:v>
                      </c:pt>
                      <c:pt idx="29">
                        <c:v>0.2</c:v>
                      </c:pt>
                      <c:pt idx="30">
                        <c:v>0.2</c:v>
                      </c:pt>
                      <c:pt idx="31">
                        <c:v>0.2</c:v>
                      </c:pt>
                      <c:pt idx="32">
                        <c:v>0.2</c:v>
                      </c:pt>
                      <c:pt idx="33">
                        <c:v>0.2</c:v>
                      </c:pt>
                      <c:pt idx="34">
                        <c:v>0.2</c:v>
                      </c:pt>
                      <c:pt idx="35">
                        <c:v>0.2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0702-4A5F-94E0-C16F24C78072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0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 algn="just"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00B05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00B050"/>
                </a:solidFill>
              </a:rPr>
              <a:t>Ga</a:t>
            </a:r>
          </a:p>
        </c:rich>
      </c:tx>
      <c:layout>
        <c:manualLayout>
          <c:xMode val="edge"/>
          <c:yMode val="edge"/>
          <c:x val="0.14257028287186926"/>
          <c:y val="1.4133776191654006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7"/>
          <c:order val="9"/>
          <c:tx>
            <c:strRef>
              <c:f>'Gibbs-EVAL'!$A$110</c:f>
              <c:strCache>
                <c:ptCount val="1"/>
                <c:pt idx="0">
                  <c:v>Ar</c:v>
                </c:pt>
              </c:strCache>
            </c:strRef>
          </c:tx>
          <c:spPr>
            <a:ln w="19050" cap="rnd" cmpd="sng" algn="ctr">
              <a:solidFill>
                <a:srgbClr val="00B05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'Gibbs-EVAL'!$B$110:$BT$110</c:f>
              <c:numCache>
                <c:formatCode>0</c:formatCode>
                <c:ptCount val="71"/>
                <c:pt idx="0">
                  <c:v>-18.624069591527988</c:v>
                </c:pt>
                <c:pt idx="1">
                  <c:v>-18.625582450832074</c:v>
                </c:pt>
                <c:pt idx="2" formatCode="General">
                  <c:v>-18.627095310136156</c:v>
                </c:pt>
                <c:pt idx="3" formatCode="General">
                  <c:v>-18.628608169440241</c:v>
                </c:pt>
                <c:pt idx="4" formatCode="General">
                  <c:v>-18.631089258698939</c:v>
                </c:pt>
                <c:pt idx="5" formatCode="General">
                  <c:v>-18.644704992435702</c:v>
                </c:pt>
                <c:pt idx="6" formatCode="General">
                  <c:v>-18.658320726172466</c:v>
                </c:pt>
                <c:pt idx="7" formatCode="General">
                  <c:v>-18.671936459909226</c:v>
                </c:pt>
                <c:pt idx="8" formatCode="General">
                  <c:v>-18.685552193645989</c:v>
                </c:pt>
                <c:pt idx="9" formatCode="General">
                  <c:v>-18.699167927382753</c:v>
                </c:pt>
                <c:pt idx="10" formatCode="General">
                  <c:v>-18.712783661119516</c:v>
                </c:pt>
                <c:pt idx="11" formatCode="General">
                  <c:v>-18.728545454545454</c:v>
                </c:pt>
                <c:pt idx="12" formatCode="General">
                  <c:v>-18.746727272727274</c:v>
                </c:pt>
                <c:pt idx="13" formatCode="General">
                  <c:v>-18.764909090909093</c:v>
                </c:pt>
                <c:pt idx="14" formatCode="General">
                  <c:v>-18.783072289156628</c:v>
                </c:pt>
                <c:pt idx="15" formatCode="General">
                  <c:v>-18.801144578313252</c:v>
                </c:pt>
                <c:pt idx="16" formatCode="General">
                  <c:v>-18.819272727272725</c:v>
                </c:pt>
                <c:pt idx="17" formatCode="General">
                  <c:v>-18.837454545454545</c:v>
                </c:pt>
                <c:pt idx="18" formatCode="General">
                  <c:v>-18.855636363636364</c:v>
                </c:pt>
                <c:pt idx="19" formatCode="General">
                  <c:v>-18.875090909090911</c:v>
                </c:pt>
                <c:pt idx="20" formatCode="General">
                  <c:v>-18.899333333333335</c:v>
                </c:pt>
                <c:pt idx="21" formatCode="General">
                  <c:v>-18.923575757575758</c:v>
                </c:pt>
                <c:pt idx="22" formatCode="General">
                  <c:v>-18.947818181818182</c:v>
                </c:pt>
                <c:pt idx="23" formatCode="General">
                  <c:v>-18.971927710843371</c:v>
                </c:pt>
                <c:pt idx="24" formatCode="General">
                  <c:v>-18.996060606060606</c:v>
                </c:pt>
                <c:pt idx="25" formatCode="General">
                  <c:v>-19.02030303030303</c:v>
                </c:pt>
                <c:pt idx="26" formatCode="General">
                  <c:v>-19.048181818181817</c:v>
                </c:pt>
                <c:pt idx="27" formatCode="General">
                  <c:v>-19.078484848484848</c:v>
                </c:pt>
                <c:pt idx="28" formatCode="General">
                  <c:v>-19.108787878787876</c:v>
                </c:pt>
                <c:pt idx="29" formatCode="General">
                  <c:v>-19.140909090909091</c:v>
                </c:pt>
                <c:pt idx="30" formatCode="General">
                  <c:v>-19.177272727272729</c:v>
                </c:pt>
                <c:pt idx="31" formatCode="General">
                  <c:v>-19.216550680786689</c:v>
                </c:pt>
                <c:pt idx="32" formatCode="General">
                  <c:v>-19.257397881996976</c:v>
                </c:pt>
                <c:pt idx="33" formatCode="General">
                  <c:v>-19.298245083207263</c:v>
                </c:pt>
                <c:pt idx="34" formatCode="General">
                  <c:v>-19.33909228441755</c:v>
                </c:pt>
                <c:pt idx="35" formatCode="General">
                  <c:v>-19.379939485627837</c:v>
                </c:pt>
                <c:pt idx="36" formatCode="General">
                  <c:v>-19.420786686838124</c:v>
                </c:pt>
                <c:pt idx="37" formatCode="General">
                  <c:v>-19.461331316187596</c:v>
                </c:pt>
                <c:pt idx="38" formatCode="General">
                  <c:v>-19.494614220877459</c:v>
                </c:pt>
                <c:pt idx="39" formatCode="General">
                  <c:v>-19.527897125567321</c:v>
                </c:pt>
                <c:pt idx="40" formatCode="General">
                  <c:v>-19.561180030257187</c:v>
                </c:pt>
                <c:pt idx="41" formatCode="General">
                  <c:v>-19.59446293494705</c:v>
                </c:pt>
                <c:pt idx="42" formatCode="General">
                  <c:v>-19.627745839636912</c:v>
                </c:pt>
                <c:pt idx="43" formatCode="General">
                  <c:v>-19.661028744326778</c:v>
                </c:pt>
                <c:pt idx="44" formatCode="General">
                  <c:v>-19.692360060514371</c:v>
                </c:pt>
                <c:pt idx="45" formatCode="General">
                  <c:v>-19.72110438729198</c:v>
                </c:pt>
                <c:pt idx="46" formatCode="General">
                  <c:v>-19.749848714069593</c:v>
                </c:pt>
                <c:pt idx="47" formatCode="General">
                  <c:v>-19.778593040847202</c:v>
                </c:pt>
                <c:pt idx="48" formatCode="General">
                  <c:v>-19.807337367624811</c:v>
                </c:pt>
                <c:pt idx="49" formatCode="General">
                  <c:v>-19.83608169440242</c:v>
                </c:pt>
                <c:pt idx="50" formatCode="General">
                  <c:v>-19.864826021180033</c:v>
                </c:pt>
                <c:pt idx="51" formatCode="General">
                  <c:v>-19.892363636363637</c:v>
                </c:pt>
                <c:pt idx="52" formatCode="General">
                  <c:v>-19.919636363636364</c:v>
                </c:pt>
                <c:pt idx="53" formatCode="General">
                  <c:v>-19.946909090909092</c:v>
                </c:pt>
                <c:pt idx="54" formatCode="General">
                  <c:v>-19.974181818181819</c:v>
                </c:pt>
                <c:pt idx="55" formatCode="General">
                  <c:v>-20.001454545454546</c:v>
                </c:pt>
                <c:pt idx="56" formatCode="General">
                  <c:v>-20.028727272727274</c:v>
                </c:pt>
                <c:pt idx="57" formatCode="General">
                  <c:v>-20.056656580937975</c:v>
                </c:pt>
                <c:pt idx="58" formatCode="General">
                  <c:v>-20.086913767019666</c:v>
                </c:pt>
                <c:pt idx="59" formatCode="General">
                  <c:v>-20.117170953101361</c:v>
                </c:pt>
                <c:pt idx="60" formatCode="General">
                  <c:v>-20.147428139183056</c:v>
                </c:pt>
                <c:pt idx="61" formatCode="General">
                  <c:v>-20.177685325264751</c:v>
                </c:pt>
                <c:pt idx="62" formatCode="General">
                  <c:v>-20.207942511346445</c:v>
                </c:pt>
                <c:pt idx="63" formatCode="General">
                  <c:v>-20.23819969742814</c:v>
                </c:pt>
                <c:pt idx="64" formatCode="General">
                  <c:v>-20.272181818181817</c:v>
                </c:pt>
                <c:pt idx="65" formatCode="General">
                  <c:v>-20.308545454545452</c:v>
                </c:pt>
                <c:pt idx="66" formatCode="General">
                  <c:v>-20.338915662650603</c:v>
                </c:pt>
                <c:pt idx="67" formatCode="General">
                  <c:v>-20.369090909090907</c:v>
                </c:pt>
                <c:pt idx="68" formatCode="General">
                  <c:v>-20.399393939393939</c:v>
                </c:pt>
                <c:pt idx="69" formatCode="General">
                  <c:v>-20.42969696969697</c:v>
                </c:pt>
                <c:pt idx="70" formatCode="General">
                  <c:v>-20.46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519B-476E-9773-6FD296E53CFF}"/>
            </c:ext>
          </c:extLst>
        </c:ser>
        <c:ser>
          <c:idx val="41"/>
          <c:order val="42"/>
          <c:tx>
            <c:strRef>
              <c:f>'Gibbs-EVAL'!$A$143</c:f>
              <c:strCache>
                <c:ptCount val="1"/>
                <c:pt idx="0">
                  <c:v>(1)GeSe[l]</c:v>
                </c:pt>
              </c:strCache>
            </c:strRef>
          </c:tx>
          <c:spPr>
            <a:ln w="19050" cap="rnd" cmpd="sng" algn="ctr">
              <a:solidFill>
                <a:srgbClr val="00B05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'Gibbs-EVAL'!$B$143:$BT$143</c:f>
              <c:numCache>
                <c:formatCode>0</c:formatCode>
                <c:ptCount val="71"/>
                <c:pt idx="0">
                  <c:v>-38.558666666666667</c:v>
                </c:pt>
                <c:pt idx="1">
                  <c:v>-37.664484848484854</c:v>
                </c:pt>
                <c:pt idx="2" formatCode="General">
                  <c:v>-36.834181818181818</c:v>
                </c:pt>
                <c:pt idx="3" formatCode="General">
                  <c:v>-35.853454545454547</c:v>
                </c:pt>
                <c:pt idx="4" formatCode="General">
                  <c:v>-34.870424242424242</c:v>
                </c:pt>
                <c:pt idx="5" formatCode="General">
                  <c:v>-34.500727272727268</c:v>
                </c:pt>
                <c:pt idx="6" formatCode="General">
                  <c:v>-33.90921686746988</c:v>
                </c:pt>
                <c:pt idx="7" formatCode="General">
                  <c:v>-33.023674698795183</c:v>
                </c:pt>
                <c:pt idx="8" formatCode="General">
                  <c:v>-32.404666666666664</c:v>
                </c:pt>
                <c:pt idx="9" formatCode="General">
                  <c:v>-31.87109090909091</c:v>
                </c:pt>
                <c:pt idx="10" formatCode="General">
                  <c:v>-31.380181818181818</c:v>
                </c:pt>
                <c:pt idx="11" formatCode="General">
                  <c:v>-30.937190620272315</c:v>
                </c:pt>
                <c:pt idx="12" formatCode="General">
                  <c:v>-30.548234493192133</c:v>
                </c:pt>
                <c:pt idx="13" formatCode="General">
                  <c:v>-30.159278366111952</c:v>
                </c:pt>
                <c:pt idx="14" formatCode="General">
                  <c:v>-29.770322239031771</c:v>
                </c:pt>
                <c:pt idx="15" formatCode="General">
                  <c:v>-29.381366111951589</c:v>
                </c:pt>
                <c:pt idx="16" formatCode="General">
                  <c:v>-28.992409984871408</c:v>
                </c:pt>
                <c:pt idx="17" formatCode="General">
                  <c:v>-28.603453857791223</c:v>
                </c:pt>
                <c:pt idx="18" formatCode="General">
                  <c:v>-28.280575757575757</c:v>
                </c:pt>
                <c:pt idx="19" formatCode="General">
                  <c:v>-27.97252727272727</c:v>
                </c:pt>
                <c:pt idx="20" formatCode="General">
                  <c:v>-27.679799999999997</c:v>
                </c:pt>
                <c:pt idx="21" formatCode="General">
                  <c:v>-27.403363636363636</c:v>
                </c:pt>
                <c:pt idx="22" formatCode="General">
                  <c:v>-27.139727272727271</c:v>
                </c:pt>
                <c:pt idx="23" formatCode="General">
                  <c:v>-26.896722891566267</c:v>
                </c:pt>
                <c:pt idx="24" formatCode="General">
                  <c:v>-26.752212121212121</c:v>
                </c:pt>
                <c:pt idx="25" formatCode="General">
                  <c:v>-26.897060606060609</c:v>
                </c:pt>
                <c:pt idx="26" formatCode="General">
                  <c:v>-27.057181818181821</c:v>
                </c:pt>
                <c:pt idx="27" formatCode="General">
                  <c:v>-27.227484848484849</c:v>
                </c:pt>
                <c:pt idx="28" formatCode="General">
                  <c:v>-27.397212121212121</c:v>
                </c:pt>
                <c:pt idx="29" formatCode="General">
                  <c:v>-27.567090909090908</c:v>
                </c:pt>
                <c:pt idx="30" formatCode="General">
                  <c:v>-27.737393939393939</c:v>
                </c:pt>
                <c:pt idx="31" formatCode="General">
                  <c:v>-27.907030120481927</c:v>
                </c:pt>
                <c:pt idx="32" formatCode="General">
                  <c:v>-28.076307228915663</c:v>
                </c:pt>
                <c:pt idx="33" formatCode="General">
                  <c:v>-28.240600000000001</c:v>
                </c:pt>
                <c:pt idx="34" formatCode="General">
                  <c:v>-28.404842424242425</c:v>
                </c:pt>
                <c:pt idx="35" formatCode="General">
                  <c:v>-28.569084848484849</c:v>
                </c:pt>
                <c:pt idx="36" formatCode="General">
                  <c:v>-28.733327272727273</c:v>
                </c:pt>
                <c:pt idx="37" formatCode="General">
                  <c:v>-28.89742662632375</c:v>
                </c:pt>
                <c:pt idx="38" formatCode="General">
                  <c:v>-29.058092284417548</c:v>
                </c:pt>
                <c:pt idx="39" formatCode="General">
                  <c:v>-29.218757942511346</c:v>
                </c:pt>
                <c:pt idx="40" formatCode="General">
                  <c:v>-29.379423600605143</c:v>
                </c:pt>
                <c:pt idx="41" formatCode="General">
                  <c:v>-29.540089258698938</c:v>
                </c:pt>
                <c:pt idx="42" formatCode="General">
                  <c:v>-29.700754916792736</c:v>
                </c:pt>
                <c:pt idx="43" formatCode="General">
                  <c:v>-29.861420574886534</c:v>
                </c:pt>
                <c:pt idx="44" formatCode="General">
                  <c:v>-30.020757575757575</c:v>
                </c:pt>
                <c:pt idx="45" formatCode="General">
                  <c:v>-30.178333333333335</c:v>
                </c:pt>
                <c:pt idx="46" formatCode="General">
                  <c:v>-30.335436363636365</c:v>
                </c:pt>
                <c:pt idx="47" formatCode="General">
                  <c:v>-30.49248484848485</c:v>
                </c:pt>
                <c:pt idx="48" formatCode="General">
                  <c:v>-30.650060606060606</c:v>
                </c:pt>
                <c:pt idx="49" formatCode="General">
                  <c:v>-30.803999999999998</c:v>
                </c:pt>
                <c:pt idx="50" formatCode="General">
                  <c:v>-30.954000000000001</c:v>
                </c:pt>
                <c:pt idx="51" formatCode="General">
                  <c:v>-31.105242424242427</c:v>
                </c:pt>
                <c:pt idx="52" formatCode="General">
                  <c:v>-31.256448484848487</c:v>
                </c:pt>
                <c:pt idx="53" formatCode="General">
                  <c:v>-31.406145454545456</c:v>
                </c:pt>
                <c:pt idx="54" formatCode="General">
                  <c:v>-31.556472727272727</c:v>
                </c:pt>
                <c:pt idx="55" formatCode="General">
                  <c:v>-31.707381818181815</c:v>
                </c:pt>
                <c:pt idx="56" formatCode="General">
                  <c:v>-31.857763636363636</c:v>
                </c:pt>
                <c:pt idx="57" formatCode="General">
                  <c:v>-32.006542168674699</c:v>
                </c:pt>
                <c:pt idx="58" formatCode="General">
                  <c:v>-32.149915662650606</c:v>
                </c:pt>
                <c:pt idx="59" formatCode="General">
                  <c:v>-32.296830303030305</c:v>
                </c:pt>
                <c:pt idx="60" formatCode="General">
                  <c:v>-32.446527272727273</c:v>
                </c:pt>
                <c:pt idx="61" formatCode="General">
                  <c:v>-32.591260606060608</c:v>
                </c:pt>
                <c:pt idx="62" formatCode="General">
                  <c:v>-32.735345454545453</c:v>
                </c:pt>
                <c:pt idx="63" formatCode="General">
                  <c:v>-32.878981818181821</c:v>
                </c:pt>
                <c:pt idx="64" formatCode="General">
                  <c:v>-33.040019667170952</c:v>
                </c:pt>
                <c:pt idx="65" formatCode="General">
                  <c:v>-33.2121830559758</c:v>
                </c:pt>
                <c:pt idx="66" formatCode="General">
                  <c:v>-33.38434644478064</c:v>
                </c:pt>
                <c:pt idx="67" formatCode="General">
                  <c:v>-33.55650983358548</c:v>
                </c:pt>
                <c:pt idx="68" formatCode="General">
                  <c:v>-33.72867322239032</c:v>
                </c:pt>
                <c:pt idx="69" formatCode="General">
                  <c:v>-33.90083661119516</c:v>
                </c:pt>
                <c:pt idx="70" formatCode="General">
                  <c:v>-34.073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C-519B-476E-9773-6FD296E53CFF}"/>
            </c:ext>
          </c:extLst>
        </c:ser>
        <c:ser>
          <c:idx val="72"/>
          <c:order val="72"/>
          <c:tx>
            <c:strRef>
              <c:f>'Gibbs-EVAL'!$A$173</c:f>
              <c:strCache>
                <c:ptCount val="1"/>
                <c:pt idx="0">
                  <c:v>(l)Ga2Se</c:v>
                </c:pt>
              </c:strCache>
            </c:strRef>
          </c:tx>
          <c:spPr>
            <a:ln w="19050" cap="rnd" cmpd="sng" algn="ctr">
              <a:solidFill>
                <a:srgbClr val="00B050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'Gibbs-EVAL'!$B$173:$BT$173</c:f>
              <c:numCache>
                <c:formatCode>0</c:formatCode>
                <c:ptCount val="71"/>
                <c:pt idx="0">
                  <c:v>-142.64842424242426</c:v>
                </c:pt>
                <c:pt idx="1">
                  <c:v>-137.99193939393939</c:v>
                </c:pt>
                <c:pt idx="2" formatCode="General">
                  <c:v>-133.47072727272726</c:v>
                </c:pt>
                <c:pt idx="3" formatCode="General">
                  <c:v>-129.10878787878787</c:v>
                </c:pt>
                <c:pt idx="4" formatCode="General">
                  <c:v>-124.85263237518909</c:v>
                </c:pt>
                <c:pt idx="5" formatCode="General">
                  <c:v>-121.13553706505294</c:v>
                </c:pt>
                <c:pt idx="6" formatCode="General">
                  <c:v>-117.41844175491678</c:v>
                </c:pt>
                <c:pt idx="7" formatCode="General">
                  <c:v>-113.70134644478063</c:v>
                </c:pt>
                <c:pt idx="8" formatCode="General">
                  <c:v>-109.98425113464448</c:v>
                </c:pt>
                <c:pt idx="9" formatCode="General">
                  <c:v>-106.26715582450832</c:v>
                </c:pt>
                <c:pt idx="10" formatCode="General">
                  <c:v>-102.55006051437216</c:v>
                </c:pt>
                <c:pt idx="11" formatCode="General">
                  <c:v>-99.181393939393942</c:v>
                </c:pt>
                <c:pt idx="12" formatCode="General">
                  <c:v>-96.205636363636373</c:v>
                </c:pt>
                <c:pt idx="13" formatCode="General">
                  <c:v>-93.369030303030314</c:v>
                </c:pt>
                <c:pt idx="14" formatCode="General">
                  <c:v>-90.605783132530135</c:v>
                </c:pt>
                <c:pt idx="15" formatCode="General">
                  <c:v>-88.051566265060245</c:v>
                </c:pt>
                <c:pt idx="16" formatCode="General">
                  <c:v>-85.61</c:v>
                </c:pt>
                <c:pt idx="17" formatCode="General">
                  <c:v>-83.276666666666657</c:v>
                </c:pt>
                <c:pt idx="18" formatCode="General">
                  <c:v>-81.125757575757561</c:v>
                </c:pt>
                <c:pt idx="19" formatCode="General">
                  <c:v>-79.037636363636366</c:v>
                </c:pt>
                <c:pt idx="20" formatCode="General">
                  <c:v>-77.073999999999998</c:v>
                </c:pt>
                <c:pt idx="21" formatCode="General">
                  <c:v>-75.178242424242427</c:v>
                </c:pt>
                <c:pt idx="22" formatCode="General">
                  <c:v>-73.335818181818183</c:v>
                </c:pt>
                <c:pt idx="23" formatCode="General">
                  <c:v>-71.602168674698788</c:v>
                </c:pt>
                <c:pt idx="24" formatCode="General">
                  <c:v>-69.903939393939396</c:v>
                </c:pt>
                <c:pt idx="25" formatCode="General">
                  <c:v>-68.279696969696971</c:v>
                </c:pt>
                <c:pt idx="26" formatCode="General">
                  <c:v>-66.735454545454544</c:v>
                </c:pt>
                <c:pt idx="27" formatCode="General">
                  <c:v>-65.24454545454546</c:v>
                </c:pt>
                <c:pt idx="28" formatCode="General">
                  <c:v>-63.874545454545455</c:v>
                </c:pt>
                <c:pt idx="29" formatCode="General">
                  <c:v>-62.547272727272727</c:v>
                </c:pt>
                <c:pt idx="30" formatCode="General">
                  <c:v>-61.304848484848485</c:v>
                </c:pt>
                <c:pt idx="31" formatCode="General">
                  <c:v>-60.208199697428135</c:v>
                </c:pt>
                <c:pt idx="32" formatCode="General">
                  <c:v>-59.190045385779122</c:v>
                </c:pt>
                <c:pt idx="33" formatCode="General">
                  <c:v>-58.171891074130109</c:v>
                </c:pt>
                <c:pt idx="34" formatCode="General">
                  <c:v>-57.153736762481088</c:v>
                </c:pt>
                <c:pt idx="35" formatCode="General">
                  <c:v>-56.135582450832075</c:v>
                </c:pt>
                <c:pt idx="36" formatCode="General">
                  <c:v>-55.117428139183062</c:v>
                </c:pt>
                <c:pt idx="37" formatCode="General">
                  <c:v>-54.108048411497734</c:v>
                </c:pt>
                <c:pt idx="38" formatCode="General">
                  <c:v>-53.309258698941001</c:v>
                </c:pt>
                <c:pt idx="39" formatCode="General">
                  <c:v>-52.510468986384268</c:v>
                </c:pt>
                <c:pt idx="40" formatCode="General">
                  <c:v>-51.711679273827535</c:v>
                </c:pt>
                <c:pt idx="41" formatCode="General">
                  <c:v>-50.912889561270802</c:v>
                </c:pt>
                <c:pt idx="42" formatCode="General">
                  <c:v>-50.114099848714076</c:v>
                </c:pt>
                <c:pt idx="43" formatCode="General">
                  <c:v>-49.315310136157343</c:v>
                </c:pt>
                <c:pt idx="44" formatCode="General">
                  <c:v>-48.612018154311649</c:v>
                </c:pt>
                <c:pt idx="45" formatCode="General">
                  <c:v>-48.035316187594553</c:v>
                </c:pt>
                <c:pt idx="46" formatCode="General">
                  <c:v>-47.458614220877458</c:v>
                </c:pt>
                <c:pt idx="47" formatCode="General">
                  <c:v>-46.881912254160362</c:v>
                </c:pt>
                <c:pt idx="48" formatCode="General">
                  <c:v>-46.305210287443266</c:v>
                </c:pt>
                <c:pt idx="49" formatCode="General">
                  <c:v>-45.728508320726171</c:v>
                </c:pt>
                <c:pt idx="50" formatCode="General">
                  <c:v>-45.151806354009075</c:v>
                </c:pt>
                <c:pt idx="51" formatCode="General">
                  <c:v>-44.739878787878787</c:v>
                </c:pt>
                <c:pt idx="52" formatCode="General">
                  <c:v>-44.379369696969697</c:v>
                </c:pt>
                <c:pt idx="53" formatCode="General">
                  <c:v>-44.093309090909088</c:v>
                </c:pt>
                <c:pt idx="54" formatCode="General">
                  <c:v>-43.857672727272728</c:v>
                </c:pt>
                <c:pt idx="55" formatCode="General">
                  <c:v>-43.668581818181814</c:v>
                </c:pt>
                <c:pt idx="56" formatCode="General">
                  <c:v>-43.560690909090908</c:v>
                </c:pt>
                <c:pt idx="57" formatCode="General">
                  <c:v>-43.484144578313249</c:v>
                </c:pt>
                <c:pt idx="58" formatCode="General">
                  <c:v>-43.475710843373491</c:v>
                </c:pt>
                <c:pt idx="59" formatCode="General">
                  <c:v>-43.529696969696971</c:v>
                </c:pt>
                <c:pt idx="60" formatCode="General">
                  <c:v>-43.632727272727273</c:v>
                </c:pt>
                <c:pt idx="61" formatCode="General">
                  <c:v>-43.798630303030308</c:v>
                </c:pt>
                <c:pt idx="62" formatCode="General">
                  <c:v>-43.972012121212124</c:v>
                </c:pt>
                <c:pt idx="63" formatCode="General">
                  <c:v>-44.148981818181824</c:v>
                </c:pt>
                <c:pt idx="64" formatCode="General">
                  <c:v>-44.328003025718608</c:v>
                </c:pt>
                <c:pt idx="65" formatCode="General">
                  <c:v>-44.508335854765512</c:v>
                </c:pt>
                <c:pt idx="66" formatCode="General">
                  <c:v>-44.688668683812409</c:v>
                </c:pt>
                <c:pt idx="67" formatCode="General">
                  <c:v>-44.869001512859306</c:v>
                </c:pt>
                <c:pt idx="68" formatCode="General">
                  <c:v>-45.049334341906203</c:v>
                </c:pt>
                <c:pt idx="69" formatCode="General">
                  <c:v>-45.2296671709531</c:v>
                </c:pt>
                <c:pt idx="70" formatCode="General">
                  <c:v>-45.41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519B-476E-9773-6FD296E53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'Gibbs-EVAL'!$A$101</c15:sqref>
                        </c15:formulaRef>
                      </c:ext>
                    </c:extLst>
                    <c:strCache>
                      <c:ptCount val="1"/>
                      <c:pt idx="0">
                        <c:v>*Se[l]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'Gibbs-EVAL'!$B$101:$BT$101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-4.9682496217851737</c:v>
                      </c:pt>
                      <c:pt idx="1">
                        <c:v>-5.0215022692889564</c:v>
                      </c:pt>
                      <c:pt idx="2" formatCode="General">
                        <c:v>-5.0747549167927382</c:v>
                      </c:pt>
                      <c:pt idx="3" formatCode="General">
                        <c:v>-5.1280075642965199</c:v>
                      </c:pt>
                      <c:pt idx="4" formatCode="General">
                        <c:v>-5.1817080181543114</c:v>
                      </c:pt>
                      <c:pt idx="5" formatCode="General">
                        <c:v>-5.2405582450832071</c:v>
                      </c:pt>
                      <c:pt idx="6" formatCode="General">
                        <c:v>-5.2994084720121029</c:v>
                      </c:pt>
                      <c:pt idx="7" formatCode="General">
                        <c:v>-5.3582586989409986</c:v>
                      </c:pt>
                      <c:pt idx="8" formatCode="General">
                        <c:v>-5.4171089258698935</c:v>
                      </c:pt>
                      <c:pt idx="9" formatCode="General">
                        <c:v>-5.4759591527987892</c:v>
                      </c:pt>
                      <c:pt idx="10" formatCode="General">
                        <c:v>-5.5348093797276849</c:v>
                      </c:pt>
                      <c:pt idx="11" formatCode="General">
                        <c:v>-5.5936303030303032</c:v>
                      </c:pt>
                      <c:pt idx="12" formatCode="General">
                        <c:v>-5.6524181818181818</c:v>
                      </c:pt>
                      <c:pt idx="13" formatCode="General">
                        <c:v>-5.7107090909090914</c:v>
                      </c:pt>
                      <c:pt idx="14" formatCode="General">
                        <c:v>-5.7688313253012051</c:v>
                      </c:pt>
                      <c:pt idx="15" formatCode="General">
                        <c:v>-5.82666265060241</c:v>
                      </c:pt>
                      <c:pt idx="16" formatCode="General">
                        <c:v>-5.8840545454545454</c:v>
                      </c:pt>
                      <c:pt idx="17" formatCode="General">
                        <c:v>-5.9410242424242421</c:v>
                      </c:pt>
                      <c:pt idx="18" formatCode="General">
                        <c:v>-5.9974727272727275</c:v>
                      </c:pt>
                      <c:pt idx="19" formatCode="General">
                        <c:v>-6.0535818181818177</c:v>
                      </c:pt>
                      <c:pt idx="20" formatCode="General">
                        <c:v>-6.1087333333333333</c:v>
                      </c:pt>
                      <c:pt idx="21" formatCode="General">
                        <c:v>-6.1632060606060612</c:v>
                      </c:pt>
                      <c:pt idx="22" formatCode="General">
                        <c:v>-6.217145454545455</c:v>
                      </c:pt>
                      <c:pt idx="23" formatCode="General">
                        <c:v>-6.2696927710843378</c:v>
                      </c:pt>
                      <c:pt idx="24" formatCode="General">
                        <c:v>-6.3217272727272729</c:v>
                      </c:pt>
                      <c:pt idx="25" formatCode="General">
                        <c:v>-6.3726363636363637</c:v>
                      </c:pt>
                      <c:pt idx="26" formatCode="General">
                        <c:v>-6.4224545454545456</c:v>
                      </c:pt>
                      <c:pt idx="27" formatCode="General">
                        <c:v>-6.4715454545454545</c:v>
                      </c:pt>
                      <c:pt idx="28" formatCode="General">
                        <c:v>-6.5189090909090908</c:v>
                      </c:pt>
                      <c:pt idx="29" formatCode="General">
                        <c:v>-6.5654545454545454</c:v>
                      </c:pt>
                      <c:pt idx="30" formatCode="General">
                        <c:v>-6.6103030303030303</c:v>
                      </c:pt>
                      <c:pt idx="31" formatCode="General">
                        <c:v>-6.6513706505295014</c:v>
                      </c:pt>
                      <c:pt idx="32" formatCode="General">
                        <c:v>-6.6904024205748867</c:v>
                      </c:pt>
                      <c:pt idx="33" formatCode="General">
                        <c:v>-6.7294341906202728</c:v>
                      </c:pt>
                      <c:pt idx="34" formatCode="General">
                        <c:v>-6.7684659606656581</c:v>
                      </c:pt>
                      <c:pt idx="35" formatCode="General">
                        <c:v>-6.8074977307110442</c:v>
                      </c:pt>
                      <c:pt idx="36" formatCode="General">
                        <c:v>-6.8465295007564295</c:v>
                      </c:pt>
                      <c:pt idx="37" formatCode="General">
                        <c:v>-6.8854523449319212</c:v>
                      </c:pt>
                      <c:pt idx="38" formatCode="General">
                        <c:v>-6.9217609682299548</c:v>
                      </c:pt>
                      <c:pt idx="39" formatCode="General">
                        <c:v>-6.9580695915279875</c:v>
                      </c:pt>
                      <c:pt idx="40" formatCode="General">
                        <c:v>-6.9943782148260212</c:v>
                      </c:pt>
                      <c:pt idx="41" formatCode="General">
                        <c:v>-7.0306868381240539</c:v>
                      </c:pt>
                      <c:pt idx="42" formatCode="General">
                        <c:v>-7.0669954614220876</c:v>
                      </c:pt>
                      <c:pt idx="43" formatCode="General">
                        <c:v>-7.1033040847201203</c:v>
                      </c:pt>
                      <c:pt idx="44" formatCode="General">
                        <c:v>-7.1405234493192129</c:v>
                      </c:pt>
                      <c:pt idx="45" formatCode="General">
                        <c:v>-7.1789500756429652</c:v>
                      </c:pt>
                      <c:pt idx="46" formatCode="General">
                        <c:v>-7.2173767019667165</c:v>
                      </c:pt>
                      <c:pt idx="47" formatCode="General">
                        <c:v>-7.2558033282904688</c:v>
                      </c:pt>
                      <c:pt idx="48" formatCode="General">
                        <c:v>-7.2942299546142211</c:v>
                      </c:pt>
                      <c:pt idx="49" formatCode="General">
                        <c:v>-7.3326565809379733</c:v>
                      </c:pt>
                      <c:pt idx="50" formatCode="General">
                        <c:v>-7.3710832072617247</c:v>
                      </c:pt>
                      <c:pt idx="51" formatCode="General">
                        <c:v>-7.4125393939393938</c:v>
                      </c:pt>
                      <c:pt idx="52" formatCode="General">
                        <c:v>-7.4546606060606067</c:v>
                      </c:pt>
                      <c:pt idx="53" formatCode="General">
                        <c:v>-7.4967818181818187</c:v>
                      </c:pt>
                      <c:pt idx="54" formatCode="General">
                        <c:v>-7.5389030303030307</c:v>
                      </c:pt>
                      <c:pt idx="55" formatCode="General">
                        <c:v>-7.5810242424242427</c:v>
                      </c:pt>
                      <c:pt idx="56" formatCode="General">
                        <c:v>-7.6231454545454547</c:v>
                      </c:pt>
                      <c:pt idx="57" formatCode="General">
                        <c:v>-7.6668835098335855</c:v>
                      </c:pt>
                      <c:pt idx="58" formatCode="General">
                        <c:v>-7.7163540090771559</c:v>
                      </c:pt>
                      <c:pt idx="59" formatCode="General">
                        <c:v>-7.7658245083207262</c:v>
                      </c:pt>
                      <c:pt idx="60" formatCode="General">
                        <c:v>-7.8152950075642966</c:v>
                      </c:pt>
                      <c:pt idx="61" formatCode="General">
                        <c:v>-7.864765506807867</c:v>
                      </c:pt>
                      <c:pt idx="62" formatCode="General">
                        <c:v>-7.9142360060514374</c:v>
                      </c:pt>
                      <c:pt idx="63" formatCode="General">
                        <c:v>-7.9637065052950078</c:v>
                      </c:pt>
                      <c:pt idx="64" formatCode="General">
                        <c:v>-8.0173818181818177</c:v>
                      </c:pt>
                      <c:pt idx="65" formatCode="General">
                        <c:v>-8.0737454545454543</c:v>
                      </c:pt>
                      <c:pt idx="66" formatCode="General">
                        <c:v>-8.1332530120481934</c:v>
                      </c:pt>
                      <c:pt idx="67" formatCode="General">
                        <c:v>-8.1939090909090915</c:v>
                      </c:pt>
                      <c:pt idx="68" formatCode="General">
                        <c:v>-8.256939393939394</c:v>
                      </c:pt>
                      <c:pt idx="69" formatCode="General">
                        <c:v>-8.3219393939393935</c:v>
                      </c:pt>
                      <c:pt idx="70" formatCode="General">
                        <c:v>-8.3879999999999999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519B-476E-9773-6FD296E53CFF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'Gibbs-EVAL'!$A$102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'Gibbs-EVAL'!$B$102:$BT$102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-14.904748865355522</c:v>
                      </c:pt>
                      <c:pt idx="1">
                        <c:v>-15.064506807866868</c:v>
                      </c:pt>
                      <c:pt idx="2" formatCode="General">
                        <c:v>-15.224264750378214</c:v>
                      </c:pt>
                      <c:pt idx="3" formatCode="General">
                        <c:v>-15.384022692889561</c:v>
                      </c:pt>
                      <c:pt idx="4" formatCode="General">
                        <c:v>-15.545124054462933</c:v>
                      </c:pt>
                      <c:pt idx="5" formatCode="General">
                        <c:v>-15.721674735249621</c:v>
                      </c:pt>
                      <c:pt idx="6" formatCode="General">
                        <c:v>-15.898225416036308</c:v>
                      </c:pt>
                      <c:pt idx="7" formatCode="General">
                        <c:v>-16.074776096822994</c:v>
                      </c:pt>
                      <c:pt idx="8" formatCode="General">
                        <c:v>-16.251326777609684</c:v>
                      </c:pt>
                      <c:pt idx="9" formatCode="General">
                        <c:v>-16.42787745839637</c:v>
                      </c:pt>
                      <c:pt idx="10" formatCode="General">
                        <c:v>-16.604428139183057</c:v>
                      </c:pt>
                      <c:pt idx="11" formatCode="General">
                        <c:v>-16.78089090909091</c:v>
                      </c:pt>
                      <c:pt idx="12" formatCode="General">
                        <c:v>-16.957254545454546</c:v>
                      </c:pt>
                      <c:pt idx="13" formatCode="General">
                        <c:v>-17.132127272727274</c:v>
                      </c:pt>
                      <c:pt idx="14" formatCode="General">
                        <c:v>-17.306493975903614</c:v>
                      </c:pt>
                      <c:pt idx="15" formatCode="General">
                        <c:v>-17.479987951807232</c:v>
                      </c:pt>
                      <c:pt idx="16" formatCode="General">
                        <c:v>-17.652163636363639</c:v>
                      </c:pt>
                      <c:pt idx="17" formatCode="General">
                        <c:v>-17.823072727272731</c:v>
                      </c:pt>
                      <c:pt idx="18" formatCode="General">
                        <c:v>-17.992418181818181</c:v>
                      </c:pt>
                      <c:pt idx="19" formatCode="General">
                        <c:v>-18.160745454545452</c:v>
                      </c:pt>
                      <c:pt idx="20" formatCode="General">
                        <c:v>-18.3262</c:v>
                      </c:pt>
                      <c:pt idx="21" formatCode="General">
                        <c:v>-18.489618181818184</c:v>
                      </c:pt>
                      <c:pt idx="22" formatCode="General">
                        <c:v>-18.651436363636364</c:v>
                      </c:pt>
                      <c:pt idx="23" formatCode="General">
                        <c:v>-18.809078313253011</c:v>
                      </c:pt>
                      <c:pt idx="24" formatCode="General">
                        <c:v>-18.965181818181819</c:v>
                      </c:pt>
                      <c:pt idx="25" formatCode="General">
                        <c:v>-19.117909090909091</c:v>
                      </c:pt>
                      <c:pt idx="26" formatCode="General">
                        <c:v>-19.267363636363637</c:v>
                      </c:pt>
                      <c:pt idx="27" formatCode="General">
                        <c:v>-19.414636363636365</c:v>
                      </c:pt>
                      <c:pt idx="28" formatCode="General">
                        <c:v>-19.556727272727272</c:v>
                      </c:pt>
                      <c:pt idx="29" formatCode="General">
                        <c:v>-19.696363636363635</c:v>
                      </c:pt>
                      <c:pt idx="30" formatCode="General">
                        <c:v>-19.830909090909092</c:v>
                      </c:pt>
                      <c:pt idx="31" formatCode="General">
                        <c:v>-19.954111951588501</c:v>
                      </c:pt>
                      <c:pt idx="32" formatCode="General">
                        <c:v>-20.071207261724659</c:v>
                      </c:pt>
                      <c:pt idx="33" formatCode="General">
                        <c:v>-20.188302571860817</c:v>
                      </c:pt>
                      <c:pt idx="34" formatCode="General">
                        <c:v>-20.305397881996974</c:v>
                      </c:pt>
                      <c:pt idx="35" formatCode="General">
                        <c:v>-20.422493192133132</c:v>
                      </c:pt>
                      <c:pt idx="36" formatCode="General">
                        <c:v>-20.539588502269289</c:v>
                      </c:pt>
                      <c:pt idx="37" formatCode="General">
                        <c:v>-20.656357034795764</c:v>
                      </c:pt>
                      <c:pt idx="38" formatCode="General">
                        <c:v>-20.765282904689865</c:v>
                      </c:pt>
                      <c:pt idx="39" formatCode="General">
                        <c:v>-20.874208774583963</c:v>
                      </c:pt>
                      <c:pt idx="40" formatCode="General">
                        <c:v>-20.983134644478064</c:v>
                      </c:pt>
                      <c:pt idx="41" formatCode="General">
                        <c:v>-21.092060514372164</c:v>
                      </c:pt>
                      <c:pt idx="42" formatCode="General">
                        <c:v>-21.200986384266262</c:v>
                      </c:pt>
                      <c:pt idx="43" formatCode="General">
                        <c:v>-21.309912254160363</c:v>
                      </c:pt>
                      <c:pt idx="44" formatCode="General">
                        <c:v>-21.42157034795764</c:v>
                      </c:pt>
                      <c:pt idx="45" formatCode="General">
                        <c:v>-21.536850226928895</c:v>
                      </c:pt>
                      <c:pt idx="46" formatCode="General">
                        <c:v>-21.652130105900152</c:v>
                      </c:pt>
                      <c:pt idx="47" formatCode="General">
                        <c:v>-21.767409984871406</c:v>
                      </c:pt>
                      <c:pt idx="48" formatCode="General">
                        <c:v>-21.882689863842664</c:v>
                      </c:pt>
                      <c:pt idx="49" formatCode="General">
                        <c:v>-21.997969742813918</c:v>
                      </c:pt>
                      <c:pt idx="50" formatCode="General">
                        <c:v>-22.113249621785176</c:v>
                      </c:pt>
                      <c:pt idx="51" formatCode="General">
                        <c:v>-22.237618181818181</c:v>
                      </c:pt>
                      <c:pt idx="52" formatCode="General">
                        <c:v>-22.36398181818182</c:v>
                      </c:pt>
                      <c:pt idx="53" formatCode="General">
                        <c:v>-22.490345454545455</c:v>
                      </c:pt>
                      <c:pt idx="54" formatCode="General">
                        <c:v>-22.61670909090909</c:v>
                      </c:pt>
                      <c:pt idx="55" formatCode="General">
                        <c:v>-22.743072727272729</c:v>
                      </c:pt>
                      <c:pt idx="56" formatCode="General">
                        <c:v>-22.869436363636364</c:v>
                      </c:pt>
                      <c:pt idx="57" formatCode="General">
                        <c:v>-23.000650529500756</c:v>
                      </c:pt>
                      <c:pt idx="58" formatCode="General">
                        <c:v>-23.149062027231469</c:v>
                      </c:pt>
                      <c:pt idx="59" formatCode="General">
                        <c:v>-23.297473524962179</c:v>
                      </c:pt>
                      <c:pt idx="60" formatCode="General">
                        <c:v>-23.445885022692888</c:v>
                      </c:pt>
                      <c:pt idx="61" formatCode="General">
                        <c:v>-23.594296520423601</c:v>
                      </c:pt>
                      <c:pt idx="62" formatCode="General">
                        <c:v>-23.74270801815431</c:v>
                      </c:pt>
                      <c:pt idx="63" formatCode="General">
                        <c:v>-23.89111951588502</c:v>
                      </c:pt>
                      <c:pt idx="64" formatCode="General">
                        <c:v>-24.052145454545453</c:v>
                      </c:pt>
                      <c:pt idx="65" formatCode="General">
                        <c:v>-24.221236363636365</c:v>
                      </c:pt>
                      <c:pt idx="66" formatCode="General">
                        <c:v>-24.39975903614458</c:v>
                      </c:pt>
                      <c:pt idx="67" formatCode="General">
                        <c:v>-24.581727272727274</c:v>
                      </c:pt>
                      <c:pt idx="68" formatCode="General">
                        <c:v>-24.770818181818182</c:v>
                      </c:pt>
                      <c:pt idx="69" formatCode="General">
                        <c:v>-24.965818181818182</c:v>
                      </c:pt>
                      <c:pt idx="70" formatCode="General">
                        <c:v>-25.164000000000001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519B-476E-9773-6FD296E53CFF}"/>
                  </c:ext>
                </c:extLst>
              </c15:ser>
            </c15:filteredScatterSeries>
            <c15:filteredScatterSeries>
              <c15:ser>
                <c:idx val="5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'Gibbs-EVAL'!$A$103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3-519B-476E-9773-6FD296E53CFF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'Gibbs-EVAL'!$B$103:$BT$103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-19.872998487140695</c:v>
                      </c:pt>
                      <c:pt idx="1">
                        <c:v>-20.086009077155826</c:v>
                      </c:pt>
                      <c:pt idx="2" formatCode="General">
                        <c:v>-20.299019667170953</c:v>
                      </c:pt>
                      <c:pt idx="3" formatCode="General">
                        <c:v>-20.51203025718608</c:v>
                      </c:pt>
                      <c:pt idx="4" formatCode="General">
                        <c:v>-20.726832072617245</c:v>
                      </c:pt>
                      <c:pt idx="5" formatCode="General">
                        <c:v>-20.962232980332828</c:v>
                      </c:pt>
                      <c:pt idx="6" formatCode="General">
                        <c:v>-21.197633888048411</c:v>
                      </c:pt>
                      <c:pt idx="7" formatCode="General">
                        <c:v>-21.433034795763994</c:v>
                      </c:pt>
                      <c:pt idx="8" formatCode="General">
                        <c:v>-21.668435703479574</c:v>
                      </c:pt>
                      <c:pt idx="9" formatCode="General">
                        <c:v>-21.903836611195157</c:v>
                      </c:pt>
                      <c:pt idx="10" formatCode="General">
                        <c:v>-22.13923751891074</c:v>
                      </c:pt>
                      <c:pt idx="11" formatCode="General">
                        <c:v>-22.374521212121213</c:v>
                      </c:pt>
                      <c:pt idx="12" formatCode="General">
                        <c:v>-22.609672727272727</c:v>
                      </c:pt>
                      <c:pt idx="13" formatCode="General">
                        <c:v>-22.842836363636366</c:v>
                      </c:pt>
                      <c:pt idx="14" formatCode="General">
                        <c:v>-23.075325301204821</c:v>
                      </c:pt>
                      <c:pt idx="15" formatCode="General">
                        <c:v>-23.30665060240964</c:v>
                      </c:pt>
                      <c:pt idx="16" formatCode="General">
                        <c:v>-23.536218181818182</c:v>
                      </c:pt>
                      <c:pt idx="17" formatCode="General">
                        <c:v>-23.764096969696968</c:v>
                      </c:pt>
                      <c:pt idx="18" formatCode="General">
                        <c:v>-23.98989090909091</c:v>
                      </c:pt>
                      <c:pt idx="19" formatCode="General">
                        <c:v>-24.214327272727271</c:v>
                      </c:pt>
                      <c:pt idx="20" formatCode="General">
                        <c:v>-24.434933333333333</c:v>
                      </c:pt>
                      <c:pt idx="21" formatCode="General">
                        <c:v>-24.652824242424245</c:v>
                      </c:pt>
                      <c:pt idx="22" formatCode="General">
                        <c:v>-24.86858181818182</c:v>
                      </c:pt>
                      <c:pt idx="23" formatCode="General">
                        <c:v>-25.078771084337351</c:v>
                      </c:pt>
                      <c:pt idx="24" formatCode="General">
                        <c:v>-25.286909090909091</c:v>
                      </c:pt>
                      <c:pt idx="25" formatCode="General">
                        <c:v>-25.490545454545455</c:v>
                      </c:pt>
                      <c:pt idx="26" formatCode="General">
                        <c:v>-25.689818181818183</c:v>
                      </c:pt>
                      <c:pt idx="27" formatCode="General">
                        <c:v>-25.886181818181818</c:v>
                      </c:pt>
                      <c:pt idx="28" formatCode="General">
                        <c:v>-26.075636363636363</c:v>
                      </c:pt>
                      <c:pt idx="29" formatCode="General">
                        <c:v>-26.261818181818182</c:v>
                      </c:pt>
                      <c:pt idx="30" formatCode="General">
                        <c:v>-26.441212121212121</c:v>
                      </c:pt>
                      <c:pt idx="31" formatCode="General">
                        <c:v>-26.605482602118006</c:v>
                      </c:pt>
                      <c:pt idx="32" formatCode="General">
                        <c:v>-26.761609682299547</c:v>
                      </c:pt>
                      <c:pt idx="33" formatCode="General">
                        <c:v>-26.917736762481091</c:v>
                      </c:pt>
                      <c:pt idx="34" formatCode="General">
                        <c:v>-27.073863842662632</c:v>
                      </c:pt>
                      <c:pt idx="35" formatCode="General">
                        <c:v>-27.229990922844177</c:v>
                      </c:pt>
                      <c:pt idx="36" formatCode="General">
                        <c:v>-27.386118003025718</c:v>
                      </c:pt>
                      <c:pt idx="37" formatCode="General">
                        <c:v>-27.541809379727685</c:v>
                      </c:pt>
                      <c:pt idx="38" formatCode="General">
                        <c:v>-27.687043872919819</c:v>
                      </c:pt>
                      <c:pt idx="39" formatCode="General">
                        <c:v>-27.83227836611195</c:v>
                      </c:pt>
                      <c:pt idx="40" formatCode="General">
                        <c:v>-27.977512859304085</c:v>
                      </c:pt>
                      <c:pt idx="41" formatCode="General">
                        <c:v>-28.122747352496216</c:v>
                      </c:pt>
                      <c:pt idx="42" formatCode="General">
                        <c:v>-28.26798184568835</c:v>
                      </c:pt>
                      <c:pt idx="43" formatCode="General">
                        <c:v>-28.413216338880481</c:v>
                      </c:pt>
                      <c:pt idx="44" formatCode="General">
                        <c:v>-28.562093797276852</c:v>
                      </c:pt>
                      <c:pt idx="45" formatCode="General">
                        <c:v>-28.715800302571861</c:v>
                      </c:pt>
                      <c:pt idx="46" formatCode="General">
                        <c:v>-28.869506807866866</c:v>
                      </c:pt>
                      <c:pt idx="47" formatCode="General">
                        <c:v>-29.023213313161875</c:v>
                      </c:pt>
                      <c:pt idx="48" formatCode="General">
                        <c:v>-29.176919818456884</c:v>
                      </c:pt>
                      <c:pt idx="49" formatCode="General">
                        <c:v>-29.330626323751893</c:v>
                      </c:pt>
                      <c:pt idx="50" formatCode="General">
                        <c:v>-29.484332829046899</c:v>
                      </c:pt>
                      <c:pt idx="51" formatCode="General">
                        <c:v>-29.650157575757575</c:v>
                      </c:pt>
                      <c:pt idx="52" formatCode="General">
                        <c:v>-29.818642424242427</c:v>
                      </c:pt>
                      <c:pt idx="53" formatCode="General">
                        <c:v>-29.987127272727275</c:v>
                      </c:pt>
                      <c:pt idx="54" formatCode="General">
                        <c:v>-30.155612121212123</c:v>
                      </c:pt>
                      <c:pt idx="55" formatCode="General">
                        <c:v>-30.324096969696971</c:v>
                      </c:pt>
                      <c:pt idx="56" formatCode="General">
                        <c:v>-30.492581818181819</c:v>
                      </c:pt>
                      <c:pt idx="57" formatCode="General">
                        <c:v>-30.667534039334342</c:v>
                      </c:pt>
                      <c:pt idx="58" formatCode="General">
                        <c:v>-30.865416036308623</c:v>
                      </c:pt>
                      <c:pt idx="59" formatCode="General">
                        <c:v>-31.063298033282905</c:v>
                      </c:pt>
                      <c:pt idx="60" formatCode="General">
                        <c:v>-31.261180030257187</c:v>
                      </c:pt>
                      <c:pt idx="61" formatCode="General">
                        <c:v>-31.459062027231468</c:v>
                      </c:pt>
                      <c:pt idx="62" formatCode="General">
                        <c:v>-31.65694402420575</c:v>
                      </c:pt>
                      <c:pt idx="63" formatCode="General">
                        <c:v>-31.854826021180031</c:v>
                      </c:pt>
                      <c:pt idx="64" formatCode="General">
                        <c:v>-32.069527272727271</c:v>
                      </c:pt>
                      <c:pt idx="65" formatCode="General">
                        <c:v>-32.294981818181817</c:v>
                      </c:pt>
                      <c:pt idx="66" formatCode="General">
                        <c:v>-32.533012048192774</c:v>
                      </c:pt>
                      <c:pt idx="67" formatCode="General">
                        <c:v>-32.775636363636366</c:v>
                      </c:pt>
                      <c:pt idx="68" formatCode="General">
                        <c:v>-33.027757575757576</c:v>
                      </c:pt>
                      <c:pt idx="69" formatCode="General">
                        <c:v>-33.287757575757574</c:v>
                      </c:pt>
                      <c:pt idx="70" formatCode="General">
                        <c:v>-33.552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519B-476E-9773-6FD296E53CFF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'Gibbs-EVAL'!$A$104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'Gibbs-EVAL'!$B$104:$BT$104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-24.841248108925868</c:v>
                      </c:pt>
                      <c:pt idx="1">
                        <c:v>-25.107511346444781</c:v>
                      </c:pt>
                      <c:pt idx="2" formatCode="General">
                        <c:v>-25.373774583963691</c:v>
                      </c:pt>
                      <c:pt idx="3" formatCode="General">
                        <c:v>-25.640037821482601</c:v>
                      </c:pt>
                      <c:pt idx="4" formatCode="General">
                        <c:v>-25.908540090771556</c:v>
                      </c:pt>
                      <c:pt idx="5" formatCode="General">
                        <c:v>-26.202791225416036</c:v>
                      </c:pt>
                      <c:pt idx="6" formatCode="General">
                        <c:v>-26.497042360060512</c:v>
                      </c:pt>
                      <c:pt idx="7" formatCode="General">
                        <c:v>-26.791293494704991</c:v>
                      </c:pt>
                      <c:pt idx="8" formatCode="General">
                        <c:v>-27.085544629349467</c:v>
                      </c:pt>
                      <c:pt idx="9" formatCode="General">
                        <c:v>-27.379795763993947</c:v>
                      </c:pt>
                      <c:pt idx="10" formatCode="General">
                        <c:v>-27.674046898638423</c:v>
                      </c:pt>
                      <c:pt idx="11" formatCode="General">
                        <c:v>-27.968151515151515</c:v>
                      </c:pt>
                      <c:pt idx="12" formatCode="General">
                        <c:v>-28.262090909090908</c:v>
                      </c:pt>
                      <c:pt idx="13" formatCode="General">
                        <c:v>-28.553545454545457</c:v>
                      </c:pt>
                      <c:pt idx="14" formatCode="General">
                        <c:v>-28.844156626506024</c:v>
                      </c:pt>
                      <c:pt idx="15" formatCode="General">
                        <c:v>-29.133313253012052</c:v>
                      </c:pt>
                      <c:pt idx="16" formatCode="General">
                        <c:v>-29.420272727272728</c:v>
                      </c:pt>
                      <c:pt idx="17" formatCode="General">
                        <c:v>-29.70512121212121</c:v>
                      </c:pt>
                      <c:pt idx="18" formatCode="General">
                        <c:v>-29.987363636363636</c:v>
                      </c:pt>
                      <c:pt idx="19" formatCode="General">
                        <c:v>-30.267909090909093</c:v>
                      </c:pt>
                      <c:pt idx="20" formatCode="General">
                        <c:v>-30.543666666666667</c:v>
                      </c:pt>
                      <c:pt idx="21" formatCode="General">
                        <c:v>-30.816030303030303</c:v>
                      </c:pt>
                      <c:pt idx="22" formatCode="General">
                        <c:v>-31.085727272727276</c:v>
                      </c:pt>
                      <c:pt idx="23" formatCode="General">
                        <c:v>-31.348463855421688</c:v>
                      </c:pt>
                      <c:pt idx="24" formatCode="General">
                        <c:v>-31.608636363636364</c:v>
                      </c:pt>
                      <c:pt idx="25" formatCode="General">
                        <c:v>-31.863181818181818</c:v>
                      </c:pt>
                      <c:pt idx="26" formatCode="General">
                        <c:v>-32.112272727272732</c:v>
                      </c:pt>
                      <c:pt idx="27" formatCode="General">
                        <c:v>-32.357727272727274</c:v>
                      </c:pt>
                      <c:pt idx="28" formatCode="General">
                        <c:v>-32.594545454545454</c:v>
                      </c:pt>
                      <c:pt idx="29" formatCode="General">
                        <c:v>-32.827272727272728</c:v>
                      </c:pt>
                      <c:pt idx="30" formatCode="General">
                        <c:v>-33.051515151515154</c:v>
                      </c:pt>
                      <c:pt idx="31" formatCode="General">
                        <c:v>-33.25685325264751</c:v>
                      </c:pt>
                      <c:pt idx="32" formatCode="General">
                        <c:v>-33.452012102874434</c:v>
                      </c:pt>
                      <c:pt idx="33" formatCode="General">
                        <c:v>-33.647170953101366</c:v>
                      </c:pt>
                      <c:pt idx="34" formatCode="General">
                        <c:v>-33.84232980332829</c:v>
                      </c:pt>
                      <c:pt idx="35" formatCode="General">
                        <c:v>-34.037488653555222</c:v>
                      </c:pt>
                      <c:pt idx="36" formatCode="General">
                        <c:v>-34.232647503782147</c:v>
                      </c:pt>
                      <c:pt idx="37" formatCode="General">
                        <c:v>-34.427261724659608</c:v>
                      </c:pt>
                      <c:pt idx="38" formatCode="General">
                        <c:v>-34.608804841149777</c:v>
                      </c:pt>
                      <c:pt idx="39" formatCode="General">
                        <c:v>-34.790347957639938</c:v>
                      </c:pt>
                      <c:pt idx="40" formatCode="General">
                        <c:v>-34.971891074130106</c:v>
                      </c:pt>
                      <c:pt idx="41" formatCode="General">
                        <c:v>-35.153434190620274</c:v>
                      </c:pt>
                      <c:pt idx="42" formatCode="General">
                        <c:v>-35.334977307110435</c:v>
                      </c:pt>
                      <c:pt idx="43" formatCode="General">
                        <c:v>-35.516520423600603</c:v>
                      </c:pt>
                      <c:pt idx="44" formatCode="General">
                        <c:v>-35.702617246596063</c:v>
                      </c:pt>
                      <c:pt idx="45" formatCode="General">
                        <c:v>-35.894750378214823</c:v>
                      </c:pt>
                      <c:pt idx="46" formatCode="General">
                        <c:v>-36.086883509833584</c:v>
                      </c:pt>
                      <c:pt idx="47" formatCode="General">
                        <c:v>-36.279016641452344</c:v>
                      </c:pt>
                      <c:pt idx="48" formatCode="General">
                        <c:v>-36.471149773071105</c:v>
                      </c:pt>
                      <c:pt idx="49" formatCode="General">
                        <c:v>-36.663282904689865</c:v>
                      </c:pt>
                      <c:pt idx="50" formatCode="General">
                        <c:v>-36.855416036308625</c:v>
                      </c:pt>
                      <c:pt idx="51" formatCode="General">
                        <c:v>-37.062696969696972</c:v>
                      </c:pt>
                      <c:pt idx="52" formatCode="General">
                        <c:v>-37.273303030303033</c:v>
                      </c:pt>
                      <c:pt idx="53" formatCode="General">
                        <c:v>-37.483909090909094</c:v>
                      </c:pt>
                      <c:pt idx="54" formatCode="General">
                        <c:v>-37.694515151515155</c:v>
                      </c:pt>
                      <c:pt idx="55" formatCode="General">
                        <c:v>-37.905121212121216</c:v>
                      </c:pt>
                      <c:pt idx="56" formatCode="General">
                        <c:v>-38.115727272727277</c:v>
                      </c:pt>
                      <c:pt idx="57" formatCode="General">
                        <c:v>-38.334417549167931</c:v>
                      </c:pt>
                      <c:pt idx="58" formatCode="General">
                        <c:v>-38.581770045385781</c:v>
                      </c:pt>
                      <c:pt idx="59" formatCode="General">
                        <c:v>-38.829122541603631</c:v>
                      </c:pt>
                      <c:pt idx="60" formatCode="General">
                        <c:v>-39.076475037821481</c:v>
                      </c:pt>
                      <c:pt idx="61" formatCode="General">
                        <c:v>-39.323827534039332</c:v>
                      </c:pt>
                      <c:pt idx="62" formatCode="General">
                        <c:v>-39.571180030257189</c:v>
                      </c:pt>
                      <c:pt idx="63" formatCode="General">
                        <c:v>-39.818532526475039</c:v>
                      </c:pt>
                      <c:pt idx="64" formatCode="General">
                        <c:v>-40.086909090909089</c:v>
                      </c:pt>
                      <c:pt idx="65" formatCode="General">
                        <c:v>-40.368727272727277</c:v>
                      </c:pt>
                      <c:pt idx="66" formatCode="General">
                        <c:v>-40.666265060240967</c:v>
                      </c:pt>
                      <c:pt idx="67" formatCode="General">
                        <c:v>-40.969545454545454</c:v>
                      </c:pt>
                      <c:pt idx="68" formatCode="General">
                        <c:v>-41.284696969696967</c:v>
                      </c:pt>
                      <c:pt idx="69" formatCode="General">
                        <c:v>-41.609696969696969</c:v>
                      </c:pt>
                      <c:pt idx="70" formatCode="General">
                        <c:v>-41.94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519B-476E-9773-6FD296E53CFF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'Gibbs-EVAL'!$A$105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'Gibbs-EVAL'!$B$105:$BT$105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-29.809497730711044</c:v>
                      </c:pt>
                      <c:pt idx="1">
                        <c:v>-30.129013615733736</c:v>
                      </c:pt>
                      <c:pt idx="2" formatCode="General">
                        <c:v>-30.448529500756429</c:v>
                      </c:pt>
                      <c:pt idx="3" formatCode="General">
                        <c:v>-30.768045385779121</c:v>
                      </c:pt>
                      <c:pt idx="4" formatCode="General">
                        <c:v>-31.090248108925866</c:v>
                      </c:pt>
                      <c:pt idx="5" formatCode="General">
                        <c:v>-31.443349470499243</c:v>
                      </c:pt>
                      <c:pt idx="6" formatCode="General">
                        <c:v>-31.796450832072615</c:v>
                      </c:pt>
                      <c:pt idx="7" formatCode="General">
                        <c:v>-32.149552193645988</c:v>
                      </c:pt>
                      <c:pt idx="8" formatCode="General">
                        <c:v>-32.502653555219368</c:v>
                      </c:pt>
                      <c:pt idx="9" formatCode="General">
                        <c:v>-32.855754916792741</c:v>
                      </c:pt>
                      <c:pt idx="10" formatCode="General">
                        <c:v>-33.208856278366113</c:v>
                      </c:pt>
                      <c:pt idx="11" formatCode="General">
                        <c:v>-33.561781818181821</c:v>
                      </c:pt>
                      <c:pt idx="12" formatCode="General">
                        <c:v>-33.914509090909092</c:v>
                      </c:pt>
                      <c:pt idx="13" formatCode="General">
                        <c:v>-34.264254545454548</c:v>
                      </c:pt>
                      <c:pt idx="14" formatCode="General">
                        <c:v>-34.612987951807227</c:v>
                      </c:pt>
                      <c:pt idx="15" formatCode="General">
                        <c:v>-34.959975903614463</c:v>
                      </c:pt>
                      <c:pt idx="16" formatCode="General">
                        <c:v>-35.304327272727278</c:v>
                      </c:pt>
                      <c:pt idx="17" formatCode="General">
                        <c:v>-35.646145454545461</c:v>
                      </c:pt>
                      <c:pt idx="18" formatCode="General">
                        <c:v>-35.984836363636362</c:v>
                      </c:pt>
                      <c:pt idx="19" formatCode="General">
                        <c:v>-36.321490909090905</c:v>
                      </c:pt>
                      <c:pt idx="20" formatCode="General">
                        <c:v>-36.6524</c:v>
                      </c:pt>
                      <c:pt idx="21" formatCode="General">
                        <c:v>-36.979236363636367</c:v>
                      </c:pt>
                      <c:pt idx="22" formatCode="General">
                        <c:v>-37.302872727272728</c:v>
                      </c:pt>
                      <c:pt idx="23" formatCode="General">
                        <c:v>-37.618156626506021</c:v>
                      </c:pt>
                      <c:pt idx="24" formatCode="General">
                        <c:v>-37.930363636363637</c:v>
                      </c:pt>
                      <c:pt idx="25" formatCode="General">
                        <c:v>-38.235818181818182</c:v>
                      </c:pt>
                      <c:pt idx="26" formatCode="General">
                        <c:v>-38.534727272727274</c:v>
                      </c:pt>
                      <c:pt idx="27" formatCode="General">
                        <c:v>-38.82927272727273</c:v>
                      </c:pt>
                      <c:pt idx="28" formatCode="General">
                        <c:v>-39.113454545454545</c:v>
                      </c:pt>
                      <c:pt idx="29" formatCode="General">
                        <c:v>-39.392727272727271</c:v>
                      </c:pt>
                      <c:pt idx="30" formatCode="General">
                        <c:v>-39.661818181818184</c:v>
                      </c:pt>
                      <c:pt idx="31" formatCode="General">
                        <c:v>-39.908223903177003</c:v>
                      </c:pt>
                      <c:pt idx="32" formatCode="General">
                        <c:v>-40.142414523449318</c:v>
                      </c:pt>
                      <c:pt idx="33" formatCode="General">
                        <c:v>-40.376605143721633</c:v>
                      </c:pt>
                      <c:pt idx="34" formatCode="General">
                        <c:v>-40.610795763993949</c:v>
                      </c:pt>
                      <c:pt idx="35" formatCode="General">
                        <c:v>-40.844986384266264</c:v>
                      </c:pt>
                      <c:pt idx="36" formatCode="General">
                        <c:v>-41.079177004538579</c:v>
                      </c:pt>
                      <c:pt idx="37" formatCode="General">
                        <c:v>-41.312714069591529</c:v>
                      </c:pt>
                      <c:pt idx="38" formatCode="General">
                        <c:v>-41.530565809379731</c:v>
                      </c:pt>
                      <c:pt idx="39" formatCode="General">
                        <c:v>-41.748417549167925</c:v>
                      </c:pt>
                      <c:pt idx="40" formatCode="General">
                        <c:v>-41.966269288956127</c:v>
                      </c:pt>
                      <c:pt idx="41" formatCode="General">
                        <c:v>-42.184121028744329</c:v>
                      </c:pt>
                      <c:pt idx="42" formatCode="General">
                        <c:v>-42.401972768532524</c:v>
                      </c:pt>
                      <c:pt idx="43" formatCode="General">
                        <c:v>-42.619824508320725</c:v>
                      </c:pt>
                      <c:pt idx="44" formatCode="General">
                        <c:v>-42.843140695915281</c:v>
                      </c:pt>
                      <c:pt idx="45" formatCode="General">
                        <c:v>-43.073700453857789</c:v>
                      </c:pt>
                      <c:pt idx="46" formatCode="General">
                        <c:v>-43.304260211800305</c:v>
                      </c:pt>
                      <c:pt idx="47" formatCode="General">
                        <c:v>-43.534819969742813</c:v>
                      </c:pt>
                      <c:pt idx="48" formatCode="General">
                        <c:v>-43.765379727685328</c:v>
                      </c:pt>
                      <c:pt idx="49" formatCode="General">
                        <c:v>-43.995939485627837</c:v>
                      </c:pt>
                      <c:pt idx="50" formatCode="General">
                        <c:v>-44.226499243570352</c:v>
                      </c:pt>
                      <c:pt idx="51" formatCode="General">
                        <c:v>-44.475236363636363</c:v>
                      </c:pt>
                      <c:pt idx="52" formatCode="General">
                        <c:v>-44.72796363636364</c:v>
                      </c:pt>
                      <c:pt idx="53" formatCode="General">
                        <c:v>-44.98069090909091</c:v>
                      </c:pt>
                      <c:pt idx="54" formatCode="General">
                        <c:v>-45.23341818181818</c:v>
                      </c:pt>
                      <c:pt idx="55" formatCode="General">
                        <c:v>-45.486145454545458</c:v>
                      </c:pt>
                      <c:pt idx="56" formatCode="General">
                        <c:v>-45.738872727272728</c:v>
                      </c:pt>
                      <c:pt idx="57" formatCode="General">
                        <c:v>-46.001301059001513</c:v>
                      </c:pt>
                      <c:pt idx="58" formatCode="General">
                        <c:v>-46.298124054462939</c:v>
                      </c:pt>
                      <c:pt idx="59" formatCode="General">
                        <c:v>-46.594947049924357</c:v>
                      </c:pt>
                      <c:pt idx="60" formatCode="General">
                        <c:v>-46.891770045385776</c:v>
                      </c:pt>
                      <c:pt idx="61" formatCode="General">
                        <c:v>-47.188593040847202</c:v>
                      </c:pt>
                      <c:pt idx="62" formatCode="General">
                        <c:v>-47.485416036308621</c:v>
                      </c:pt>
                      <c:pt idx="63" formatCode="General">
                        <c:v>-47.78223903177004</c:v>
                      </c:pt>
                      <c:pt idx="64" formatCode="General">
                        <c:v>-48.104290909090906</c:v>
                      </c:pt>
                      <c:pt idx="65" formatCode="General">
                        <c:v>-48.44247272727273</c:v>
                      </c:pt>
                      <c:pt idx="66" formatCode="General">
                        <c:v>-48.79951807228916</c:v>
                      </c:pt>
                      <c:pt idx="67" formatCode="General">
                        <c:v>-49.163454545454549</c:v>
                      </c:pt>
                      <c:pt idx="68" formatCode="General">
                        <c:v>-49.541636363636364</c:v>
                      </c:pt>
                      <c:pt idx="69" formatCode="General">
                        <c:v>-49.931636363636365</c:v>
                      </c:pt>
                      <c:pt idx="70" formatCode="General">
                        <c:v>-50.328000000000003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519B-476E-9773-6FD296E53CFF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'Gibbs-EVAL'!$A$106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'Gibbs-EVAL'!$B$106:$BT$106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-4.9682496217851737</c:v>
                      </c:pt>
                      <c:pt idx="1">
                        <c:v>-5.0215022692889564</c:v>
                      </c:pt>
                      <c:pt idx="2" formatCode="General">
                        <c:v>-5.0747549167927382</c:v>
                      </c:pt>
                      <c:pt idx="3" formatCode="General">
                        <c:v>-5.1280075642965199</c:v>
                      </c:pt>
                      <c:pt idx="4" formatCode="General">
                        <c:v>-5.1817080181543114</c:v>
                      </c:pt>
                      <c:pt idx="5" formatCode="General">
                        <c:v>-5.2405582450832071</c:v>
                      </c:pt>
                      <c:pt idx="6" formatCode="General">
                        <c:v>-5.2994084720121029</c:v>
                      </c:pt>
                      <c:pt idx="7" formatCode="General">
                        <c:v>-5.3582586989409986</c:v>
                      </c:pt>
                      <c:pt idx="8" formatCode="General">
                        <c:v>-5.4171089258698935</c:v>
                      </c:pt>
                      <c:pt idx="9" formatCode="General">
                        <c:v>-5.4759591527987892</c:v>
                      </c:pt>
                      <c:pt idx="10" formatCode="General">
                        <c:v>-5.5348093797276849</c:v>
                      </c:pt>
                      <c:pt idx="11" formatCode="General">
                        <c:v>-5.5936303030303032</c:v>
                      </c:pt>
                      <c:pt idx="12" formatCode="General">
                        <c:v>-5.6524181818181818</c:v>
                      </c:pt>
                      <c:pt idx="13" formatCode="General">
                        <c:v>-5.7107090909090914</c:v>
                      </c:pt>
                      <c:pt idx="14" formatCode="General">
                        <c:v>-5.7688313253012051</c:v>
                      </c:pt>
                      <c:pt idx="15" formatCode="General">
                        <c:v>-5.82666265060241</c:v>
                      </c:pt>
                      <c:pt idx="16" formatCode="General">
                        <c:v>-5.8840545454545454</c:v>
                      </c:pt>
                      <c:pt idx="17" formatCode="General">
                        <c:v>-5.9410242424242421</c:v>
                      </c:pt>
                      <c:pt idx="18" formatCode="General">
                        <c:v>-5.9974727272727275</c:v>
                      </c:pt>
                      <c:pt idx="19" formatCode="General">
                        <c:v>-6.0535818181818177</c:v>
                      </c:pt>
                      <c:pt idx="20" formatCode="General">
                        <c:v>-6.1087333333333333</c:v>
                      </c:pt>
                      <c:pt idx="21" formatCode="General">
                        <c:v>-6.1632060606060612</c:v>
                      </c:pt>
                      <c:pt idx="22" formatCode="General">
                        <c:v>-6.217145454545455</c:v>
                      </c:pt>
                      <c:pt idx="23" formatCode="General">
                        <c:v>-6.2696927710843378</c:v>
                      </c:pt>
                      <c:pt idx="24" formatCode="General">
                        <c:v>-6.3217272727272729</c:v>
                      </c:pt>
                      <c:pt idx="25" formatCode="General">
                        <c:v>-6.3726363636363637</c:v>
                      </c:pt>
                      <c:pt idx="26" formatCode="General">
                        <c:v>-6.4224545454545456</c:v>
                      </c:pt>
                      <c:pt idx="27" formatCode="General">
                        <c:v>-6.4715454545454545</c:v>
                      </c:pt>
                      <c:pt idx="28" formatCode="General">
                        <c:v>-6.5189090909090908</c:v>
                      </c:pt>
                      <c:pt idx="29" formatCode="General">
                        <c:v>-6.5654545454545454</c:v>
                      </c:pt>
                      <c:pt idx="30" formatCode="General">
                        <c:v>-6.6103030303030303</c:v>
                      </c:pt>
                      <c:pt idx="31" formatCode="General">
                        <c:v>-6.6513706505295014</c:v>
                      </c:pt>
                      <c:pt idx="32" formatCode="General">
                        <c:v>-6.6904024205748867</c:v>
                      </c:pt>
                      <c:pt idx="33" formatCode="General">
                        <c:v>-6.7294341906202728</c:v>
                      </c:pt>
                      <c:pt idx="34" formatCode="General">
                        <c:v>-6.7684659606656581</c:v>
                      </c:pt>
                      <c:pt idx="35" formatCode="General">
                        <c:v>-6.8074977307110442</c:v>
                      </c:pt>
                      <c:pt idx="36" formatCode="General">
                        <c:v>-6.8465295007564295</c:v>
                      </c:pt>
                      <c:pt idx="37" formatCode="General">
                        <c:v>-6.8854523449319212</c:v>
                      </c:pt>
                      <c:pt idx="38" formatCode="General">
                        <c:v>-6.9217609682299548</c:v>
                      </c:pt>
                      <c:pt idx="39" formatCode="General">
                        <c:v>-6.9580695915279875</c:v>
                      </c:pt>
                      <c:pt idx="40" formatCode="General">
                        <c:v>-6.9943782148260212</c:v>
                      </c:pt>
                      <c:pt idx="41" formatCode="General">
                        <c:v>-7.0306868381240539</c:v>
                      </c:pt>
                      <c:pt idx="42" formatCode="General">
                        <c:v>-7.0669954614220876</c:v>
                      </c:pt>
                      <c:pt idx="43" formatCode="General">
                        <c:v>-7.1033040847201203</c:v>
                      </c:pt>
                      <c:pt idx="44" formatCode="General">
                        <c:v>-7.1405234493192129</c:v>
                      </c:pt>
                      <c:pt idx="45" formatCode="General">
                        <c:v>-7.1789500756429652</c:v>
                      </c:pt>
                      <c:pt idx="46" formatCode="General">
                        <c:v>-7.2173767019667165</c:v>
                      </c:pt>
                      <c:pt idx="47" formatCode="General">
                        <c:v>-7.2558033282904688</c:v>
                      </c:pt>
                      <c:pt idx="48" formatCode="General">
                        <c:v>-7.2942299546142211</c:v>
                      </c:pt>
                      <c:pt idx="49" formatCode="General">
                        <c:v>-7.3326565809379733</c:v>
                      </c:pt>
                      <c:pt idx="50" formatCode="General">
                        <c:v>-7.3710832072617247</c:v>
                      </c:pt>
                      <c:pt idx="51" formatCode="General">
                        <c:v>-7.4125393939393938</c:v>
                      </c:pt>
                      <c:pt idx="52" formatCode="General">
                        <c:v>-7.4546606060606067</c:v>
                      </c:pt>
                      <c:pt idx="53" formatCode="General">
                        <c:v>-7.4967818181818187</c:v>
                      </c:pt>
                      <c:pt idx="54" formatCode="General">
                        <c:v>-7.5389030303030307</c:v>
                      </c:pt>
                      <c:pt idx="55" formatCode="General">
                        <c:v>-7.5810242424242427</c:v>
                      </c:pt>
                      <c:pt idx="56" formatCode="General">
                        <c:v>-7.6231454545454547</c:v>
                      </c:pt>
                      <c:pt idx="57" formatCode="General">
                        <c:v>-7.6668835098335855</c:v>
                      </c:pt>
                      <c:pt idx="58" formatCode="General">
                        <c:v>-7.7163540090771559</c:v>
                      </c:pt>
                      <c:pt idx="59" formatCode="General">
                        <c:v>-7.7658245083207262</c:v>
                      </c:pt>
                      <c:pt idx="60" formatCode="General">
                        <c:v>-7.8152950075642966</c:v>
                      </c:pt>
                      <c:pt idx="61" formatCode="General">
                        <c:v>-7.864765506807867</c:v>
                      </c:pt>
                      <c:pt idx="62" formatCode="General">
                        <c:v>-7.9142360060514374</c:v>
                      </c:pt>
                      <c:pt idx="63" formatCode="General">
                        <c:v>-7.9637065052950078</c:v>
                      </c:pt>
                      <c:pt idx="64" formatCode="General">
                        <c:v>-8.0173818181818177</c:v>
                      </c:pt>
                      <c:pt idx="65" formatCode="General">
                        <c:v>-8.0737454545454543</c:v>
                      </c:pt>
                      <c:pt idx="66" formatCode="General">
                        <c:v>-8.1332530120481934</c:v>
                      </c:pt>
                      <c:pt idx="67" formatCode="General">
                        <c:v>-8.1939090909090915</c:v>
                      </c:pt>
                      <c:pt idx="68" formatCode="General">
                        <c:v>-8.256939393939394</c:v>
                      </c:pt>
                      <c:pt idx="69" formatCode="General">
                        <c:v>-8.3219393939393935</c:v>
                      </c:pt>
                      <c:pt idx="70" formatCode="General">
                        <c:v>-8.3879999999999999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519B-476E-9773-6FD296E53CFF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'Gibbs-EVAL'!$A$107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'Gibbs-EVAL'!$B$107:$BT$107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-39.74599697428139</c:v>
                      </c:pt>
                      <c:pt idx="1">
                        <c:v>-40.172018154311651</c:v>
                      </c:pt>
                      <c:pt idx="2" formatCode="General">
                        <c:v>-40.598039334341905</c:v>
                      </c:pt>
                      <c:pt idx="3" formatCode="General">
                        <c:v>-41.02406051437216</c:v>
                      </c:pt>
                      <c:pt idx="4" formatCode="General">
                        <c:v>-41.453664145234491</c:v>
                      </c:pt>
                      <c:pt idx="5" formatCode="General">
                        <c:v>-41.924465960665657</c:v>
                      </c:pt>
                      <c:pt idx="6" formatCode="General">
                        <c:v>-42.395267776096823</c:v>
                      </c:pt>
                      <c:pt idx="7" formatCode="General">
                        <c:v>-42.866069591527989</c:v>
                      </c:pt>
                      <c:pt idx="8" formatCode="General">
                        <c:v>-43.336871406959148</c:v>
                      </c:pt>
                      <c:pt idx="9" formatCode="General">
                        <c:v>-43.807673222390314</c:v>
                      </c:pt>
                      <c:pt idx="10" formatCode="General">
                        <c:v>-44.27847503782148</c:v>
                      </c:pt>
                      <c:pt idx="11" formatCode="General">
                        <c:v>-44.749042424242425</c:v>
                      </c:pt>
                      <c:pt idx="12" formatCode="General">
                        <c:v>-45.219345454545454</c:v>
                      </c:pt>
                      <c:pt idx="13" formatCode="General">
                        <c:v>-45.685672727272731</c:v>
                      </c:pt>
                      <c:pt idx="14" formatCode="General">
                        <c:v>-46.150650602409641</c:v>
                      </c:pt>
                      <c:pt idx="15" formatCode="General">
                        <c:v>-46.61330120481928</c:v>
                      </c:pt>
                      <c:pt idx="16" formatCode="General">
                        <c:v>-47.072436363636363</c:v>
                      </c:pt>
                      <c:pt idx="17" formatCode="General">
                        <c:v>-47.528193939393937</c:v>
                      </c:pt>
                      <c:pt idx="18" formatCode="General">
                        <c:v>-47.97978181818182</c:v>
                      </c:pt>
                      <c:pt idx="19" formatCode="General">
                        <c:v>-48.428654545454542</c:v>
                      </c:pt>
                      <c:pt idx="20" formatCode="General">
                        <c:v>-48.869866666666667</c:v>
                      </c:pt>
                      <c:pt idx="21" formatCode="General">
                        <c:v>-49.30564848484849</c:v>
                      </c:pt>
                      <c:pt idx="22" formatCode="General">
                        <c:v>-49.73716363636364</c:v>
                      </c:pt>
                      <c:pt idx="23" formatCode="General">
                        <c:v>-50.157542168674702</c:v>
                      </c:pt>
                      <c:pt idx="24" formatCode="General">
                        <c:v>-50.573818181818183</c:v>
                      </c:pt>
                      <c:pt idx="25" formatCode="General">
                        <c:v>-50.981090909090909</c:v>
                      </c:pt>
                      <c:pt idx="26" formatCode="General">
                        <c:v>-51.379636363636365</c:v>
                      </c:pt>
                      <c:pt idx="27" formatCode="General">
                        <c:v>-51.772363636363636</c:v>
                      </c:pt>
                      <c:pt idx="28" formatCode="General">
                        <c:v>-52.151272727272726</c:v>
                      </c:pt>
                      <c:pt idx="29" formatCode="General">
                        <c:v>-52.523636363636363</c:v>
                      </c:pt>
                      <c:pt idx="30" formatCode="General">
                        <c:v>-52.882424242424243</c:v>
                      </c:pt>
                      <c:pt idx="31" formatCode="General">
                        <c:v>-53.210965204236011</c:v>
                      </c:pt>
                      <c:pt idx="32" formatCode="General">
                        <c:v>-53.523219364599093</c:v>
                      </c:pt>
                      <c:pt idx="33" formatCode="General">
                        <c:v>-53.835473524962183</c:v>
                      </c:pt>
                      <c:pt idx="34" formatCode="General">
                        <c:v>-54.147727685325265</c:v>
                      </c:pt>
                      <c:pt idx="35" formatCode="General">
                        <c:v>-54.459981845688354</c:v>
                      </c:pt>
                      <c:pt idx="36" formatCode="General">
                        <c:v>-54.772236006051436</c:v>
                      </c:pt>
                      <c:pt idx="37" formatCode="General">
                        <c:v>-55.083618759455369</c:v>
                      </c:pt>
                      <c:pt idx="38" formatCode="General">
                        <c:v>-55.374087745839638</c:v>
                      </c:pt>
                      <c:pt idx="39" formatCode="General">
                        <c:v>-55.6645567322239</c:v>
                      </c:pt>
                      <c:pt idx="40" formatCode="General">
                        <c:v>-55.955025718608169</c:v>
                      </c:pt>
                      <c:pt idx="41" formatCode="General">
                        <c:v>-56.245494704992431</c:v>
                      </c:pt>
                      <c:pt idx="42" formatCode="General">
                        <c:v>-56.535963691376701</c:v>
                      </c:pt>
                      <c:pt idx="43" formatCode="General">
                        <c:v>-56.826432677760963</c:v>
                      </c:pt>
                      <c:pt idx="44" formatCode="General">
                        <c:v>-57.124187594553703</c:v>
                      </c:pt>
                      <c:pt idx="45" formatCode="General">
                        <c:v>-57.431600605143721</c:v>
                      </c:pt>
                      <c:pt idx="46" formatCode="General">
                        <c:v>-57.739013615733732</c:v>
                      </c:pt>
                      <c:pt idx="47" formatCode="General">
                        <c:v>-58.04642662632375</c:v>
                      </c:pt>
                      <c:pt idx="48" formatCode="General">
                        <c:v>-58.353839636913769</c:v>
                      </c:pt>
                      <c:pt idx="49" formatCode="General">
                        <c:v>-58.661252647503787</c:v>
                      </c:pt>
                      <c:pt idx="50" formatCode="General">
                        <c:v>-58.968665658093798</c:v>
                      </c:pt>
                      <c:pt idx="51" formatCode="General">
                        <c:v>-59.30031515151515</c:v>
                      </c:pt>
                      <c:pt idx="52" formatCode="General">
                        <c:v>-59.637284848484853</c:v>
                      </c:pt>
                      <c:pt idx="53" formatCode="General">
                        <c:v>-59.974254545454549</c:v>
                      </c:pt>
                      <c:pt idx="54" formatCode="General">
                        <c:v>-60.311224242424245</c:v>
                      </c:pt>
                      <c:pt idx="55" formatCode="General">
                        <c:v>-60.648193939393941</c:v>
                      </c:pt>
                      <c:pt idx="56" formatCode="General">
                        <c:v>-60.985163636363637</c:v>
                      </c:pt>
                      <c:pt idx="57" formatCode="General">
                        <c:v>-61.335068078668684</c:v>
                      </c:pt>
                      <c:pt idx="58" formatCode="General">
                        <c:v>-61.730832072617247</c:v>
                      </c:pt>
                      <c:pt idx="59" formatCode="General">
                        <c:v>-62.12659606656581</c:v>
                      </c:pt>
                      <c:pt idx="60" formatCode="General">
                        <c:v>-62.522360060514373</c:v>
                      </c:pt>
                      <c:pt idx="61" formatCode="General">
                        <c:v>-62.918124054462936</c:v>
                      </c:pt>
                      <c:pt idx="62" formatCode="General">
                        <c:v>-63.313888048411499</c:v>
                      </c:pt>
                      <c:pt idx="63" formatCode="General">
                        <c:v>-63.709652042360062</c:v>
                      </c:pt>
                      <c:pt idx="64" formatCode="General">
                        <c:v>-64.139054545454542</c:v>
                      </c:pt>
                      <c:pt idx="65" formatCode="General">
                        <c:v>-64.589963636363635</c:v>
                      </c:pt>
                      <c:pt idx="66" formatCode="General">
                        <c:v>-65.066024096385547</c:v>
                      </c:pt>
                      <c:pt idx="67" formatCode="General">
                        <c:v>-65.551272727272732</c:v>
                      </c:pt>
                      <c:pt idx="68" formatCode="General">
                        <c:v>-66.055515151515152</c:v>
                      </c:pt>
                      <c:pt idx="69" formatCode="General">
                        <c:v>-66.575515151515148</c:v>
                      </c:pt>
                      <c:pt idx="70" formatCode="General">
                        <c:v>-67.103999999999999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519B-476E-9773-6FD296E53CFF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'Gibbs-EVAL'!$A$108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'Gibbs-EVAL'!$B$108:$BT$108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-9.9364992435703474</c:v>
                      </c:pt>
                      <c:pt idx="1">
                        <c:v>-10.043004538577913</c:v>
                      </c:pt>
                      <c:pt idx="2" formatCode="General">
                        <c:v>-10.149509833585476</c:v>
                      </c:pt>
                      <c:pt idx="3" formatCode="General">
                        <c:v>-10.25601512859304</c:v>
                      </c:pt>
                      <c:pt idx="4" formatCode="General">
                        <c:v>-10.363416036308623</c:v>
                      </c:pt>
                      <c:pt idx="5" formatCode="General">
                        <c:v>-10.481116490166414</c:v>
                      </c:pt>
                      <c:pt idx="6" formatCode="General">
                        <c:v>-10.598816944024206</c:v>
                      </c:pt>
                      <c:pt idx="7" formatCode="General">
                        <c:v>-10.716517397881997</c:v>
                      </c:pt>
                      <c:pt idx="8" formatCode="General">
                        <c:v>-10.834217851739787</c:v>
                      </c:pt>
                      <c:pt idx="9" formatCode="General">
                        <c:v>-10.951918305597578</c:v>
                      </c:pt>
                      <c:pt idx="10" formatCode="General">
                        <c:v>-11.06961875945537</c:v>
                      </c:pt>
                      <c:pt idx="11" formatCode="General">
                        <c:v>-11.187260606060606</c:v>
                      </c:pt>
                      <c:pt idx="12" formatCode="General">
                        <c:v>-11.304836363636364</c:v>
                      </c:pt>
                      <c:pt idx="13" formatCode="General">
                        <c:v>-11.421418181818183</c:v>
                      </c:pt>
                      <c:pt idx="14" formatCode="General">
                        <c:v>-11.53766265060241</c:v>
                      </c:pt>
                      <c:pt idx="15" formatCode="General">
                        <c:v>-11.65332530120482</c:v>
                      </c:pt>
                      <c:pt idx="16" formatCode="General">
                        <c:v>-11.768109090909091</c:v>
                      </c:pt>
                      <c:pt idx="17" formatCode="General">
                        <c:v>-11.882048484848484</c:v>
                      </c:pt>
                      <c:pt idx="18" formatCode="General">
                        <c:v>-11.994945454545455</c:v>
                      </c:pt>
                      <c:pt idx="19" formatCode="General">
                        <c:v>-12.107163636363635</c:v>
                      </c:pt>
                      <c:pt idx="20" formatCode="General">
                        <c:v>-12.217466666666667</c:v>
                      </c:pt>
                      <c:pt idx="21" formatCode="General">
                        <c:v>-12.326412121212122</c:v>
                      </c:pt>
                      <c:pt idx="22" formatCode="General">
                        <c:v>-12.43429090909091</c:v>
                      </c:pt>
                      <c:pt idx="23" formatCode="General">
                        <c:v>-12.539385542168676</c:v>
                      </c:pt>
                      <c:pt idx="24" formatCode="General">
                        <c:v>-12.643454545454546</c:v>
                      </c:pt>
                      <c:pt idx="25" formatCode="General">
                        <c:v>-12.745272727272727</c:v>
                      </c:pt>
                      <c:pt idx="26" formatCode="General">
                        <c:v>-12.844909090909091</c:v>
                      </c:pt>
                      <c:pt idx="27" formatCode="General">
                        <c:v>-12.943090909090909</c:v>
                      </c:pt>
                      <c:pt idx="28" formatCode="General">
                        <c:v>-13.037818181818182</c:v>
                      </c:pt>
                      <c:pt idx="29" formatCode="General">
                        <c:v>-13.130909090909091</c:v>
                      </c:pt>
                      <c:pt idx="30" formatCode="General">
                        <c:v>-13.220606060606061</c:v>
                      </c:pt>
                      <c:pt idx="31" formatCode="General">
                        <c:v>-13.302741301059003</c:v>
                      </c:pt>
                      <c:pt idx="32" formatCode="General">
                        <c:v>-13.380804841149773</c:v>
                      </c:pt>
                      <c:pt idx="33" formatCode="General">
                        <c:v>-13.458868381240546</c:v>
                      </c:pt>
                      <c:pt idx="34" formatCode="General">
                        <c:v>-13.536931921331316</c:v>
                      </c:pt>
                      <c:pt idx="35" formatCode="General">
                        <c:v>-13.614995461422088</c:v>
                      </c:pt>
                      <c:pt idx="36" formatCode="General">
                        <c:v>-13.693059001512859</c:v>
                      </c:pt>
                      <c:pt idx="37" formatCode="General">
                        <c:v>-13.770904689863842</c:v>
                      </c:pt>
                      <c:pt idx="38" formatCode="General">
                        <c:v>-13.84352193645991</c:v>
                      </c:pt>
                      <c:pt idx="39" formatCode="General">
                        <c:v>-13.916139183055975</c:v>
                      </c:pt>
                      <c:pt idx="40" formatCode="General">
                        <c:v>-13.988756429652042</c:v>
                      </c:pt>
                      <c:pt idx="41" formatCode="General">
                        <c:v>-14.061373676248108</c:v>
                      </c:pt>
                      <c:pt idx="42" formatCode="General">
                        <c:v>-14.133990922844175</c:v>
                      </c:pt>
                      <c:pt idx="43" formatCode="General">
                        <c:v>-14.206608169440241</c:v>
                      </c:pt>
                      <c:pt idx="44" formatCode="General">
                        <c:v>-14.281046898638426</c:v>
                      </c:pt>
                      <c:pt idx="45" formatCode="General">
                        <c:v>-14.35790015128593</c:v>
                      </c:pt>
                      <c:pt idx="46" formatCode="General">
                        <c:v>-14.434753403933433</c:v>
                      </c:pt>
                      <c:pt idx="47" formatCode="General">
                        <c:v>-14.511606656580938</c:v>
                      </c:pt>
                      <c:pt idx="48" formatCode="General">
                        <c:v>-14.588459909228442</c:v>
                      </c:pt>
                      <c:pt idx="49" formatCode="General">
                        <c:v>-14.665313161875947</c:v>
                      </c:pt>
                      <c:pt idx="50" formatCode="General">
                        <c:v>-14.742166414523449</c:v>
                      </c:pt>
                      <c:pt idx="51" formatCode="General">
                        <c:v>-14.825078787878788</c:v>
                      </c:pt>
                      <c:pt idx="52" formatCode="General">
                        <c:v>-14.909321212121213</c:v>
                      </c:pt>
                      <c:pt idx="53" formatCode="General">
                        <c:v>-14.993563636363637</c:v>
                      </c:pt>
                      <c:pt idx="54" formatCode="General">
                        <c:v>-15.077806060606061</c:v>
                      </c:pt>
                      <c:pt idx="55" formatCode="General">
                        <c:v>-15.162048484848485</c:v>
                      </c:pt>
                      <c:pt idx="56" formatCode="General">
                        <c:v>-15.246290909090909</c:v>
                      </c:pt>
                      <c:pt idx="57" formatCode="General">
                        <c:v>-15.333767019667171</c:v>
                      </c:pt>
                      <c:pt idx="58" formatCode="General">
                        <c:v>-15.432708018154312</c:v>
                      </c:pt>
                      <c:pt idx="59" formatCode="General">
                        <c:v>-15.531649016641452</c:v>
                      </c:pt>
                      <c:pt idx="60" formatCode="General">
                        <c:v>-15.630590015128593</c:v>
                      </c:pt>
                      <c:pt idx="61" formatCode="General">
                        <c:v>-15.729531013615734</c:v>
                      </c:pt>
                      <c:pt idx="62" formatCode="General">
                        <c:v>-15.828472012102875</c:v>
                      </c:pt>
                      <c:pt idx="63" formatCode="General">
                        <c:v>-15.927413010590016</c:v>
                      </c:pt>
                      <c:pt idx="64" formatCode="General">
                        <c:v>-16.034763636363635</c:v>
                      </c:pt>
                      <c:pt idx="65" formatCode="General">
                        <c:v>-16.147490909090909</c:v>
                      </c:pt>
                      <c:pt idx="66" formatCode="General">
                        <c:v>-16.266506024096387</c:v>
                      </c:pt>
                      <c:pt idx="67" formatCode="General">
                        <c:v>-16.387818181818183</c:v>
                      </c:pt>
                      <c:pt idx="68" formatCode="General">
                        <c:v>-16.513878787878788</c:v>
                      </c:pt>
                      <c:pt idx="69" formatCode="General">
                        <c:v>-16.643878787878787</c:v>
                      </c:pt>
                      <c:pt idx="70" formatCode="General">
                        <c:v>-16.776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519B-476E-9773-6FD296E53CFF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'Gibbs-EVAL'!$A$109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-4.9682496217851737</c:v>
                      </c:pt>
                      <c:pt idx="1">
                        <c:v>-5.0215022692889564</c:v>
                      </c:pt>
                      <c:pt idx="2" formatCode="General">
                        <c:v>-5.0747549167927382</c:v>
                      </c:pt>
                      <c:pt idx="3" formatCode="General">
                        <c:v>-5.1280075642965199</c:v>
                      </c:pt>
                      <c:pt idx="4" formatCode="General">
                        <c:v>-5.1817080181543114</c:v>
                      </c:pt>
                      <c:pt idx="5" formatCode="General">
                        <c:v>-5.2405582450832071</c:v>
                      </c:pt>
                      <c:pt idx="6" formatCode="General">
                        <c:v>-5.2994084720121029</c:v>
                      </c:pt>
                      <c:pt idx="7" formatCode="General">
                        <c:v>-5.3582586989409986</c:v>
                      </c:pt>
                      <c:pt idx="8" formatCode="General">
                        <c:v>-5.4171089258698935</c:v>
                      </c:pt>
                      <c:pt idx="9" formatCode="General">
                        <c:v>-5.4759591527987892</c:v>
                      </c:pt>
                      <c:pt idx="10" formatCode="General">
                        <c:v>-5.5348093797276849</c:v>
                      </c:pt>
                      <c:pt idx="11" formatCode="General">
                        <c:v>-5.5936303030303032</c:v>
                      </c:pt>
                      <c:pt idx="12" formatCode="General">
                        <c:v>-5.6524181818181818</c:v>
                      </c:pt>
                      <c:pt idx="13" formatCode="General">
                        <c:v>-5.7107090909090914</c:v>
                      </c:pt>
                      <c:pt idx="14" formatCode="General">
                        <c:v>-5.7688313253012051</c:v>
                      </c:pt>
                      <c:pt idx="15" formatCode="General">
                        <c:v>-5.82666265060241</c:v>
                      </c:pt>
                      <c:pt idx="16" formatCode="General">
                        <c:v>-5.8840545454545454</c:v>
                      </c:pt>
                      <c:pt idx="17" formatCode="General">
                        <c:v>-5.9410242424242421</c:v>
                      </c:pt>
                      <c:pt idx="18" formatCode="General">
                        <c:v>-5.9974727272727275</c:v>
                      </c:pt>
                      <c:pt idx="19" formatCode="General">
                        <c:v>-6.0535818181818177</c:v>
                      </c:pt>
                      <c:pt idx="20" formatCode="General">
                        <c:v>-6.1087333333333333</c:v>
                      </c:pt>
                      <c:pt idx="21" formatCode="General">
                        <c:v>-6.1632060606060612</c:v>
                      </c:pt>
                      <c:pt idx="22" formatCode="General">
                        <c:v>-6.217145454545455</c:v>
                      </c:pt>
                      <c:pt idx="23" formatCode="General">
                        <c:v>-6.2696927710843378</c:v>
                      </c:pt>
                      <c:pt idx="24" formatCode="General">
                        <c:v>-6.3217272727272729</c:v>
                      </c:pt>
                      <c:pt idx="25" formatCode="General">
                        <c:v>-6.3726363636363637</c:v>
                      </c:pt>
                      <c:pt idx="26" formatCode="General">
                        <c:v>-6.4224545454545456</c:v>
                      </c:pt>
                      <c:pt idx="27" formatCode="General">
                        <c:v>-6.4715454545454545</c:v>
                      </c:pt>
                      <c:pt idx="28" formatCode="General">
                        <c:v>-6.5189090909090908</c:v>
                      </c:pt>
                      <c:pt idx="29" formatCode="General">
                        <c:v>-6.5654545454545454</c:v>
                      </c:pt>
                      <c:pt idx="30" formatCode="General">
                        <c:v>-6.6103030303030303</c:v>
                      </c:pt>
                      <c:pt idx="31" formatCode="General">
                        <c:v>-6.6513706505295014</c:v>
                      </c:pt>
                      <c:pt idx="32" formatCode="General">
                        <c:v>-6.6904024205748867</c:v>
                      </c:pt>
                      <c:pt idx="33" formatCode="General">
                        <c:v>-6.7294341906202728</c:v>
                      </c:pt>
                      <c:pt idx="34" formatCode="General">
                        <c:v>-6.7684659606656581</c:v>
                      </c:pt>
                      <c:pt idx="35" formatCode="General">
                        <c:v>-6.8074977307110442</c:v>
                      </c:pt>
                      <c:pt idx="36" formatCode="General">
                        <c:v>-6.8465295007564295</c:v>
                      </c:pt>
                      <c:pt idx="37" formatCode="General">
                        <c:v>-6.8854523449319212</c:v>
                      </c:pt>
                      <c:pt idx="38" formatCode="General">
                        <c:v>-6.9217609682299548</c:v>
                      </c:pt>
                      <c:pt idx="39" formatCode="General">
                        <c:v>-6.9580695915279875</c:v>
                      </c:pt>
                      <c:pt idx="40" formatCode="General">
                        <c:v>-6.9943782148260212</c:v>
                      </c:pt>
                      <c:pt idx="41" formatCode="General">
                        <c:v>-7.0306868381240539</c:v>
                      </c:pt>
                      <c:pt idx="42" formatCode="General">
                        <c:v>-7.0669954614220876</c:v>
                      </c:pt>
                      <c:pt idx="43" formatCode="General">
                        <c:v>-7.1033040847201203</c:v>
                      </c:pt>
                      <c:pt idx="44" formatCode="General">
                        <c:v>-7.1405234493192129</c:v>
                      </c:pt>
                      <c:pt idx="45" formatCode="General">
                        <c:v>-7.1789500756429652</c:v>
                      </c:pt>
                      <c:pt idx="46" formatCode="General">
                        <c:v>-7.2173767019667165</c:v>
                      </c:pt>
                      <c:pt idx="47" formatCode="General">
                        <c:v>-7.2558033282904688</c:v>
                      </c:pt>
                      <c:pt idx="48" formatCode="General">
                        <c:v>-7.2942299546142211</c:v>
                      </c:pt>
                      <c:pt idx="49" formatCode="General">
                        <c:v>-7.3326565809379733</c:v>
                      </c:pt>
                      <c:pt idx="50" formatCode="General">
                        <c:v>-7.3710832072617247</c:v>
                      </c:pt>
                      <c:pt idx="51" formatCode="General">
                        <c:v>-7.4125393939393938</c:v>
                      </c:pt>
                      <c:pt idx="52" formatCode="General">
                        <c:v>-7.4546606060606067</c:v>
                      </c:pt>
                      <c:pt idx="53" formatCode="General">
                        <c:v>-7.4967818181818187</c:v>
                      </c:pt>
                      <c:pt idx="54" formatCode="General">
                        <c:v>-7.5389030303030307</c:v>
                      </c:pt>
                      <c:pt idx="55" formatCode="General">
                        <c:v>-7.5810242424242427</c:v>
                      </c:pt>
                      <c:pt idx="56" formatCode="General">
                        <c:v>-7.6231454545454547</c:v>
                      </c:pt>
                      <c:pt idx="57" formatCode="General">
                        <c:v>-7.6668835098335855</c:v>
                      </c:pt>
                      <c:pt idx="58" formatCode="General">
                        <c:v>-7.7163540090771559</c:v>
                      </c:pt>
                      <c:pt idx="59" formatCode="General">
                        <c:v>-7.7658245083207262</c:v>
                      </c:pt>
                      <c:pt idx="60" formatCode="General">
                        <c:v>-7.8152950075642966</c:v>
                      </c:pt>
                      <c:pt idx="61" formatCode="General">
                        <c:v>-7.864765506807867</c:v>
                      </c:pt>
                      <c:pt idx="62" formatCode="General">
                        <c:v>-7.9142360060514374</c:v>
                      </c:pt>
                      <c:pt idx="63" formatCode="General">
                        <c:v>-7.9637065052950078</c:v>
                      </c:pt>
                      <c:pt idx="64" formatCode="General">
                        <c:v>-8.0173818181818177</c:v>
                      </c:pt>
                      <c:pt idx="65" formatCode="General">
                        <c:v>-8.0737454545454543</c:v>
                      </c:pt>
                      <c:pt idx="66" formatCode="General">
                        <c:v>-8.1332530120481934</c:v>
                      </c:pt>
                      <c:pt idx="67" formatCode="General">
                        <c:v>-8.1939090909090915</c:v>
                      </c:pt>
                      <c:pt idx="68" formatCode="General">
                        <c:v>-8.256939393939394</c:v>
                      </c:pt>
                      <c:pt idx="69" formatCode="General">
                        <c:v>-8.3219393939393935</c:v>
                      </c:pt>
                      <c:pt idx="70" formatCode="General">
                        <c:v>-8.3879999999999999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519B-476E-9773-6FD296E53CFF}"/>
                  </c:ext>
                </c:extLst>
              </c15:ser>
            </c15:filteredScatterSeries>
            <c15:filteredScatterSeries>
              <c15:ser>
                <c:idx val="8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'Gibbs-EVAL'!$A$111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'Gibbs-EVAL'!$B$111:$BT$111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-17.156697428139182</c:v>
                      </c:pt>
                      <c:pt idx="1">
                        <c:v>-17.358815431164899</c:v>
                      </c:pt>
                      <c:pt idx="2" formatCode="General">
                        <c:v>-17.56093343419062</c:v>
                      </c:pt>
                      <c:pt idx="3" formatCode="General">
                        <c:v>-17.763051437216337</c:v>
                      </c:pt>
                      <c:pt idx="4" formatCode="General">
                        <c:v>-17.964358547655067</c:v>
                      </c:pt>
                      <c:pt idx="5" formatCode="General">
                        <c:v>-18.156340393343417</c:v>
                      </c:pt>
                      <c:pt idx="6" formatCode="General">
                        <c:v>-18.34832223903177</c:v>
                      </c:pt>
                      <c:pt idx="7" formatCode="General">
                        <c:v>-18.54030408472012</c:v>
                      </c:pt>
                      <c:pt idx="8" formatCode="General">
                        <c:v>-18.732285930408473</c:v>
                      </c:pt>
                      <c:pt idx="9" formatCode="General">
                        <c:v>-18.924267776096823</c:v>
                      </c:pt>
                      <c:pt idx="10" formatCode="General">
                        <c:v>-19.116249621785173</c:v>
                      </c:pt>
                      <c:pt idx="11" formatCode="General">
                        <c:v>-19.30430909090909</c:v>
                      </c:pt>
                      <c:pt idx="12" formatCode="General">
                        <c:v>-19.487945454545454</c:v>
                      </c:pt>
                      <c:pt idx="13" formatCode="General">
                        <c:v>-19.66710909090909</c:v>
                      </c:pt>
                      <c:pt idx="14" formatCode="General">
                        <c:v>-19.844698795180722</c:v>
                      </c:pt>
                      <c:pt idx="15" formatCode="General">
                        <c:v>-20.019397590361447</c:v>
                      </c:pt>
                      <c:pt idx="16" formatCode="General">
                        <c:v>-20.192781818181817</c:v>
                      </c:pt>
                      <c:pt idx="17" formatCode="General">
                        <c:v>-20.364903030303029</c:v>
                      </c:pt>
                      <c:pt idx="18" formatCode="General">
                        <c:v>-20.535460606060607</c:v>
                      </c:pt>
                      <c:pt idx="19" formatCode="General">
                        <c:v>-20.705000000000002</c:v>
                      </c:pt>
                      <c:pt idx="20" formatCode="General">
                        <c:v>-20.871666666666666</c:v>
                      </c:pt>
                      <c:pt idx="21" formatCode="General">
                        <c:v>-21.036975757575757</c:v>
                      </c:pt>
                      <c:pt idx="22" formatCode="General">
                        <c:v>-21.201218181818184</c:v>
                      </c:pt>
                      <c:pt idx="23" formatCode="General">
                        <c:v>-21.365656626506023</c:v>
                      </c:pt>
                      <c:pt idx="24" formatCode="General">
                        <c:v>-21.53021212121212</c:v>
                      </c:pt>
                      <c:pt idx="25" formatCode="General">
                        <c:v>-21.695060606060604</c:v>
                      </c:pt>
                      <c:pt idx="26" formatCode="General">
                        <c:v>-21.862454545454543</c:v>
                      </c:pt>
                      <c:pt idx="27" formatCode="General">
                        <c:v>-22.031545454545455</c:v>
                      </c:pt>
                      <c:pt idx="28" formatCode="General">
                        <c:v>-22.205818181818181</c:v>
                      </c:pt>
                      <c:pt idx="29" formatCode="General">
                        <c:v>-22.382909090909092</c:v>
                      </c:pt>
                      <c:pt idx="30" formatCode="General">
                        <c:v>-22.565939393939395</c:v>
                      </c:pt>
                      <c:pt idx="31" formatCode="General">
                        <c:v>-22.76924357034796</c:v>
                      </c:pt>
                      <c:pt idx="32" formatCode="General">
                        <c:v>-22.983464447806355</c:v>
                      </c:pt>
                      <c:pt idx="33" formatCode="General">
                        <c:v>-23.19768532526475</c:v>
                      </c:pt>
                      <c:pt idx="34" formatCode="General">
                        <c:v>-23.411906202723149</c:v>
                      </c:pt>
                      <c:pt idx="35" formatCode="General">
                        <c:v>-23.626127080181544</c:v>
                      </c:pt>
                      <c:pt idx="36" formatCode="General">
                        <c:v>-23.840347957639938</c:v>
                      </c:pt>
                      <c:pt idx="37" formatCode="General">
                        <c:v>-24.055767019667169</c:v>
                      </c:pt>
                      <c:pt idx="38" formatCode="General">
                        <c:v>-24.299942511346444</c:v>
                      </c:pt>
                      <c:pt idx="39" formatCode="General">
                        <c:v>-24.544118003025716</c:v>
                      </c:pt>
                      <c:pt idx="40" formatCode="General">
                        <c:v>-24.788293494704991</c:v>
                      </c:pt>
                      <c:pt idx="41" formatCode="General">
                        <c:v>-25.032468986384266</c:v>
                      </c:pt>
                      <c:pt idx="42" formatCode="General">
                        <c:v>-25.276644478063538</c:v>
                      </c:pt>
                      <c:pt idx="43" formatCode="General">
                        <c:v>-25.520819969742814</c:v>
                      </c:pt>
                      <c:pt idx="44" formatCode="General">
                        <c:v>-25.760962178517396</c:v>
                      </c:pt>
                      <c:pt idx="45" formatCode="General">
                        <c:v>-25.995757942511347</c:v>
                      </c:pt>
                      <c:pt idx="46" formatCode="General">
                        <c:v>-26.230553706505294</c:v>
                      </c:pt>
                      <c:pt idx="47" formatCode="General">
                        <c:v>-26.465349470499245</c:v>
                      </c:pt>
                      <c:pt idx="48" formatCode="General">
                        <c:v>-26.700145234493192</c:v>
                      </c:pt>
                      <c:pt idx="49" formatCode="General">
                        <c:v>-26.934940998487143</c:v>
                      </c:pt>
                      <c:pt idx="50" formatCode="General">
                        <c:v>-27.16973676248109</c:v>
                      </c:pt>
                      <c:pt idx="51" formatCode="General">
                        <c:v>-27.388921212121211</c:v>
                      </c:pt>
                      <c:pt idx="52" formatCode="General">
                        <c:v>-27.60467878787879</c:v>
                      </c:pt>
                      <c:pt idx="53" formatCode="General">
                        <c:v>-27.820436363636365</c:v>
                      </c:pt>
                      <c:pt idx="54" formatCode="General">
                        <c:v>-28.036193939393939</c:v>
                      </c:pt>
                      <c:pt idx="55" formatCode="General">
                        <c:v>-28.251951515151514</c:v>
                      </c:pt>
                      <c:pt idx="56" formatCode="General">
                        <c:v>-28.467709090909089</c:v>
                      </c:pt>
                      <c:pt idx="57" formatCode="General">
                        <c:v>-28.67950075642965</c:v>
                      </c:pt>
                      <c:pt idx="58" formatCode="General">
                        <c:v>-28.877231467473525</c:v>
                      </c:pt>
                      <c:pt idx="59" formatCode="General">
                        <c:v>-29.074962178517399</c:v>
                      </c:pt>
                      <c:pt idx="60" formatCode="General">
                        <c:v>-29.27269288956127</c:v>
                      </c:pt>
                      <c:pt idx="61" formatCode="General">
                        <c:v>-29.470423600605145</c:v>
                      </c:pt>
                      <c:pt idx="62" formatCode="General">
                        <c:v>-29.668154311649019</c:v>
                      </c:pt>
                      <c:pt idx="63" formatCode="General">
                        <c:v>-29.86588502269289</c:v>
                      </c:pt>
                      <c:pt idx="64" formatCode="General">
                        <c:v>-30.058715151515152</c:v>
                      </c:pt>
                      <c:pt idx="65" formatCode="General">
                        <c:v>-30.248412121212123</c:v>
                      </c:pt>
                      <c:pt idx="66" formatCode="General">
                        <c:v>-30.428915662650603</c:v>
                      </c:pt>
                      <c:pt idx="67" formatCode="General">
                        <c:v>-30.610272727272726</c:v>
                      </c:pt>
                      <c:pt idx="68" formatCode="General">
                        <c:v>-30.794515151515149</c:v>
                      </c:pt>
                      <c:pt idx="69" formatCode="General">
                        <c:v>-30.972848484848484</c:v>
                      </c:pt>
                      <c:pt idx="70" formatCode="General">
                        <c:v>-31.148000000000003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519B-476E-9773-6FD296E53CFF}"/>
                  </c:ext>
                </c:extLst>
              </c15:ser>
            </c15:filteredScatterSeries>
            <c15:filteredScatterSeries>
              <c15:ser>
                <c:idx val="9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'Gibbs-EVAL'!$A$112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'Gibbs-EVAL'!$B$112:$BT$112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-6.0942239031770047</c:v>
                      </c:pt>
                      <c:pt idx="1">
                        <c:v>-6.1686565809379728</c:v>
                      </c:pt>
                      <c:pt idx="2" formatCode="General">
                        <c:v>-6.2430892586989408</c:v>
                      </c:pt>
                      <c:pt idx="3" formatCode="General">
                        <c:v>-6.3175219364599098</c:v>
                      </c:pt>
                      <c:pt idx="4" formatCode="General">
                        <c:v>-6.3913252647503782</c:v>
                      </c:pt>
                      <c:pt idx="5" formatCode="General">
                        <c:v>-6.4578910741301057</c:v>
                      </c:pt>
                      <c:pt idx="6" formatCode="General">
                        <c:v>-6.524456883509834</c:v>
                      </c:pt>
                      <c:pt idx="7" formatCode="General">
                        <c:v>-6.5910226928895614</c:v>
                      </c:pt>
                      <c:pt idx="8" formatCode="General">
                        <c:v>-6.6575885022692889</c:v>
                      </c:pt>
                      <c:pt idx="9" formatCode="General">
                        <c:v>-6.7241543116490163</c:v>
                      </c:pt>
                      <c:pt idx="10" formatCode="General">
                        <c:v>-6.7907201210287438</c:v>
                      </c:pt>
                      <c:pt idx="11" formatCode="General">
                        <c:v>-6.8553393939393938</c:v>
                      </c:pt>
                      <c:pt idx="12" formatCode="General">
                        <c:v>-6.9177636363636363</c:v>
                      </c:pt>
                      <c:pt idx="13" formatCode="General">
                        <c:v>-6.9782000000000002</c:v>
                      </c:pt>
                      <c:pt idx="14" formatCode="General">
                        <c:v>-7.0379337349397586</c:v>
                      </c:pt>
                      <c:pt idx="15" formatCode="General">
                        <c:v>-7.0963674698795183</c:v>
                      </c:pt>
                      <c:pt idx="16" formatCode="General">
                        <c:v>-7.1543636363636365</c:v>
                      </c:pt>
                      <c:pt idx="17" formatCode="General">
                        <c:v>-7.2119393939393941</c:v>
                      </c:pt>
                      <c:pt idx="18" formatCode="General">
                        <c:v>-7.2689939393939396</c:v>
                      </c:pt>
                      <c:pt idx="19" formatCode="General">
                        <c:v>-7.3257090909090907</c:v>
                      </c:pt>
                      <c:pt idx="20" formatCode="General">
                        <c:v>-7.3814666666666664</c:v>
                      </c:pt>
                      <c:pt idx="21" formatCode="General">
                        <c:v>-7.4368848484848487</c:v>
                      </c:pt>
                      <c:pt idx="22" formatCode="General">
                        <c:v>-7.4920363636363634</c:v>
                      </c:pt>
                      <c:pt idx="23" formatCode="General">
                        <c:v>-7.5479819277108433</c:v>
                      </c:pt>
                      <c:pt idx="24" formatCode="General">
                        <c:v>-7.6042424242424245</c:v>
                      </c:pt>
                      <c:pt idx="25" formatCode="General">
                        <c:v>-7.6612121212121211</c:v>
                      </c:pt>
                      <c:pt idx="26" formatCode="General">
                        <c:v>-7.7200000000000006</c:v>
                      </c:pt>
                      <c:pt idx="27" formatCode="General">
                        <c:v>-7.78</c:v>
                      </c:pt>
                      <c:pt idx="28" formatCode="General">
                        <c:v>-7.8434545454545459</c:v>
                      </c:pt>
                      <c:pt idx="29" formatCode="General">
                        <c:v>-7.9087272727272726</c:v>
                      </c:pt>
                      <c:pt idx="30" formatCode="General">
                        <c:v>-7.9778181818181819</c:v>
                      </c:pt>
                      <c:pt idx="31" formatCode="General">
                        <c:v>-8.0589364599092281</c:v>
                      </c:pt>
                      <c:pt idx="32" formatCode="General">
                        <c:v>-8.1465310136157338</c:v>
                      </c:pt>
                      <c:pt idx="33" formatCode="General">
                        <c:v>-8.2341255673222395</c:v>
                      </c:pt>
                      <c:pt idx="34" formatCode="General">
                        <c:v>-8.3217201210287435</c:v>
                      </c:pt>
                      <c:pt idx="35" formatCode="General">
                        <c:v>-8.4093146747352492</c:v>
                      </c:pt>
                      <c:pt idx="36" formatCode="General">
                        <c:v>-8.4969092284417549</c:v>
                      </c:pt>
                      <c:pt idx="37" formatCode="General">
                        <c:v>-8.5851573373676242</c:v>
                      </c:pt>
                      <c:pt idx="38" formatCode="General">
                        <c:v>-8.6890907715582451</c:v>
                      </c:pt>
                      <c:pt idx="39" formatCode="General">
                        <c:v>-8.7930242057488641</c:v>
                      </c:pt>
                      <c:pt idx="40" formatCode="General">
                        <c:v>-8.896957639939485</c:v>
                      </c:pt>
                      <c:pt idx="41" formatCode="General">
                        <c:v>-9.0008910741301058</c:v>
                      </c:pt>
                      <c:pt idx="42" formatCode="General">
                        <c:v>-9.1048245083207267</c:v>
                      </c:pt>
                      <c:pt idx="43" formatCode="General">
                        <c:v>-9.2087579425113475</c:v>
                      </c:pt>
                      <c:pt idx="44" formatCode="General">
                        <c:v>-9.3102193645990923</c:v>
                      </c:pt>
                      <c:pt idx="45" formatCode="General">
                        <c:v>-9.4084039334341902</c:v>
                      </c:pt>
                      <c:pt idx="46" formatCode="General">
                        <c:v>-9.50658850226929</c:v>
                      </c:pt>
                      <c:pt idx="47" formatCode="General">
                        <c:v>-9.6047730711043879</c:v>
                      </c:pt>
                      <c:pt idx="48" formatCode="General">
                        <c:v>-9.7029576399394859</c:v>
                      </c:pt>
                      <c:pt idx="49" formatCode="General">
                        <c:v>-9.8011422087745839</c:v>
                      </c:pt>
                      <c:pt idx="50" formatCode="General">
                        <c:v>-9.8993267776096818</c:v>
                      </c:pt>
                      <c:pt idx="51" formatCode="General">
                        <c:v>-9.9881909090909087</c:v>
                      </c:pt>
                      <c:pt idx="52" formatCode="General">
                        <c:v>-10.075009090909091</c:v>
                      </c:pt>
                      <c:pt idx="53" formatCode="General">
                        <c:v>-10.161827272727272</c:v>
                      </c:pt>
                      <c:pt idx="54" formatCode="General">
                        <c:v>-10.248645454545455</c:v>
                      </c:pt>
                      <c:pt idx="55" formatCode="General">
                        <c:v>-10.335463636363636</c:v>
                      </c:pt>
                      <c:pt idx="56" formatCode="General">
                        <c:v>-10.422281818181819</c:v>
                      </c:pt>
                      <c:pt idx="57" formatCode="General">
                        <c:v>-10.506308623298034</c:v>
                      </c:pt>
                      <c:pt idx="58" formatCode="General">
                        <c:v>-10.580438729198185</c:v>
                      </c:pt>
                      <c:pt idx="59" formatCode="General">
                        <c:v>-10.654568835098337</c:v>
                      </c:pt>
                      <c:pt idx="60" formatCode="General">
                        <c:v>-10.728698940998488</c:v>
                      </c:pt>
                      <c:pt idx="61" formatCode="General">
                        <c:v>-10.802829046898639</c:v>
                      </c:pt>
                      <c:pt idx="62" formatCode="General">
                        <c:v>-10.87695915279879</c:v>
                      </c:pt>
                      <c:pt idx="63" formatCode="General">
                        <c:v>-10.951089258698941</c:v>
                      </c:pt>
                      <c:pt idx="64" formatCode="General">
                        <c:v>-11.020666666666667</c:v>
                      </c:pt>
                      <c:pt idx="65" formatCode="General">
                        <c:v>-11.087333333333333</c:v>
                      </c:pt>
                      <c:pt idx="66" formatCode="General">
                        <c:v>-11.147831325301205</c:v>
                      </c:pt>
                      <c:pt idx="67" formatCode="General">
                        <c:v>-11.208181818181817</c:v>
                      </c:pt>
                      <c:pt idx="68" formatCode="General">
                        <c:v>-11.268787878787878</c:v>
                      </c:pt>
                      <c:pt idx="69" formatCode="General">
                        <c:v>-11.325454545454546</c:v>
                      </c:pt>
                      <c:pt idx="70" formatCode="General">
                        <c:v>-11.38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519B-476E-9773-6FD296E53CFF}"/>
                  </c:ext>
                </c:extLst>
              </c15:ser>
            </c15:filteredScatterSeries>
            <c15:filteredScatterSeries>
              <c15:ser>
                <c:idx val="10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'Gibbs-EVAL'!$A$113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'Gibbs-EVAL'!$B$113:$BT$113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-28.222057488653554</c:v>
                      </c:pt>
                      <c:pt idx="1">
                        <c:v>-27.527655068078669</c:v>
                      </c:pt>
                      <c:pt idx="2" formatCode="General">
                        <c:v>-26.83325264750378</c:v>
                      </c:pt>
                      <c:pt idx="3" formatCode="General">
                        <c:v>-26.138850226928895</c:v>
                      </c:pt>
                      <c:pt idx="4" formatCode="General">
                        <c:v>-25.463691376701966</c:v>
                      </c:pt>
                      <c:pt idx="5" formatCode="General">
                        <c:v>-25.009833585476549</c:v>
                      </c:pt>
                      <c:pt idx="6" formatCode="General">
                        <c:v>-24.555975794251136</c:v>
                      </c:pt>
                      <c:pt idx="7" formatCode="General">
                        <c:v>-24.102118003025719</c:v>
                      </c:pt>
                      <c:pt idx="8" formatCode="General">
                        <c:v>-23.648260211800302</c:v>
                      </c:pt>
                      <c:pt idx="9" formatCode="General">
                        <c:v>-23.194402420574885</c:v>
                      </c:pt>
                      <c:pt idx="10" formatCode="General">
                        <c:v>-22.740544629349472</c:v>
                      </c:pt>
                      <c:pt idx="11" formatCode="General">
                        <c:v>-22.331939393939393</c:v>
                      </c:pt>
                      <c:pt idx="12" formatCode="General">
                        <c:v>-21.974363636363638</c:v>
                      </c:pt>
                      <c:pt idx="13" formatCode="General">
                        <c:v>-21.641636363636366</c:v>
                      </c:pt>
                      <c:pt idx="14" formatCode="General">
                        <c:v>-21.318795180722894</c:v>
                      </c:pt>
                      <c:pt idx="15" formatCode="General">
                        <c:v>-21.017590361445784</c:v>
                      </c:pt>
                      <c:pt idx="16" formatCode="General">
                        <c:v>-20.727818181818183</c:v>
                      </c:pt>
                      <c:pt idx="17" formatCode="General">
                        <c:v>-20.449030303030302</c:v>
                      </c:pt>
                      <c:pt idx="18" formatCode="General">
                        <c:v>-20.191090909090907</c:v>
                      </c:pt>
                      <c:pt idx="19" formatCode="General">
                        <c:v>-19.940363636363635</c:v>
                      </c:pt>
                      <c:pt idx="20" formatCode="General">
                        <c:v>-19.704000000000001</c:v>
                      </c:pt>
                      <c:pt idx="21" formatCode="General">
                        <c:v>-19.474424242424242</c:v>
                      </c:pt>
                      <c:pt idx="22" formatCode="General">
                        <c:v>-19.250181818181819</c:v>
                      </c:pt>
                      <c:pt idx="23" formatCode="General">
                        <c:v>-19.043614457831325</c:v>
                      </c:pt>
                      <c:pt idx="24" formatCode="General">
                        <c:v>-18.841515151515154</c:v>
                      </c:pt>
                      <c:pt idx="25" formatCode="General">
                        <c:v>-18.647575757575758</c:v>
                      </c:pt>
                      <c:pt idx="26" formatCode="General">
                        <c:v>-18.460909090909091</c:v>
                      </c:pt>
                      <c:pt idx="27" formatCode="General">
                        <c:v>-18.279090909090908</c:v>
                      </c:pt>
                      <c:pt idx="28" formatCode="General">
                        <c:v>-18.103030303030302</c:v>
                      </c:pt>
                      <c:pt idx="29" formatCode="General">
                        <c:v>-17.93090909090909</c:v>
                      </c:pt>
                      <c:pt idx="30" formatCode="General">
                        <c:v>-17.767272727272729</c:v>
                      </c:pt>
                      <c:pt idx="31" formatCode="General">
                        <c:v>-17.615597579425113</c:v>
                      </c:pt>
                      <c:pt idx="32" formatCode="General">
                        <c:v>-17.470363086232982</c:v>
                      </c:pt>
                      <c:pt idx="33" formatCode="General">
                        <c:v>-17.325128593040848</c:v>
                      </c:pt>
                      <c:pt idx="34" formatCode="General">
                        <c:v>-17.179894099848713</c:v>
                      </c:pt>
                      <c:pt idx="35" formatCode="General">
                        <c:v>-17.034659606656582</c:v>
                      </c:pt>
                      <c:pt idx="36" formatCode="General">
                        <c:v>-16.889425113464448</c:v>
                      </c:pt>
                      <c:pt idx="37" formatCode="General">
                        <c:v>-16.745340393343419</c:v>
                      </c:pt>
                      <c:pt idx="38" formatCode="General">
                        <c:v>-16.628850226928897</c:v>
                      </c:pt>
                      <c:pt idx="39" formatCode="General">
                        <c:v>-16.512360060514371</c:v>
                      </c:pt>
                      <c:pt idx="40" formatCode="General">
                        <c:v>-16.39586989409985</c:v>
                      </c:pt>
                      <c:pt idx="41" formatCode="General">
                        <c:v>-16.279379727685328</c:v>
                      </c:pt>
                      <c:pt idx="42" formatCode="General">
                        <c:v>-16.162889561270802</c:v>
                      </c:pt>
                      <c:pt idx="43" formatCode="General">
                        <c:v>-16.04639939485628</c:v>
                      </c:pt>
                      <c:pt idx="44" formatCode="General">
                        <c:v>-15.939016641452346</c:v>
                      </c:pt>
                      <c:pt idx="45" formatCode="General">
                        <c:v>-15.843706505295009</c:v>
                      </c:pt>
                      <c:pt idx="46" formatCode="General">
                        <c:v>-15.748396369137671</c:v>
                      </c:pt>
                      <c:pt idx="47" formatCode="General">
                        <c:v>-15.653086232980332</c:v>
                      </c:pt>
                      <c:pt idx="48" formatCode="General">
                        <c:v>-15.557776096822995</c:v>
                      </c:pt>
                      <c:pt idx="49" formatCode="General">
                        <c:v>-15.462465960665657</c:v>
                      </c:pt>
                      <c:pt idx="50" formatCode="General">
                        <c:v>-15.36715582450832</c:v>
                      </c:pt>
                      <c:pt idx="51" formatCode="General">
                        <c:v>-15.279181818181817</c:v>
                      </c:pt>
                      <c:pt idx="52" formatCode="General">
                        <c:v>-15.192818181818181</c:v>
                      </c:pt>
                      <c:pt idx="53" formatCode="General">
                        <c:v>-15.106454545454545</c:v>
                      </c:pt>
                      <c:pt idx="54" formatCode="General">
                        <c:v>-15.020090909090909</c:v>
                      </c:pt>
                      <c:pt idx="55" formatCode="General">
                        <c:v>-14.933727272727271</c:v>
                      </c:pt>
                      <c:pt idx="56" formatCode="General">
                        <c:v>-14.847363636363635</c:v>
                      </c:pt>
                      <c:pt idx="57" formatCode="General">
                        <c:v>-14.759364599092283</c:v>
                      </c:pt>
                      <c:pt idx="58" formatCode="General">
                        <c:v>-14.665567322239031</c:v>
                      </c:pt>
                      <c:pt idx="59" formatCode="General">
                        <c:v>-14.571770045385778</c:v>
                      </c:pt>
                      <c:pt idx="60" formatCode="General">
                        <c:v>-14.477972768532526</c:v>
                      </c:pt>
                      <c:pt idx="61" formatCode="General">
                        <c:v>-14.384175491679274</c:v>
                      </c:pt>
                      <c:pt idx="62" formatCode="General">
                        <c:v>-14.290378214826021</c:v>
                      </c:pt>
                      <c:pt idx="63" formatCode="General">
                        <c:v>-14.196580937972769</c:v>
                      </c:pt>
                      <c:pt idx="64" formatCode="General">
                        <c:v>-14.097151515151515</c:v>
                      </c:pt>
                      <c:pt idx="65" formatCode="General">
                        <c:v>-13.994121212121213</c:v>
                      </c:pt>
                      <c:pt idx="66" formatCode="General">
                        <c:v>-13.891686746987952</c:v>
                      </c:pt>
                      <c:pt idx="67" formatCode="General">
                        <c:v>-13.787272727272727</c:v>
                      </c:pt>
                      <c:pt idx="68" formatCode="General">
                        <c:v>-13.67818181818182</c:v>
                      </c:pt>
                      <c:pt idx="69" formatCode="General">
                        <c:v>-13.56909090909091</c:v>
                      </c:pt>
                      <c:pt idx="70" formatCode="General">
                        <c:v>-13.46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519B-476E-9773-6FD296E53CFF}"/>
                  </c:ext>
                </c:extLst>
              </c15:ser>
            </c15:filteredScatterSeries>
            <c15:filteredScatterSeries>
              <c15:ser>
                <c:idx val="11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'Gibbs-EVAL'!$A$114</c15:sqref>
                        </c15:formulaRef>
                      </c:ext>
                    </c:extLst>
                    <c:strCache>
                      <c:ptCount val="1"/>
                      <c:pt idx="0">
                        <c:v>(1)Se[l]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'Gibbs-EVAL'!$B$114:$BT$114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-4.9682496217851737</c:v>
                      </c:pt>
                      <c:pt idx="1">
                        <c:v>-5.0215022692889564</c:v>
                      </c:pt>
                      <c:pt idx="2" formatCode="General">
                        <c:v>-5.0747549167927382</c:v>
                      </c:pt>
                      <c:pt idx="3" formatCode="General">
                        <c:v>-5.1280075642965199</c:v>
                      </c:pt>
                      <c:pt idx="4" formatCode="General">
                        <c:v>-5.1817080181543114</c:v>
                      </c:pt>
                      <c:pt idx="5" formatCode="General">
                        <c:v>-5.2405582450832071</c:v>
                      </c:pt>
                      <c:pt idx="6" formatCode="General">
                        <c:v>-5.2994084720121029</c:v>
                      </c:pt>
                      <c:pt idx="7" formatCode="General">
                        <c:v>-5.3582586989409986</c:v>
                      </c:pt>
                      <c:pt idx="8" formatCode="General">
                        <c:v>-5.4171089258698935</c:v>
                      </c:pt>
                      <c:pt idx="9" formatCode="General">
                        <c:v>-5.4759591527987892</c:v>
                      </c:pt>
                      <c:pt idx="10" formatCode="General">
                        <c:v>-5.5348093797276849</c:v>
                      </c:pt>
                      <c:pt idx="11" formatCode="General">
                        <c:v>-5.5936303030303032</c:v>
                      </c:pt>
                      <c:pt idx="12" formatCode="General">
                        <c:v>-5.6524181818181818</c:v>
                      </c:pt>
                      <c:pt idx="13" formatCode="General">
                        <c:v>-5.7107090909090914</c:v>
                      </c:pt>
                      <c:pt idx="14" formatCode="General">
                        <c:v>-5.7688313253012051</c:v>
                      </c:pt>
                      <c:pt idx="15" formatCode="General">
                        <c:v>-5.82666265060241</c:v>
                      </c:pt>
                      <c:pt idx="16" formatCode="General">
                        <c:v>-5.8840545454545454</c:v>
                      </c:pt>
                      <c:pt idx="17" formatCode="General">
                        <c:v>-5.9410242424242421</c:v>
                      </c:pt>
                      <c:pt idx="18" formatCode="General">
                        <c:v>-5.9974727272727275</c:v>
                      </c:pt>
                      <c:pt idx="19" formatCode="General">
                        <c:v>-6.0535818181818177</c:v>
                      </c:pt>
                      <c:pt idx="20" formatCode="General">
                        <c:v>-6.1087333333333333</c:v>
                      </c:pt>
                      <c:pt idx="21" formatCode="General">
                        <c:v>-6.1632060606060612</c:v>
                      </c:pt>
                      <c:pt idx="22" formatCode="General">
                        <c:v>-6.217145454545455</c:v>
                      </c:pt>
                      <c:pt idx="23" formatCode="General">
                        <c:v>-6.2696927710843378</c:v>
                      </c:pt>
                      <c:pt idx="24" formatCode="General">
                        <c:v>-6.3217272727272729</c:v>
                      </c:pt>
                      <c:pt idx="25" formatCode="General">
                        <c:v>-6.3726363636363637</c:v>
                      </c:pt>
                      <c:pt idx="26" formatCode="General">
                        <c:v>-6.4224545454545456</c:v>
                      </c:pt>
                      <c:pt idx="27" formatCode="General">
                        <c:v>-6.4715454545454545</c:v>
                      </c:pt>
                      <c:pt idx="28" formatCode="General">
                        <c:v>-6.5189090909090908</c:v>
                      </c:pt>
                      <c:pt idx="29" formatCode="General">
                        <c:v>-6.5654545454545454</c:v>
                      </c:pt>
                      <c:pt idx="30" formatCode="General">
                        <c:v>-6.6103030303030303</c:v>
                      </c:pt>
                      <c:pt idx="31" formatCode="General">
                        <c:v>-6.6513706505295014</c:v>
                      </c:pt>
                      <c:pt idx="32" formatCode="General">
                        <c:v>-6.6904024205748867</c:v>
                      </c:pt>
                      <c:pt idx="33" formatCode="General">
                        <c:v>-6.7294341906202728</c:v>
                      </c:pt>
                      <c:pt idx="34" formatCode="General">
                        <c:v>-6.7684659606656581</c:v>
                      </c:pt>
                      <c:pt idx="35" formatCode="General">
                        <c:v>-6.8074977307110442</c:v>
                      </c:pt>
                      <c:pt idx="36" formatCode="General">
                        <c:v>-6.8465295007564295</c:v>
                      </c:pt>
                      <c:pt idx="37" formatCode="General">
                        <c:v>-6.8854523449319212</c:v>
                      </c:pt>
                      <c:pt idx="38" formatCode="General">
                        <c:v>-6.9217609682299548</c:v>
                      </c:pt>
                      <c:pt idx="39" formatCode="General">
                        <c:v>-6.9580695915279875</c:v>
                      </c:pt>
                      <c:pt idx="40" formatCode="General">
                        <c:v>-6.9943782148260212</c:v>
                      </c:pt>
                      <c:pt idx="41" formatCode="General">
                        <c:v>-7.0306868381240539</c:v>
                      </c:pt>
                      <c:pt idx="42" formatCode="General">
                        <c:v>-7.0669954614220876</c:v>
                      </c:pt>
                      <c:pt idx="43" formatCode="General">
                        <c:v>-7.1033040847201203</c:v>
                      </c:pt>
                      <c:pt idx="44" formatCode="General">
                        <c:v>-7.1405234493192129</c:v>
                      </c:pt>
                      <c:pt idx="45" formatCode="General">
                        <c:v>-7.1789500756429652</c:v>
                      </c:pt>
                      <c:pt idx="46" formatCode="General">
                        <c:v>-7.2173767019667165</c:v>
                      </c:pt>
                      <c:pt idx="47" formatCode="General">
                        <c:v>-7.2558033282904688</c:v>
                      </c:pt>
                      <c:pt idx="48" formatCode="General">
                        <c:v>-7.2942299546142211</c:v>
                      </c:pt>
                      <c:pt idx="49" formatCode="General">
                        <c:v>-7.3326565809379733</c:v>
                      </c:pt>
                      <c:pt idx="50" formatCode="General">
                        <c:v>-7.3710832072617247</c:v>
                      </c:pt>
                      <c:pt idx="51" formatCode="General">
                        <c:v>-7.4125393939393938</c:v>
                      </c:pt>
                      <c:pt idx="52" formatCode="General">
                        <c:v>-7.4546606060606067</c:v>
                      </c:pt>
                      <c:pt idx="53" formatCode="General">
                        <c:v>-7.4967818181818187</c:v>
                      </c:pt>
                      <c:pt idx="54" formatCode="General">
                        <c:v>-7.5389030303030307</c:v>
                      </c:pt>
                      <c:pt idx="55" formatCode="General">
                        <c:v>-7.5810242424242427</c:v>
                      </c:pt>
                      <c:pt idx="56" formatCode="General">
                        <c:v>-7.6231454545454547</c:v>
                      </c:pt>
                      <c:pt idx="57" formatCode="General">
                        <c:v>-7.6668835098335855</c:v>
                      </c:pt>
                      <c:pt idx="58" formatCode="General">
                        <c:v>-7.7163540090771559</c:v>
                      </c:pt>
                      <c:pt idx="59" formatCode="General">
                        <c:v>-7.7658245083207262</c:v>
                      </c:pt>
                      <c:pt idx="60" formatCode="General">
                        <c:v>-7.8152950075642966</c:v>
                      </c:pt>
                      <c:pt idx="61" formatCode="General">
                        <c:v>-7.864765506807867</c:v>
                      </c:pt>
                      <c:pt idx="62" formatCode="General">
                        <c:v>-7.9142360060514374</c:v>
                      </c:pt>
                      <c:pt idx="63" formatCode="General">
                        <c:v>-7.9637065052950078</c:v>
                      </c:pt>
                      <c:pt idx="64" formatCode="General">
                        <c:v>-8.0173818181818177</c:v>
                      </c:pt>
                      <c:pt idx="65" formatCode="General">
                        <c:v>-8.0737454545454543</c:v>
                      </c:pt>
                      <c:pt idx="66" formatCode="General">
                        <c:v>-8.1332530120481934</c:v>
                      </c:pt>
                      <c:pt idx="67" formatCode="General">
                        <c:v>-8.1939090909090915</c:v>
                      </c:pt>
                      <c:pt idx="68" formatCode="General">
                        <c:v>-8.256939393939394</c:v>
                      </c:pt>
                      <c:pt idx="69" formatCode="General">
                        <c:v>-8.3219393939393935</c:v>
                      </c:pt>
                      <c:pt idx="70" formatCode="General">
                        <c:v>-8.3879999999999999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519B-476E-9773-6FD296E53CFF}"/>
                  </c:ext>
                </c:extLst>
              </c15:ser>
            </c15:filteredScatterSeries>
            <c15:filteredScatterSeries>
              <c15:ser>
                <c:idx val="12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'Gibbs-EVAL'!$A$115</c15:sqref>
                        </c15:formulaRef>
                      </c:ext>
                    </c:extLst>
                    <c:strCache>
                      <c:ptCount val="1"/>
                      <c:pt idx="0">
                        <c:v>(l)GeSe[l]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'Gibbs-EVAL'!$B$115:$BT$115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-33.190307110438731</c:v>
                      </c:pt>
                      <c:pt idx="1">
                        <c:v>-32.549157337367625</c:v>
                      </c:pt>
                      <c:pt idx="2" formatCode="General">
                        <c:v>-31.908007564296518</c:v>
                      </c:pt>
                      <c:pt idx="3" formatCode="General">
                        <c:v>-31.266857791225416</c:v>
                      </c:pt>
                      <c:pt idx="4" formatCode="General">
                        <c:v>-30.645399394856277</c:v>
                      </c:pt>
                      <c:pt idx="5" formatCode="General">
                        <c:v>-30.250391830559757</c:v>
                      </c:pt>
                      <c:pt idx="6" formatCode="General">
                        <c:v>-29.855384266263236</c:v>
                      </c:pt>
                      <c:pt idx="7" formatCode="General">
                        <c:v>-29.460376701966716</c:v>
                      </c:pt>
                      <c:pt idx="8" formatCode="General">
                        <c:v>-29.065369137670196</c:v>
                      </c:pt>
                      <c:pt idx="9" formatCode="General">
                        <c:v>-28.670361573373675</c:v>
                      </c:pt>
                      <c:pt idx="10" formatCode="General">
                        <c:v>-28.275354009077155</c:v>
                      </c:pt>
                      <c:pt idx="11" formatCode="General">
                        <c:v>-27.925569696969696</c:v>
                      </c:pt>
                      <c:pt idx="12" formatCode="General">
                        <c:v>-27.626781818181819</c:v>
                      </c:pt>
                      <c:pt idx="13" formatCode="General">
                        <c:v>-27.352345454545457</c:v>
                      </c:pt>
                      <c:pt idx="14" formatCode="General">
                        <c:v>-27.087626506024097</c:v>
                      </c:pt>
                      <c:pt idx="15" formatCode="General">
                        <c:v>-26.844253012048195</c:v>
                      </c:pt>
                      <c:pt idx="16" formatCode="General">
                        <c:v>-26.611872727272729</c:v>
                      </c:pt>
                      <c:pt idx="17" formatCode="General">
                        <c:v>-26.390054545454547</c:v>
                      </c:pt>
                      <c:pt idx="18" formatCode="General">
                        <c:v>-26.188563636363636</c:v>
                      </c:pt>
                      <c:pt idx="19" formatCode="General">
                        <c:v>-25.99394545454545</c:v>
                      </c:pt>
                      <c:pt idx="20" formatCode="General">
                        <c:v>-25.812733333333334</c:v>
                      </c:pt>
                      <c:pt idx="21" formatCode="General">
                        <c:v>-25.637630303030303</c:v>
                      </c:pt>
                      <c:pt idx="22" formatCode="General">
                        <c:v>-25.467327272727275</c:v>
                      </c:pt>
                      <c:pt idx="23" formatCode="General">
                        <c:v>-25.313307228915665</c:v>
                      </c:pt>
                      <c:pt idx="24" formatCode="General">
                        <c:v>-25.163242424242426</c:v>
                      </c:pt>
                      <c:pt idx="25" formatCode="General">
                        <c:v>-25.020212121212122</c:v>
                      </c:pt>
                      <c:pt idx="26" formatCode="General">
                        <c:v>-24.883363636363637</c:v>
                      </c:pt>
                      <c:pt idx="27" formatCode="General">
                        <c:v>-24.750636363636364</c:v>
                      </c:pt>
                      <c:pt idx="28" formatCode="General">
                        <c:v>-24.621939393939392</c:v>
                      </c:pt>
                      <c:pt idx="29" formatCode="General">
                        <c:v>-24.496363636363636</c:v>
                      </c:pt>
                      <c:pt idx="30" formatCode="General">
                        <c:v>-24.377575757575759</c:v>
                      </c:pt>
                      <c:pt idx="31" formatCode="General">
                        <c:v>-24.266968229954617</c:v>
                      </c:pt>
                      <c:pt idx="32" formatCode="General">
                        <c:v>-24.16076550680787</c:v>
                      </c:pt>
                      <c:pt idx="33" formatCode="General">
                        <c:v>-24.054562783661122</c:v>
                      </c:pt>
                      <c:pt idx="34" formatCode="General">
                        <c:v>-23.948360060514375</c:v>
                      </c:pt>
                      <c:pt idx="35" formatCode="General">
                        <c:v>-23.842157337367627</c:v>
                      </c:pt>
                      <c:pt idx="36" formatCode="General">
                        <c:v>-23.73595461422088</c:v>
                      </c:pt>
                      <c:pt idx="37" formatCode="General">
                        <c:v>-23.630792738275343</c:v>
                      </c:pt>
                      <c:pt idx="38" formatCode="General">
                        <c:v>-23.550611195158851</c:v>
                      </c:pt>
                      <c:pt idx="39" formatCode="General">
                        <c:v>-23.470429652042359</c:v>
                      </c:pt>
                      <c:pt idx="40" formatCode="General">
                        <c:v>-23.390248108925871</c:v>
                      </c:pt>
                      <c:pt idx="41" formatCode="General">
                        <c:v>-23.310066565809379</c:v>
                      </c:pt>
                      <c:pt idx="42" formatCode="General">
                        <c:v>-23.229885022692891</c:v>
                      </c:pt>
                      <c:pt idx="43" formatCode="General">
                        <c:v>-23.149703479576399</c:v>
                      </c:pt>
                      <c:pt idx="44" formatCode="General">
                        <c:v>-23.079540090771559</c:v>
                      </c:pt>
                      <c:pt idx="45" formatCode="General">
                        <c:v>-23.022656580937973</c:v>
                      </c:pt>
                      <c:pt idx="46" formatCode="General">
                        <c:v>-22.965773071104387</c:v>
                      </c:pt>
                      <c:pt idx="47" formatCode="General">
                        <c:v>-22.908889561270801</c:v>
                      </c:pt>
                      <c:pt idx="48" formatCode="General">
                        <c:v>-22.852006051437218</c:v>
                      </c:pt>
                      <c:pt idx="49" formatCode="General">
                        <c:v>-22.795122541603632</c:v>
                      </c:pt>
                      <c:pt idx="50" formatCode="General">
                        <c:v>-22.738239031770046</c:v>
                      </c:pt>
                      <c:pt idx="51" formatCode="General">
                        <c:v>-22.691721212121212</c:v>
                      </c:pt>
                      <c:pt idx="52" formatCode="General">
                        <c:v>-22.647478787878789</c:v>
                      </c:pt>
                      <c:pt idx="53" formatCode="General">
                        <c:v>-22.603236363636363</c:v>
                      </c:pt>
                      <c:pt idx="54" formatCode="General">
                        <c:v>-22.55899393939394</c:v>
                      </c:pt>
                      <c:pt idx="55" formatCode="General">
                        <c:v>-22.514751515151517</c:v>
                      </c:pt>
                      <c:pt idx="56" formatCode="General">
                        <c:v>-22.47050909090909</c:v>
                      </c:pt>
                      <c:pt idx="57" formatCode="General">
                        <c:v>-22.426248108925869</c:v>
                      </c:pt>
                      <c:pt idx="58" formatCode="General">
                        <c:v>-22.381921331316189</c:v>
                      </c:pt>
                      <c:pt idx="59" formatCode="General">
                        <c:v>-22.337594553706506</c:v>
                      </c:pt>
                      <c:pt idx="60" formatCode="General">
                        <c:v>-22.293267776096823</c:v>
                      </c:pt>
                      <c:pt idx="61" formatCode="General">
                        <c:v>-22.248940998487139</c:v>
                      </c:pt>
                      <c:pt idx="62" formatCode="General">
                        <c:v>-22.20461422087746</c:v>
                      </c:pt>
                      <c:pt idx="63" formatCode="General">
                        <c:v>-22.160287443267777</c:v>
                      </c:pt>
                      <c:pt idx="64" formatCode="General">
                        <c:v>-22.114533333333334</c:v>
                      </c:pt>
                      <c:pt idx="65" formatCode="General">
                        <c:v>-22.067866666666671</c:v>
                      </c:pt>
                      <c:pt idx="66" formatCode="General">
                        <c:v>-22.024939759036148</c:v>
                      </c:pt>
                      <c:pt idx="67" formatCode="General">
                        <c:v>-21.98118181818182</c:v>
                      </c:pt>
                      <c:pt idx="68" formatCode="General">
                        <c:v>-21.935121212121214</c:v>
                      </c:pt>
                      <c:pt idx="69" formatCode="General">
                        <c:v>-21.891030303030302</c:v>
                      </c:pt>
                      <c:pt idx="70" formatCode="General">
                        <c:v>-21.847999999999999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519B-476E-9773-6FD296E53CFF}"/>
                  </c:ext>
                </c:extLst>
              </c15:ser>
            </c15:filteredScatterSeries>
            <c15:filteredScatterSeries>
              <c15:ser>
                <c:idx val="13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'Gibbs-EVAL'!$B$116:$BT$116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-18.728545454545454</c:v>
                      </c:pt>
                      <c:pt idx="12" formatCode="General">
                        <c:v>-18.746727272727274</c:v>
                      </c:pt>
                      <c:pt idx="13" formatCode="General">
                        <c:v>-18.764909090909093</c:v>
                      </c:pt>
                      <c:pt idx="14" formatCode="General">
                        <c:v>-18.783072289156628</c:v>
                      </c:pt>
                      <c:pt idx="15" formatCode="General">
                        <c:v>-18.801144578313252</c:v>
                      </c:pt>
                      <c:pt idx="16" formatCode="General">
                        <c:v>-18.819272727272725</c:v>
                      </c:pt>
                      <c:pt idx="17" formatCode="General">
                        <c:v>-18.837454545454545</c:v>
                      </c:pt>
                      <c:pt idx="18" formatCode="General">
                        <c:v>-18.855636363636364</c:v>
                      </c:pt>
                      <c:pt idx="19" formatCode="General">
                        <c:v>-18.875090909090911</c:v>
                      </c:pt>
                      <c:pt idx="20" formatCode="General">
                        <c:v>-18.899333333333335</c:v>
                      </c:pt>
                      <c:pt idx="21" formatCode="General">
                        <c:v>-18.923575757575758</c:v>
                      </c:pt>
                      <c:pt idx="22" formatCode="General">
                        <c:v>-18.947818181818182</c:v>
                      </c:pt>
                      <c:pt idx="23" formatCode="General">
                        <c:v>-18.971927710843371</c:v>
                      </c:pt>
                      <c:pt idx="24" formatCode="General">
                        <c:v>-18.996060606060606</c:v>
                      </c:pt>
                      <c:pt idx="25" formatCode="General">
                        <c:v>-19.02030303030303</c:v>
                      </c:pt>
                      <c:pt idx="26" formatCode="General">
                        <c:v>-19.048181818181817</c:v>
                      </c:pt>
                      <c:pt idx="27" formatCode="General">
                        <c:v>-19.078484848484848</c:v>
                      </c:pt>
                      <c:pt idx="28" formatCode="General">
                        <c:v>-19.108787878787876</c:v>
                      </c:pt>
                      <c:pt idx="29" formatCode="General">
                        <c:v>-19.140909090909091</c:v>
                      </c:pt>
                      <c:pt idx="30" formatCode="General">
                        <c:v>-19.177272727272729</c:v>
                      </c:pt>
                      <c:pt idx="31" formatCode="General">
                        <c:v>-19.216550680786689</c:v>
                      </c:pt>
                      <c:pt idx="32" formatCode="General">
                        <c:v>-19.257397881996976</c:v>
                      </c:pt>
                      <c:pt idx="33" formatCode="General">
                        <c:v>-19.298245083207263</c:v>
                      </c:pt>
                      <c:pt idx="34" formatCode="General">
                        <c:v>-19.33909228441755</c:v>
                      </c:pt>
                      <c:pt idx="35" formatCode="General">
                        <c:v>-19.379939485627837</c:v>
                      </c:pt>
                      <c:pt idx="36" formatCode="General">
                        <c:v>-19.420786686838124</c:v>
                      </c:pt>
                      <c:pt idx="37" formatCode="General">
                        <c:v>-19.461331316187596</c:v>
                      </c:pt>
                      <c:pt idx="38" formatCode="General">
                        <c:v>-19.494614220877459</c:v>
                      </c:pt>
                      <c:pt idx="39" formatCode="General">
                        <c:v>-19.527897125567321</c:v>
                      </c:pt>
                      <c:pt idx="40" formatCode="General">
                        <c:v>-19.561180030257187</c:v>
                      </c:pt>
                      <c:pt idx="41" formatCode="General">
                        <c:v>-19.59446293494705</c:v>
                      </c:pt>
                      <c:pt idx="42" formatCode="General">
                        <c:v>-19.627745839636912</c:v>
                      </c:pt>
                      <c:pt idx="43" formatCode="General">
                        <c:v>-19.661028744326778</c:v>
                      </c:pt>
                      <c:pt idx="44" formatCode="General">
                        <c:v>-19.692360060514371</c:v>
                      </c:pt>
                      <c:pt idx="45" formatCode="General">
                        <c:v>-19.72110438729198</c:v>
                      </c:pt>
                      <c:pt idx="46" formatCode="General">
                        <c:v>-19.749848714069593</c:v>
                      </c:pt>
                      <c:pt idx="47" formatCode="General">
                        <c:v>-19.778593040847202</c:v>
                      </c:pt>
                      <c:pt idx="48" formatCode="General">
                        <c:v>-19.807337367624811</c:v>
                      </c:pt>
                      <c:pt idx="49" formatCode="General">
                        <c:v>-19.83608169440242</c:v>
                      </c:pt>
                      <c:pt idx="50" formatCode="General">
                        <c:v>-19.864826021180033</c:v>
                      </c:pt>
                      <c:pt idx="51" formatCode="General">
                        <c:v>-19.892363636363637</c:v>
                      </c:pt>
                      <c:pt idx="52" formatCode="General">
                        <c:v>-19.919636363636364</c:v>
                      </c:pt>
                      <c:pt idx="53" formatCode="General">
                        <c:v>-19.946909090909092</c:v>
                      </c:pt>
                      <c:pt idx="54" formatCode="General">
                        <c:v>-19.974181818181819</c:v>
                      </c:pt>
                      <c:pt idx="55" formatCode="General">
                        <c:v>-20.001454545454546</c:v>
                      </c:pt>
                      <c:pt idx="56" formatCode="General">
                        <c:v>-20.028727272727274</c:v>
                      </c:pt>
                      <c:pt idx="57" formatCode="General">
                        <c:v>-20.056656580937975</c:v>
                      </c:pt>
                      <c:pt idx="58" formatCode="General">
                        <c:v>-20.086913767019666</c:v>
                      </c:pt>
                      <c:pt idx="59" formatCode="General">
                        <c:v>-20.117170953101361</c:v>
                      </c:pt>
                      <c:pt idx="60" formatCode="General">
                        <c:v>-20.147428139183056</c:v>
                      </c:pt>
                      <c:pt idx="61" formatCode="General">
                        <c:v>-20.177685325264751</c:v>
                      </c:pt>
                      <c:pt idx="62" formatCode="General">
                        <c:v>-20.207942511346445</c:v>
                      </c:pt>
                      <c:pt idx="63" formatCode="General">
                        <c:v>-20.23819969742814</c:v>
                      </c:pt>
                      <c:pt idx="64" formatCode="General">
                        <c:v>-20.272181818181817</c:v>
                      </c:pt>
                      <c:pt idx="65" formatCode="General">
                        <c:v>-20.308545454545452</c:v>
                      </c:pt>
                      <c:pt idx="66" formatCode="General">
                        <c:v>-20.338915662650603</c:v>
                      </c:pt>
                      <c:pt idx="67" formatCode="General">
                        <c:v>-20.369090909090907</c:v>
                      </c:pt>
                      <c:pt idx="68" formatCode="General">
                        <c:v>-20.399393939393939</c:v>
                      </c:pt>
                      <c:pt idx="69" formatCode="General">
                        <c:v>-20.42969696969697</c:v>
                      </c:pt>
                      <c:pt idx="70" formatCode="General">
                        <c:v>-20.46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519B-476E-9773-6FD296E53CFF}"/>
                  </c:ext>
                </c:extLst>
              </c15:ser>
            </c15:filteredScatterSeries>
            <c15:filteredScatterSeries>
              <c15:ser>
                <c:idx val="14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'Gibbs-EVAL'!$B$117:$BT$117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-6.0942239031770047</c:v>
                      </c:pt>
                      <c:pt idx="1">
                        <c:v>-6.1686565809379728</c:v>
                      </c:pt>
                      <c:pt idx="2" formatCode="General">
                        <c:v>-6.2430892586989408</c:v>
                      </c:pt>
                      <c:pt idx="3" formatCode="General">
                        <c:v>-6.3175219364599098</c:v>
                      </c:pt>
                      <c:pt idx="4" formatCode="General">
                        <c:v>-6.3913252647503782</c:v>
                      </c:pt>
                      <c:pt idx="5" formatCode="General">
                        <c:v>-6.4578910741301057</c:v>
                      </c:pt>
                      <c:pt idx="6" formatCode="General">
                        <c:v>-6.524456883509834</c:v>
                      </c:pt>
                      <c:pt idx="7" formatCode="General">
                        <c:v>-6.5910226928895614</c:v>
                      </c:pt>
                      <c:pt idx="8" formatCode="General">
                        <c:v>-6.6575885022692889</c:v>
                      </c:pt>
                      <c:pt idx="9" formatCode="General">
                        <c:v>-6.7241543116490163</c:v>
                      </c:pt>
                      <c:pt idx="10" formatCode="General">
                        <c:v>-6.7907201210287438</c:v>
                      </c:pt>
                      <c:pt idx="11" formatCode="General">
                        <c:v>-6.8553393939393938</c:v>
                      </c:pt>
                      <c:pt idx="12" formatCode="General">
                        <c:v>-6.9177636363636363</c:v>
                      </c:pt>
                      <c:pt idx="13" formatCode="General">
                        <c:v>-6.9782000000000002</c:v>
                      </c:pt>
                      <c:pt idx="14" formatCode="General">
                        <c:v>-7.0379337349397586</c:v>
                      </c:pt>
                      <c:pt idx="15" formatCode="General">
                        <c:v>-7.0963674698795183</c:v>
                      </c:pt>
                      <c:pt idx="16" formatCode="General">
                        <c:v>-7.1543636363636365</c:v>
                      </c:pt>
                      <c:pt idx="17" formatCode="General">
                        <c:v>-7.2119393939393941</c:v>
                      </c:pt>
                      <c:pt idx="18" formatCode="General">
                        <c:v>-7.2689939393939396</c:v>
                      </c:pt>
                      <c:pt idx="19" formatCode="General">
                        <c:v>-7.3257090909090907</c:v>
                      </c:pt>
                      <c:pt idx="20" formatCode="General">
                        <c:v>-7.3814666666666664</c:v>
                      </c:pt>
                      <c:pt idx="21" formatCode="General">
                        <c:v>-7.4368848484848487</c:v>
                      </c:pt>
                      <c:pt idx="22" formatCode="General">
                        <c:v>-7.4920363636363634</c:v>
                      </c:pt>
                      <c:pt idx="23" formatCode="General">
                        <c:v>-7.5479819277108433</c:v>
                      </c:pt>
                      <c:pt idx="24" formatCode="General">
                        <c:v>-7.6042424242424245</c:v>
                      </c:pt>
                      <c:pt idx="25" formatCode="General">
                        <c:v>-7.6612121212121211</c:v>
                      </c:pt>
                      <c:pt idx="26" formatCode="General">
                        <c:v>-7.7200000000000006</c:v>
                      </c:pt>
                      <c:pt idx="27" formatCode="General">
                        <c:v>-7.78</c:v>
                      </c:pt>
                      <c:pt idx="28" formatCode="General">
                        <c:v>-7.8434545454545459</c:v>
                      </c:pt>
                      <c:pt idx="29" formatCode="General">
                        <c:v>-7.9087272727272726</c:v>
                      </c:pt>
                      <c:pt idx="30" formatCode="General">
                        <c:v>-7.9778181818181819</c:v>
                      </c:pt>
                      <c:pt idx="31" formatCode="General">
                        <c:v>-8.0589364599092281</c:v>
                      </c:pt>
                      <c:pt idx="32" formatCode="General">
                        <c:v>-8.1465310136157338</c:v>
                      </c:pt>
                      <c:pt idx="33" formatCode="General">
                        <c:v>-8.2341255673222395</c:v>
                      </c:pt>
                      <c:pt idx="34" formatCode="General">
                        <c:v>-8.3217201210287435</c:v>
                      </c:pt>
                      <c:pt idx="35" formatCode="General">
                        <c:v>-8.4093146747352492</c:v>
                      </c:pt>
                      <c:pt idx="36" formatCode="General">
                        <c:v>-8.4969092284417549</c:v>
                      </c:pt>
                      <c:pt idx="37" formatCode="General">
                        <c:v>-8.5851573373676242</c:v>
                      </c:pt>
                      <c:pt idx="38" formatCode="General">
                        <c:v>-8.6890907715582451</c:v>
                      </c:pt>
                      <c:pt idx="39" formatCode="General">
                        <c:v>-8.7930242057488641</c:v>
                      </c:pt>
                      <c:pt idx="40" formatCode="General">
                        <c:v>-8.896957639939485</c:v>
                      </c:pt>
                      <c:pt idx="41" formatCode="General">
                        <c:v>-9.0008910741301058</c:v>
                      </c:pt>
                      <c:pt idx="42" formatCode="General">
                        <c:v>-9.1048245083207267</c:v>
                      </c:pt>
                      <c:pt idx="43" formatCode="General">
                        <c:v>-9.2087579425113475</c:v>
                      </c:pt>
                      <c:pt idx="44" formatCode="General">
                        <c:v>-9.3102193645990923</c:v>
                      </c:pt>
                      <c:pt idx="45" formatCode="General">
                        <c:v>-9.4084039334341902</c:v>
                      </c:pt>
                      <c:pt idx="46" formatCode="General">
                        <c:v>-9.50658850226929</c:v>
                      </c:pt>
                      <c:pt idx="47" formatCode="General">
                        <c:v>-9.6047730711043879</c:v>
                      </c:pt>
                      <c:pt idx="48" formatCode="General">
                        <c:v>-9.7029576399394859</c:v>
                      </c:pt>
                      <c:pt idx="49" formatCode="General">
                        <c:v>-9.8011422087745839</c:v>
                      </c:pt>
                      <c:pt idx="50" formatCode="General">
                        <c:v>-9.8993267776096818</c:v>
                      </c:pt>
                      <c:pt idx="51" formatCode="General">
                        <c:v>-9.9881909090909087</c:v>
                      </c:pt>
                      <c:pt idx="52" formatCode="General">
                        <c:v>-10.075009090909091</c:v>
                      </c:pt>
                      <c:pt idx="53" formatCode="General">
                        <c:v>-10.161827272727272</c:v>
                      </c:pt>
                      <c:pt idx="54" formatCode="General">
                        <c:v>-10.248645454545455</c:v>
                      </c:pt>
                      <c:pt idx="55" formatCode="General">
                        <c:v>-10.335463636363636</c:v>
                      </c:pt>
                      <c:pt idx="56" formatCode="General">
                        <c:v>-10.422281818181819</c:v>
                      </c:pt>
                      <c:pt idx="57" formatCode="General">
                        <c:v>-10.506308623298034</c:v>
                      </c:pt>
                      <c:pt idx="58" formatCode="General">
                        <c:v>-10.580438729198185</c:v>
                      </c:pt>
                      <c:pt idx="59" formatCode="General">
                        <c:v>-10.654568835098337</c:v>
                      </c:pt>
                      <c:pt idx="60" formatCode="General">
                        <c:v>-10.728698940998488</c:v>
                      </c:pt>
                      <c:pt idx="61" formatCode="General">
                        <c:v>-10.802829046898639</c:v>
                      </c:pt>
                      <c:pt idx="62" formatCode="General">
                        <c:v>-10.87695915279879</c:v>
                      </c:pt>
                      <c:pt idx="63" formatCode="General">
                        <c:v>-10.951089258698941</c:v>
                      </c:pt>
                      <c:pt idx="64" formatCode="General">
                        <c:v>-11.020666666666667</c:v>
                      </c:pt>
                      <c:pt idx="65" formatCode="General">
                        <c:v>-11.087333333333333</c:v>
                      </c:pt>
                      <c:pt idx="66" formatCode="General">
                        <c:v>-11.147831325301205</c:v>
                      </c:pt>
                      <c:pt idx="67" formatCode="General">
                        <c:v>-11.208181818181817</c:v>
                      </c:pt>
                      <c:pt idx="68" formatCode="General">
                        <c:v>-11.268787878787878</c:v>
                      </c:pt>
                      <c:pt idx="69" formatCode="General">
                        <c:v>-11.325454545454546</c:v>
                      </c:pt>
                      <c:pt idx="70" formatCode="General">
                        <c:v>-11.38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519B-476E-9773-6FD296E53CFF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-28.222057488653554</c:v>
                      </c:pt>
                      <c:pt idx="1">
                        <c:v>-27.527655068078669</c:v>
                      </c:pt>
                      <c:pt idx="2" formatCode="General">
                        <c:v>-26.83325264750378</c:v>
                      </c:pt>
                      <c:pt idx="3" formatCode="General">
                        <c:v>-26.138850226928895</c:v>
                      </c:pt>
                      <c:pt idx="4" formatCode="General">
                        <c:v>-25.463691376701966</c:v>
                      </c:pt>
                      <c:pt idx="5" formatCode="General">
                        <c:v>-25.009833585476549</c:v>
                      </c:pt>
                      <c:pt idx="6" formatCode="General">
                        <c:v>-24.555975794251136</c:v>
                      </c:pt>
                      <c:pt idx="7" formatCode="General">
                        <c:v>-24.102118003025719</c:v>
                      </c:pt>
                      <c:pt idx="8" formatCode="General">
                        <c:v>-23.648260211800302</c:v>
                      </c:pt>
                      <c:pt idx="9" formatCode="General">
                        <c:v>-23.194402420574885</c:v>
                      </c:pt>
                      <c:pt idx="10" formatCode="General">
                        <c:v>-22.740544629349472</c:v>
                      </c:pt>
                      <c:pt idx="11" formatCode="General">
                        <c:v>-22.331939393939393</c:v>
                      </c:pt>
                      <c:pt idx="12" formatCode="General">
                        <c:v>-21.974363636363638</c:v>
                      </c:pt>
                      <c:pt idx="13" formatCode="General">
                        <c:v>-21.641636363636366</c:v>
                      </c:pt>
                      <c:pt idx="14" formatCode="General">
                        <c:v>-21.318795180722894</c:v>
                      </c:pt>
                      <c:pt idx="15" formatCode="General">
                        <c:v>-21.017590361445784</c:v>
                      </c:pt>
                      <c:pt idx="16" formatCode="General">
                        <c:v>-20.727818181818183</c:v>
                      </c:pt>
                      <c:pt idx="17" formatCode="General">
                        <c:v>-20.449030303030302</c:v>
                      </c:pt>
                      <c:pt idx="18" formatCode="General">
                        <c:v>-20.191090909090907</c:v>
                      </c:pt>
                      <c:pt idx="19" formatCode="General">
                        <c:v>-19.940363636363635</c:v>
                      </c:pt>
                      <c:pt idx="20" formatCode="General">
                        <c:v>-19.704000000000001</c:v>
                      </c:pt>
                      <c:pt idx="21" formatCode="General">
                        <c:v>-19.474424242424242</c:v>
                      </c:pt>
                      <c:pt idx="22" formatCode="General">
                        <c:v>-19.250181818181819</c:v>
                      </c:pt>
                      <c:pt idx="23" formatCode="General">
                        <c:v>-19.043614457831325</c:v>
                      </c:pt>
                      <c:pt idx="24" formatCode="General">
                        <c:v>-18.841515151515154</c:v>
                      </c:pt>
                      <c:pt idx="25" formatCode="General">
                        <c:v>-18.647575757575758</c:v>
                      </c:pt>
                      <c:pt idx="26" formatCode="General">
                        <c:v>-18.460909090909091</c:v>
                      </c:pt>
                      <c:pt idx="27" formatCode="General">
                        <c:v>-18.279090909090908</c:v>
                      </c:pt>
                      <c:pt idx="28" formatCode="General">
                        <c:v>-18.103030303030302</c:v>
                      </c:pt>
                      <c:pt idx="29" formatCode="General">
                        <c:v>-17.93090909090909</c:v>
                      </c:pt>
                      <c:pt idx="30" formatCode="General">
                        <c:v>-17.767272727272729</c:v>
                      </c:pt>
                      <c:pt idx="31" formatCode="General">
                        <c:v>-17.615597579425113</c:v>
                      </c:pt>
                      <c:pt idx="32" formatCode="General">
                        <c:v>-17.470363086232982</c:v>
                      </c:pt>
                      <c:pt idx="33" formatCode="General">
                        <c:v>-17.325128593040848</c:v>
                      </c:pt>
                      <c:pt idx="34" formatCode="General">
                        <c:v>-17.179894099848713</c:v>
                      </c:pt>
                      <c:pt idx="35" formatCode="General">
                        <c:v>-17.034659606656582</c:v>
                      </c:pt>
                      <c:pt idx="36" formatCode="General">
                        <c:v>-16.889425113464448</c:v>
                      </c:pt>
                      <c:pt idx="37" formatCode="General">
                        <c:v>-16.745340393343419</c:v>
                      </c:pt>
                      <c:pt idx="38" formatCode="General">
                        <c:v>-16.628850226928897</c:v>
                      </c:pt>
                      <c:pt idx="39" formatCode="General">
                        <c:v>-16.512360060514371</c:v>
                      </c:pt>
                      <c:pt idx="40" formatCode="General">
                        <c:v>-16.39586989409985</c:v>
                      </c:pt>
                      <c:pt idx="41" formatCode="General">
                        <c:v>-16.279379727685328</c:v>
                      </c:pt>
                      <c:pt idx="42" formatCode="General">
                        <c:v>-16.162889561270802</c:v>
                      </c:pt>
                      <c:pt idx="43" formatCode="General">
                        <c:v>-16.04639939485628</c:v>
                      </c:pt>
                      <c:pt idx="44" formatCode="General">
                        <c:v>-15.939016641452346</c:v>
                      </c:pt>
                      <c:pt idx="45" formatCode="General">
                        <c:v>-15.843706505295009</c:v>
                      </c:pt>
                      <c:pt idx="46" formatCode="General">
                        <c:v>-15.748396369137671</c:v>
                      </c:pt>
                      <c:pt idx="47" formatCode="General">
                        <c:v>-15.653086232980332</c:v>
                      </c:pt>
                      <c:pt idx="48" formatCode="General">
                        <c:v>-15.557776096822995</c:v>
                      </c:pt>
                      <c:pt idx="49" formatCode="General">
                        <c:v>-15.462465960665657</c:v>
                      </c:pt>
                      <c:pt idx="50" formatCode="General">
                        <c:v>-15.36715582450832</c:v>
                      </c:pt>
                      <c:pt idx="51" formatCode="General">
                        <c:v>-15.279181818181817</c:v>
                      </c:pt>
                      <c:pt idx="52" formatCode="General">
                        <c:v>-15.192818181818181</c:v>
                      </c:pt>
                      <c:pt idx="53" formatCode="General">
                        <c:v>-15.106454545454545</c:v>
                      </c:pt>
                      <c:pt idx="54" formatCode="General">
                        <c:v>-15.020090909090909</c:v>
                      </c:pt>
                      <c:pt idx="55" formatCode="General">
                        <c:v>-14.933727272727271</c:v>
                      </c:pt>
                      <c:pt idx="56" formatCode="General">
                        <c:v>-14.847363636363635</c:v>
                      </c:pt>
                      <c:pt idx="57" formatCode="General">
                        <c:v>-14.759364599092283</c:v>
                      </c:pt>
                      <c:pt idx="58" formatCode="General">
                        <c:v>-14.665567322239031</c:v>
                      </c:pt>
                      <c:pt idx="59" formatCode="General">
                        <c:v>-14.571770045385778</c:v>
                      </c:pt>
                      <c:pt idx="60" formatCode="General">
                        <c:v>-14.477972768532526</c:v>
                      </c:pt>
                      <c:pt idx="61" formatCode="General">
                        <c:v>-14.384175491679274</c:v>
                      </c:pt>
                      <c:pt idx="62" formatCode="General">
                        <c:v>-14.290378214826021</c:v>
                      </c:pt>
                      <c:pt idx="63" formatCode="General">
                        <c:v>-14.196580937972769</c:v>
                      </c:pt>
                      <c:pt idx="64" formatCode="General">
                        <c:v>-14.097151515151515</c:v>
                      </c:pt>
                      <c:pt idx="65" formatCode="General">
                        <c:v>-13.994121212121213</c:v>
                      </c:pt>
                      <c:pt idx="66" formatCode="General">
                        <c:v>-13.891686746987952</c:v>
                      </c:pt>
                      <c:pt idx="67" formatCode="General">
                        <c:v>-13.787272727272727</c:v>
                      </c:pt>
                      <c:pt idx="68" formatCode="General">
                        <c:v>-13.67818181818182</c:v>
                      </c:pt>
                      <c:pt idx="69" formatCode="General">
                        <c:v>-13.56909090909091</c:v>
                      </c:pt>
                      <c:pt idx="70" formatCode="General">
                        <c:v>-13.46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519B-476E-9773-6FD296E53CFF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-4.9682496217851737</c:v>
                      </c:pt>
                      <c:pt idx="1">
                        <c:v>-5.0215022692889564</c:v>
                      </c:pt>
                      <c:pt idx="2" formatCode="General">
                        <c:v>-5.0747549167927382</c:v>
                      </c:pt>
                      <c:pt idx="3" formatCode="General">
                        <c:v>-5.1280075642965199</c:v>
                      </c:pt>
                      <c:pt idx="4" formatCode="General">
                        <c:v>-5.1817080181543114</c:v>
                      </c:pt>
                      <c:pt idx="5" formatCode="General">
                        <c:v>-5.2405582450832071</c:v>
                      </c:pt>
                      <c:pt idx="6" formatCode="General">
                        <c:v>-5.2994084720121029</c:v>
                      </c:pt>
                      <c:pt idx="7" formatCode="General">
                        <c:v>-5.3582586989409986</c:v>
                      </c:pt>
                      <c:pt idx="8" formatCode="General">
                        <c:v>-5.4171089258698935</c:v>
                      </c:pt>
                      <c:pt idx="9" formatCode="General">
                        <c:v>-5.4759591527987892</c:v>
                      </c:pt>
                      <c:pt idx="10" formatCode="General">
                        <c:v>-5.5348093797276849</c:v>
                      </c:pt>
                      <c:pt idx="11" formatCode="General">
                        <c:v>-5.5936303030303032</c:v>
                      </c:pt>
                      <c:pt idx="12" formatCode="General">
                        <c:v>-5.6524181818181818</c:v>
                      </c:pt>
                      <c:pt idx="13" formatCode="General">
                        <c:v>-5.7107090909090914</c:v>
                      </c:pt>
                      <c:pt idx="14" formatCode="General">
                        <c:v>-5.7688313253012051</c:v>
                      </c:pt>
                      <c:pt idx="15" formatCode="General">
                        <c:v>-5.82666265060241</c:v>
                      </c:pt>
                      <c:pt idx="16" formatCode="General">
                        <c:v>-5.8840545454545454</c:v>
                      </c:pt>
                      <c:pt idx="17" formatCode="General">
                        <c:v>-5.9410242424242421</c:v>
                      </c:pt>
                      <c:pt idx="18" formatCode="General">
                        <c:v>-5.9974727272727275</c:v>
                      </c:pt>
                      <c:pt idx="19" formatCode="General">
                        <c:v>-6.0535818181818177</c:v>
                      </c:pt>
                      <c:pt idx="20" formatCode="General">
                        <c:v>-6.1087333333333333</c:v>
                      </c:pt>
                      <c:pt idx="21" formatCode="General">
                        <c:v>-6.1632060606060612</c:v>
                      </c:pt>
                      <c:pt idx="22" formatCode="General">
                        <c:v>-6.217145454545455</c:v>
                      </c:pt>
                      <c:pt idx="23" formatCode="General">
                        <c:v>-6.2696927710843378</c:v>
                      </c:pt>
                      <c:pt idx="24" formatCode="General">
                        <c:v>-6.3217272727272729</c:v>
                      </c:pt>
                      <c:pt idx="25" formatCode="General">
                        <c:v>-6.3726363636363637</c:v>
                      </c:pt>
                      <c:pt idx="26" formatCode="General">
                        <c:v>-6.4224545454545456</c:v>
                      </c:pt>
                      <c:pt idx="27" formatCode="General">
                        <c:v>-6.4715454545454545</c:v>
                      </c:pt>
                      <c:pt idx="28" formatCode="General">
                        <c:v>-6.5189090909090908</c:v>
                      </c:pt>
                      <c:pt idx="29" formatCode="General">
                        <c:v>-6.5654545454545454</c:v>
                      </c:pt>
                      <c:pt idx="30" formatCode="General">
                        <c:v>-6.6103030303030303</c:v>
                      </c:pt>
                      <c:pt idx="31" formatCode="General">
                        <c:v>-6.6513706505295014</c:v>
                      </c:pt>
                      <c:pt idx="32" formatCode="General">
                        <c:v>-6.6904024205748867</c:v>
                      </c:pt>
                      <c:pt idx="33" formatCode="General">
                        <c:v>-6.7294341906202728</c:v>
                      </c:pt>
                      <c:pt idx="34" formatCode="General">
                        <c:v>-6.7684659606656581</c:v>
                      </c:pt>
                      <c:pt idx="35" formatCode="General">
                        <c:v>-6.8074977307110442</c:v>
                      </c:pt>
                      <c:pt idx="36" formatCode="General">
                        <c:v>-6.8465295007564295</c:v>
                      </c:pt>
                      <c:pt idx="37" formatCode="General">
                        <c:v>-6.8854523449319212</c:v>
                      </c:pt>
                      <c:pt idx="38" formatCode="General">
                        <c:v>-6.9217609682299548</c:v>
                      </c:pt>
                      <c:pt idx="39" formatCode="General">
                        <c:v>-6.9580695915279875</c:v>
                      </c:pt>
                      <c:pt idx="40" formatCode="General">
                        <c:v>-6.9943782148260212</c:v>
                      </c:pt>
                      <c:pt idx="41" formatCode="General">
                        <c:v>-7.0306868381240539</c:v>
                      </c:pt>
                      <c:pt idx="42" formatCode="General">
                        <c:v>-7.0669954614220876</c:v>
                      </c:pt>
                      <c:pt idx="43" formatCode="General">
                        <c:v>-7.1033040847201203</c:v>
                      </c:pt>
                      <c:pt idx="44" formatCode="General">
                        <c:v>-7.1405234493192129</c:v>
                      </c:pt>
                      <c:pt idx="45" formatCode="General">
                        <c:v>-7.1789500756429652</c:v>
                      </c:pt>
                      <c:pt idx="46" formatCode="General">
                        <c:v>-7.2173767019667165</c:v>
                      </c:pt>
                      <c:pt idx="47" formatCode="General">
                        <c:v>-7.2558033282904688</c:v>
                      </c:pt>
                      <c:pt idx="48" formatCode="General">
                        <c:v>-7.2942299546142211</c:v>
                      </c:pt>
                      <c:pt idx="49" formatCode="General">
                        <c:v>-7.3326565809379733</c:v>
                      </c:pt>
                      <c:pt idx="50" formatCode="General">
                        <c:v>-7.3710832072617247</c:v>
                      </c:pt>
                      <c:pt idx="51" formatCode="General">
                        <c:v>-7.4125393939393938</c:v>
                      </c:pt>
                      <c:pt idx="52" formatCode="General">
                        <c:v>-7.4546606060606067</c:v>
                      </c:pt>
                      <c:pt idx="53" formatCode="General">
                        <c:v>-7.4967818181818187</c:v>
                      </c:pt>
                      <c:pt idx="54" formatCode="General">
                        <c:v>-7.5389030303030307</c:v>
                      </c:pt>
                      <c:pt idx="55" formatCode="General">
                        <c:v>-7.5810242424242427</c:v>
                      </c:pt>
                      <c:pt idx="56" formatCode="General">
                        <c:v>-7.6231454545454547</c:v>
                      </c:pt>
                      <c:pt idx="57" formatCode="General">
                        <c:v>-7.6668835098335855</c:v>
                      </c:pt>
                      <c:pt idx="58" formatCode="General">
                        <c:v>-7.7163540090771559</c:v>
                      </c:pt>
                      <c:pt idx="59" formatCode="General">
                        <c:v>-7.7658245083207262</c:v>
                      </c:pt>
                      <c:pt idx="60" formatCode="General">
                        <c:v>-7.8152950075642966</c:v>
                      </c:pt>
                      <c:pt idx="61" formatCode="General">
                        <c:v>-7.864765506807867</c:v>
                      </c:pt>
                      <c:pt idx="62" formatCode="General">
                        <c:v>-7.9142360060514374</c:v>
                      </c:pt>
                      <c:pt idx="63" formatCode="General">
                        <c:v>-7.9637065052950078</c:v>
                      </c:pt>
                      <c:pt idx="64" formatCode="General">
                        <c:v>-8.0173818181818177</c:v>
                      </c:pt>
                      <c:pt idx="65" formatCode="General">
                        <c:v>-8.0737454545454543</c:v>
                      </c:pt>
                      <c:pt idx="66" formatCode="General">
                        <c:v>-8.1332530120481934</c:v>
                      </c:pt>
                      <c:pt idx="67" formatCode="General">
                        <c:v>-8.1939090909090915</c:v>
                      </c:pt>
                      <c:pt idx="68" formatCode="General">
                        <c:v>-8.256939393939394</c:v>
                      </c:pt>
                      <c:pt idx="69" formatCode="General">
                        <c:v>-8.3219393939393935</c:v>
                      </c:pt>
                      <c:pt idx="70" formatCode="General">
                        <c:v>-8.3879999999999999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519B-476E-9773-6FD296E53CFF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519B-476E-9773-6FD296E53CFF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519B-476E-9773-6FD296E53CFF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519B-476E-9773-6FD296E53CFF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519B-476E-9773-6FD296E53CFF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519B-476E-9773-6FD296E53CFF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519B-476E-9773-6FD296E53CFF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519B-476E-9773-6FD296E53CFF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519B-476E-9773-6FD296E53CFF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519B-476E-9773-6FD296E53CFF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519B-476E-9773-6FD296E53CFF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519B-476E-9773-6FD296E53CFF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519B-476E-9773-6FD296E53CFF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'Gibbs-EVAL'!$A$132</c15:sqref>
                        </c15:formulaRef>
                      </c:ext>
                    </c:extLst>
                    <c:strCache>
                      <c:ptCount val="1"/>
                      <c:pt idx="0">
                        <c:v>SOLID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519B-476E-9773-6FD296E53CFF}"/>
                  </c:ext>
                </c:extLst>
              </c15:ser>
            </c15:filteredScatterSeries>
            <c15:filteredScatterSeries>
              <c15:ser>
                <c:idx val="30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'Gibbs-EVAL'!$A$133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'Gibbs-EVAL'!$B$133:$BT$133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-59.300666666666665</c:v>
                      </c:pt>
                      <c:pt idx="1">
                        <c:v>-57.829515151515153</c:v>
                      </c:pt>
                      <c:pt idx="2" formatCode="General">
                        <c:v>-56.459818181818186</c:v>
                      </c:pt>
                      <c:pt idx="3" formatCode="General">
                        <c:v>-55.368848484848485</c:v>
                      </c:pt>
                      <c:pt idx="4" formatCode="General">
                        <c:v>-54.445454545454538</c:v>
                      </c:pt>
                      <c:pt idx="5" formatCode="General">
                        <c:v>-54.263636363636365</c:v>
                      </c:pt>
                      <c:pt idx="6" formatCode="General">
                        <c:v>-53.823253012048198</c:v>
                      </c:pt>
                      <c:pt idx="7" formatCode="General">
                        <c:v>-53.040120481927708</c:v>
                      </c:pt>
                      <c:pt idx="8" formatCode="General">
                        <c:v>-52.556666666666665</c:v>
                      </c:pt>
                      <c:pt idx="9" formatCode="General">
                        <c:v>-52.169272727272727</c:v>
                      </c:pt>
                      <c:pt idx="10" formatCode="General">
                        <c:v>-51.829878787878791</c:v>
                      </c:pt>
                      <c:pt idx="11" formatCode="General">
                        <c:v>-51.538295007564301</c:v>
                      </c:pt>
                      <c:pt idx="12" formatCode="General">
                        <c:v>-51.300624810892593</c:v>
                      </c:pt>
                      <c:pt idx="13" formatCode="General">
                        <c:v>-51.062954614220878</c:v>
                      </c:pt>
                      <c:pt idx="14" formatCode="General">
                        <c:v>-50.82528441754917</c:v>
                      </c:pt>
                      <c:pt idx="15" formatCode="General">
                        <c:v>-50.587614220877462</c:v>
                      </c:pt>
                      <c:pt idx="16" formatCode="General">
                        <c:v>-50.349944024205747</c:v>
                      </c:pt>
                      <c:pt idx="17" formatCode="General">
                        <c:v>-50.11227382753404</c:v>
                      </c:pt>
                      <c:pt idx="18" formatCode="General">
                        <c:v>-49.940878787878788</c:v>
                      </c:pt>
                      <c:pt idx="19" formatCode="General">
                        <c:v>-49.783072727272724</c:v>
                      </c:pt>
                      <c:pt idx="20" formatCode="General">
                        <c:v>-49.635799999999996</c:v>
                      </c:pt>
                      <c:pt idx="21" formatCode="General">
                        <c:v>-49.508212121212118</c:v>
                      </c:pt>
                      <c:pt idx="22" formatCode="General">
                        <c:v>-49.396090909090901</c:v>
                      </c:pt>
                      <c:pt idx="23" formatCode="General">
                        <c:v>-49.303771084337349</c:v>
                      </c:pt>
                      <c:pt idx="24" formatCode="General">
                        <c:v>-49.308575757575753</c:v>
                      </c:pt>
                      <c:pt idx="25" formatCode="General">
                        <c:v>-49.598878787878789</c:v>
                      </c:pt>
                      <c:pt idx="26" formatCode="General">
                        <c:v>-49.904454545454549</c:v>
                      </c:pt>
                      <c:pt idx="27" formatCode="General">
                        <c:v>-50.220212121212121</c:v>
                      </c:pt>
                      <c:pt idx="28" formatCode="General">
                        <c:v>-50.535393939393941</c:v>
                      </c:pt>
                      <c:pt idx="29" formatCode="General">
                        <c:v>-50.850727272727276</c:v>
                      </c:pt>
                      <c:pt idx="30" formatCode="General">
                        <c:v>-51.166484848484849</c:v>
                      </c:pt>
                      <c:pt idx="31" formatCode="General">
                        <c:v>-51.481006024096381</c:v>
                      </c:pt>
                      <c:pt idx="32" formatCode="General">
                        <c:v>-51.794861445783127</c:v>
                      </c:pt>
                      <c:pt idx="33" formatCode="General">
                        <c:v>-52.098599999999998</c:v>
                      </c:pt>
                      <c:pt idx="34" formatCode="General">
                        <c:v>-52.402236363636362</c:v>
                      </c:pt>
                      <c:pt idx="35" formatCode="General">
                        <c:v>-52.705872727272727</c:v>
                      </c:pt>
                      <c:pt idx="36" formatCode="General">
                        <c:v>-53.009509090909091</c:v>
                      </c:pt>
                      <c:pt idx="37" formatCode="General">
                        <c:v>-53.31287291981846</c:v>
                      </c:pt>
                      <c:pt idx="38" formatCode="General">
                        <c:v>-53.609695915279879</c:v>
                      </c:pt>
                      <c:pt idx="39" formatCode="General">
                        <c:v>-53.906518910741298</c:v>
                      </c:pt>
                      <c:pt idx="40" formatCode="General">
                        <c:v>-54.203341906202724</c:v>
                      </c:pt>
                      <c:pt idx="41" formatCode="General">
                        <c:v>-54.500164901664142</c:v>
                      </c:pt>
                      <c:pt idx="42" formatCode="General">
                        <c:v>-54.796987897125568</c:v>
                      </c:pt>
                      <c:pt idx="43" formatCode="General">
                        <c:v>-55.093810892586987</c:v>
                      </c:pt>
                      <c:pt idx="44" formatCode="General">
                        <c:v>-55.388090909090906</c:v>
                      </c:pt>
                      <c:pt idx="45" formatCode="General">
                        <c:v>-55.679000000000002</c:v>
                      </c:pt>
                      <c:pt idx="46" formatCode="General">
                        <c:v>-55.969436363636362</c:v>
                      </c:pt>
                      <c:pt idx="47" formatCode="General">
                        <c:v>-56.259818181818183</c:v>
                      </c:pt>
                      <c:pt idx="48" formatCode="General">
                        <c:v>-56.550727272727272</c:v>
                      </c:pt>
                      <c:pt idx="49" formatCode="General">
                        <c:v>-56.834722891566265</c:v>
                      </c:pt>
                      <c:pt idx="50" formatCode="General">
                        <c:v>-57.11122891566265</c:v>
                      </c:pt>
                      <c:pt idx="51" formatCode="General">
                        <c:v>-57.389606060606063</c:v>
                      </c:pt>
                      <c:pt idx="52" formatCode="General">
                        <c:v>-57.668084848484853</c:v>
                      </c:pt>
                      <c:pt idx="53" formatCode="General">
                        <c:v>-57.945054545454546</c:v>
                      </c:pt>
                      <c:pt idx="54" formatCode="General">
                        <c:v>-58.222654545454546</c:v>
                      </c:pt>
                      <c:pt idx="55" formatCode="General">
                        <c:v>-58.500836363636367</c:v>
                      </c:pt>
                      <c:pt idx="56" formatCode="General">
                        <c:v>-58.778490909090905</c:v>
                      </c:pt>
                      <c:pt idx="57" formatCode="General">
                        <c:v>-59.053048192771087</c:v>
                      </c:pt>
                      <c:pt idx="58" formatCode="General">
                        <c:v>-59.316903614457829</c:v>
                      </c:pt>
                      <c:pt idx="59" formatCode="General">
                        <c:v>-59.588103030303031</c:v>
                      </c:pt>
                      <c:pt idx="60" formatCode="General">
                        <c:v>-59.865072727272725</c:v>
                      </c:pt>
                      <c:pt idx="61" formatCode="General">
                        <c:v>-60.131563636363637</c:v>
                      </c:pt>
                      <c:pt idx="62" formatCode="General">
                        <c:v>-60.396860606060606</c:v>
                      </c:pt>
                      <c:pt idx="63" formatCode="General">
                        <c:v>-60.661709090909092</c:v>
                      </c:pt>
                      <c:pt idx="64" formatCode="General">
                        <c:v>-60.942924357034798</c:v>
                      </c:pt>
                      <c:pt idx="65" formatCode="General">
                        <c:v>-61.234603630862331</c:v>
                      </c:pt>
                      <c:pt idx="66" formatCode="General">
                        <c:v>-61.526282904689864</c:v>
                      </c:pt>
                      <c:pt idx="67" formatCode="General">
                        <c:v>-61.817962178517398</c:v>
                      </c:pt>
                      <c:pt idx="68" formatCode="General">
                        <c:v>-62.109641452344938</c:v>
                      </c:pt>
                      <c:pt idx="69" formatCode="General">
                        <c:v>-62.401320726172472</c:v>
                      </c:pt>
                      <c:pt idx="70" formatCode="General">
                        <c:v>-62.693000000000005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519B-476E-9773-6FD296E53CFF}"/>
                  </c:ext>
                </c:extLst>
              </c15:ser>
            </c15:filteredScatterSeries>
            <c15:filteredScatterSeries>
              <c15:ser>
                <c:idx val="31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'Gibbs-EVAL'!$A$134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'Gibbs-EVAL'!$B$134:$BT$134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-20.742000000000001</c:v>
                      </c:pt>
                      <c:pt idx="1">
                        <c:v>-20.165030303030303</c:v>
                      </c:pt>
                      <c:pt idx="2" formatCode="General">
                        <c:v>-19.625636363636364</c:v>
                      </c:pt>
                      <c:pt idx="3" formatCode="General">
                        <c:v>-19.515393939393938</c:v>
                      </c:pt>
                      <c:pt idx="4" formatCode="General">
                        <c:v>-19.575030303030303</c:v>
                      </c:pt>
                      <c:pt idx="5" formatCode="General">
                        <c:v>-19.762909090909091</c:v>
                      </c:pt>
                      <c:pt idx="6" formatCode="General">
                        <c:v>-19.914036144578315</c:v>
                      </c:pt>
                      <c:pt idx="7" formatCode="General">
                        <c:v>-20.016445783132529</c:v>
                      </c:pt>
                      <c:pt idx="8" formatCode="General">
                        <c:v>-20.152000000000001</c:v>
                      </c:pt>
                      <c:pt idx="9" formatCode="General">
                        <c:v>-20.298181818181821</c:v>
                      </c:pt>
                      <c:pt idx="10" formatCode="General">
                        <c:v>-20.449696969696969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-23.573975903614457</c:v>
                      </c:pt>
                      <c:pt idx="32" formatCode="General">
                        <c:v>-23.718554216867467</c:v>
                      </c:pt>
                      <c:pt idx="33" formatCode="General">
                        <c:v>-23.858000000000001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-27.046506024096384</c:v>
                      </c:pt>
                      <c:pt idx="58" formatCode="General">
                        <c:v>-27.166987951807229</c:v>
                      </c:pt>
                      <c:pt idx="59" formatCode="General">
                        <c:v>-27.291272727272727</c:v>
                      </c:pt>
                      <c:pt idx="60" formatCode="General">
                        <c:v>-27.418545454545455</c:v>
                      </c:pt>
                      <c:pt idx="61" formatCode="General">
                        <c:v>-27.540303030303029</c:v>
                      </c:pt>
                      <c:pt idx="62" formatCode="General">
                        <c:v>-27.66151515151515</c:v>
                      </c:pt>
                      <c:pt idx="63" formatCode="General">
                        <c:v>-27.782727272727271</c:v>
                      </c:pt>
                      <c:pt idx="64" formatCode="General">
                        <c:v>-27.902904689863842</c:v>
                      </c:pt>
                      <c:pt idx="65" formatCode="General">
                        <c:v>-28.022420574886535</c:v>
                      </c:pt>
                      <c:pt idx="66" formatCode="General">
                        <c:v>-28.141936459909228</c:v>
                      </c:pt>
                      <c:pt idx="67" formatCode="General">
                        <c:v>-28.261452344931921</c:v>
                      </c:pt>
                      <c:pt idx="68" formatCode="General">
                        <c:v>-28.380968229954615</c:v>
                      </c:pt>
                      <c:pt idx="69" formatCode="General">
                        <c:v>-28.500484114977308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519B-476E-9773-6FD296E53CFF}"/>
                  </c:ext>
                </c:extLst>
              </c15:ser>
            </c15:filteredScatterSeries>
            <c15:filteredScatterSeries>
              <c15:ser>
                <c:idx val="32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'Gibbs-EVAL'!$A$135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'Gibbs-EVAL'!$B$135:$BT$135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-17.816666666666666</c:v>
                      </c:pt>
                      <c:pt idx="1">
                        <c:v>-17.499454545454544</c:v>
                      </c:pt>
                      <c:pt idx="2" formatCode="General">
                        <c:v>-17.208545454545455</c:v>
                      </c:pt>
                      <c:pt idx="3" formatCode="General">
                        <c:v>-16.338060606060605</c:v>
                      </c:pt>
                      <c:pt idx="4" formatCode="General">
                        <c:v>-15.295393939393939</c:v>
                      </c:pt>
                      <c:pt idx="5" formatCode="General">
                        <c:v>-14.737818181818181</c:v>
                      </c:pt>
                      <c:pt idx="6" formatCode="General">
                        <c:v>-13.995180722891565</c:v>
                      </c:pt>
                      <c:pt idx="7" formatCode="General">
                        <c:v>-13.007228915662651</c:v>
                      </c:pt>
                      <c:pt idx="8" formatCode="General">
                        <c:v>-12.252666666666666</c:v>
                      </c:pt>
                      <c:pt idx="9" formatCode="General">
                        <c:v>-11.572909090909093</c:v>
                      </c:pt>
                      <c:pt idx="10" formatCode="General">
                        <c:v>-10.930484848484848</c:v>
                      </c:pt>
                      <c:pt idx="11" formatCode="General">
                        <c:v>-10.336086232980334</c:v>
                      </c:pt>
                      <c:pt idx="12" formatCode="General">
                        <c:v>-9.7958441754916787</c:v>
                      </c:pt>
                      <c:pt idx="13" formatCode="General">
                        <c:v>-9.2556021180030257</c:v>
                      </c:pt>
                      <c:pt idx="14" formatCode="General">
                        <c:v>-8.7153600605143726</c:v>
                      </c:pt>
                      <c:pt idx="15" formatCode="General">
                        <c:v>-8.1751180030257178</c:v>
                      </c:pt>
                      <c:pt idx="16" formatCode="General">
                        <c:v>-7.6348759455370647</c:v>
                      </c:pt>
                      <c:pt idx="17" formatCode="General">
                        <c:v>-7.0946338880484099</c:v>
                      </c:pt>
                      <c:pt idx="18" formatCode="General">
                        <c:v>-6.6202727272727264</c:v>
                      </c:pt>
                      <c:pt idx="19" formatCode="General">
                        <c:v>-6.1619818181818165</c:v>
                      </c:pt>
                      <c:pt idx="20" formatCode="General">
                        <c:v>-5.7237999999999989</c:v>
                      </c:pt>
                      <c:pt idx="21" formatCode="General">
                        <c:v>-5.2985151515151507</c:v>
                      </c:pt>
                      <c:pt idx="22" formatCode="General">
                        <c:v>-4.8833636363636357</c:v>
                      </c:pt>
                      <c:pt idx="23" formatCode="General">
                        <c:v>-4.4896746987951799</c:v>
                      </c:pt>
                      <c:pt idx="24" formatCode="General">
                        <c:v>-4.1958484848484847</c:v>
                      </c:pt>
                      <c:pt idx="25" formatCode="General">
                        <c:v>-4.1952424242424247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-4.8208787878787884</c:v>
                      </c:pt>
                      <c:pt idx="52" formatCode="General">
                        <c:v>-4.8448121212121213</c:v>
                      </c:pt>
                      <c:pt idx="53" formatCode="General">
                        <c:v>-4.8672363636363638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-4.9600361445783134</c:v>
                      </c:pt>
                      <c:pt idx="58" formatCode="General">
                        <c:v>-4.9829277108433736</c:v>
                      </c:pt>
                      <c:pt idx="59" formatCode="General">
                        <c:v>-5.0055575757575763</c:v>
                      </c:pt>
                      <c:pt idx="60" formatCode="General">
                        <c:v>-5.0279818181818188</c:v>
                      </c:pt>
                      <c:pt idx="61" formatCode="General">
                        <c:v>-5.0509575757575753</c:v>
                      </c:pt>
                      <c:pt idx="62" formatCode="General">
                        <c:v>-5.0738303030303031</c:v>
                      </c:pt>
                      <c:pt idx="63" formatCode="General">
                        <c:v>-5.0962545454545456</c:v>
                      </c:pt>
                      <c:pt idx="64" formatCode="General">
                        <c:v>-5.1371149773071112</c:v>
                      </c:pt>
                      <c:pt idx="65" formatCode="General">
                        <c:v>-5.1897624810892591</c:v>
                      </c:pt>
                      <c:pt idx="66" formatCode="General">
                        <c:v>-5.242409984871407</c:v>
                      </c:pt>
                      <c:pt idx="67" formatCode="General">
                        <c:v>-5.2950574886535557</c:v>
                      </c:pt>
                      <c:pt idx="68" formatCode="General">
                        <c:v>-5.3477049924357036</c:v>
                      </c:pt>
                      <c:pt idx="69" formatCode="General">
                        <c:v>-5.4003524962178524</c:v>
                      </c:pt>
                      <c:pt idx="70" formatCode="General">
                        <c:v>-5.4530000000000003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519B-476E-9773-6FD296E53CFF}"/>
                  </c:ext>
                </c:extLst>
              </c15:ser>
            </c15:filteredScatterSeries>
            <c15:filteredScatterSeries>
              <c15:ser>
                <c:idx val="33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'Gibbs-EVAL'!$A$136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'Gibbs-EVAL'!$B$136:$BT$136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-185.66818181818184</c:v>
                      </c:pt>
                      <c:pt idx="1">
                        <c:v>-180.34381818181819</c:v>
                      </c:pt>
                      <c:pt idx="2" formatCode="General">
                        <c:v>-175.3801818181818</c:v>
                      </c:pt>
                      <c:pt idx="3" formatCode="General">
                        <c:v>-170.78375757575756</c:v>
                      </c:pt>
                      <c:pt idx="4" formatCode="General">
                        <c:v>-166.35854545454546</c:v>
                      </c:pt>
                      <c:pt idx="5" formatCode="General">
                        <c:v>-162.34036363636363</c:v>
                      </c:pt>
                      <c:pt idx="6" formatCode="General">
                        <c:v>-158.49319277108435</c:v>
                      </c:pt>
                      <c:pt idx="7" formatCode="General">
                        <c:v>-154.87271084337348</c:v>
                      </c:pt>
                      <c:pt idx="8" formatCode="General">
                        <c:v>-151.48266666666666</c:v>
                      </c:pt>
                      <c:pt idx="9" formatCode="General">
                        <c:v>-148.19563636363637</c:v>
                      </c:pt>
                      <c:pt idx="10" formatCode="General">
                        <c:v>-145.15927272727274</c:v>
                      </c:pt>
                      <c:pt idx="11" formatCode="General">
                        <c:v>-142.38957639939488</c:v>
                      </c:pt>
                      <c:pt idx="12" formatCode="General">
                        <c:v>-139.9205900151286</c:v>
                      </c:pt>
                      <c:pt idx="13" formatCode="General">
                        <c:v>-137.45160363086234</c:v>
                      </c:pt>
                      <c:pt idx="14" formatCode="General">
                        <c:v>-134.98261724659608</c:v>
                      </c:pt>
                      <c:pt idx="15" formatCode="General">
                        <c:v>-132.51363086232982</c:v>
                      </c:pt>
                      <c:pt idx="16" formatCode="General">
                        <c:v>-130.04464447806353</c:v>
                      </c:pt>
                      <c:pt idx="17" formatCode="General">
                        <c:v>-127.57565809379727</c:v>
                      </c:pt>
                      <c:pt idx="18" formatCode="General">
                        <c:v>-125.49436363636363</c:v>
                      </c:pt>
                      <c:pt idx="19" formatCode="General">
                        <c:v>-123.50036363636364</c:v>
                      </c:pt>
                      <c:pt idx="20" formatCode="General">
                        <c:v>-121.59733333333334</c:v>
                      </c:pt>
                      <c:pt idx="21" formatCode="General">
                        <c:v>-119.77915151515151</c:v>
                      </c:pt>
                      <c:pt idx="22" formatCode="General">
                        <c:v>-118.02763636363636</c:v>
                      </c:pt>
                      <c:pt idx="23" formatCode="General">
                        <c:v>-116.39536144578314</c:v>
                      </c:pt>
                      <c:pt idx="24" formatCode="General">
                        <c:v>-114.79515151515152</c:v>
                      </c:pt>
                      <c:pt idx="25" formatCode="General">
                        <c:v>-113.25575757575758</c:v>
                      </c:pt>
                      <c:pt idx="26" formatCode="General">
                        <c:v>-111.77454545454545</c:v>
                      </c:pt>
                      <c:pt idx="27" formatCode="General">
                        <c:v>-110.33212121212121</c:v>
                      </c:pt>
                      <c:pt idx="28" formatCode="General">
                        <c:v>-108.98181818181817</c:v>
                      </c:pt>
                      <c:pt idx="29" formatCode="General">
                        <c:v>-107.69454545454545</c:v>
                      </c:pt>
                      <c:pt idx="30" formatCode="General">
                        <c:v>-106.54303030303031</c:v>
                      </c:pt>
                      <c:pt idx="31" formatCode="General">
                        <c:v>-105.63879518072289</c:v>
                      </c:pt>
                      <c:pt idx="32" formatCode="General">
                        <c:v>-104.8677108433735</c:v>
                      </c:pt>
                      <c:pt idx="33" formatCode="General">
                        <c:v>-104.134</c:v>
                      </c:pt>
                      <c:pt idx="34" formatCode="General">
                        <c:v>-103.42127272727272</c:v>
                      </c:pt>
                      <c:pt idx="35" formatCode="General">
                        <c:v>-102.74854545454545</c:v>
                      </c:pt>
                      <c:pt idx="36" formatCode="General">
                        <c:v>-102.10090909090908</c:v>
                      </c:pt>
                      <c:pt idx="37" formatCode="General">
                        <c:v>-101.46845688350984</c:v>
                      </c:pt>
                      <c:pt idx="38" formatCode="General">
                        <c:v>-100.92987897125568</c:v>
                      </c:pt>
                      <c:pt idx="39" formatCode="General">
                        <c:v>-100.39130105900152</c:v>
                      </c:pt>
                      <c:pt idx="40" formatCode="General">
                        <c:v>-99.852723146747351</c:v>
                      </c:pt>
                      <c:pt idx="41" formatCode="General">
                        <c:v>-99.314145234493196</c:v>
                      </c:pt>
                      <c:pt idx="42" formatCode="General">
                        <c:v>-98.775567322239027</c:v>
                      </c:pt>
                      <c:pt idx="43" formatCode="General">
                        <c:v>-98.236989409984872</c:v>
                      </c:pt>
                      <c:pt idx="44" formatCode="General">
                        <c:v>-97.731939393939385</c:v>
                      </c:pt>
                      <c:pt idx="45" formatCode="General">
                        <c:v>-97.271333333333331</c:v>
                      </c:pt>
                      <c:pt idx="46" formatCode="General">
                        <c:v>-96.835309090909092</c:v>
                      </c:pt>
                      <c:pt idx="47" formatCode="General">
                        <c:v>-96.41031515151515</c:v>
                      </c:pt>
                      <c:pt idx="48" formatCode="General">
                        <c:v>-96.012739393939398</c:v>
                      </c:pt>
                      <c:pt idx="49" formatCode="General">
                        <c:v>-95.620939759036148</c:v>
                      </c:pt>
                      <c:pt idx="50" formatCode="General">
                        <c:v>-95.235397590361444</c:v>
                      </c:pt>
                      <c:pt idx="51" formatCode="General">
                        <c:v>-94.882727272727266</c:v>
                      </c:pt>
                      <c:pt idx="52" formatCode="General">
                        <c:v>-94.678218181818181</c:v>
                      </c:pt>
                      <c:pt idx="53" formatCode="General">
                        <c:v>-95.16185454545456</c:v>
                      </c:pt>
                      <c:pt idx="54" formatCode="General">
                        <c:v>-95.644230303030312</c:v>
                      </c:pt>
                      <c:pt idx="55" formatCode="General">
                        <c:v>-96.125442424242422</c:v>
                      </c:pt>
                      <c:pt idx="56" formatCode="General">
                        <c:v>-96.608763636363634</c:v>
                      </c:pt>
                      <c:pt idx="57" formatCode="General">
                        <c:v>-97.088313253012046</c:v>
                      </c:pt>
                      <c:pt idx="58" formatCode="General">
                        <c:v>-97.553373493975897</c:v>
                      </c:pt>
                      <c:pt idx="59" formatCode="General">
                        <c:v>-98.031551515151506</c:v>
                      </c:pt>
                      <c:pt idx="60" formatCode="General">
                        <c:v>-98.520036363636365</c:v>
                      </c:pt>
                      <c:pt idx="61" formatCode="General">
                        <c:v>-98.993078787878787</c:v>
                      </c:pt>
                      <c:pt idx="62" formatCode="General">
                        <c:v>-99.465854545454548</c:v>
                      </c:pt>
                      <c:pt idx="63" formatCode="General">
                        <c:v>-99.942218181818177</c:v>
                      </c:pt>
                      <c:pt idx="64" formatCode="General">
                        <c:v>-100.39488653555219</c:v>
                      </c:pt>
                      <c:pt idx="65" formatCode="General">
                        <c:v>-100.83240544629349</c:v>
                      </c:pt>
                      <c:pt idx="66" formatCode="General">
                        <c:v>-101.2699243570348</c:v>
                      </c:pt>
                      <c:pt idx="67" formatCode="General">
                        <c:v>-101.7074432677761</c:v>
                      </c:pt>
                      <c:pt idx="68" formatCode="General">
                        <c:v>-102.14496217851739</c:v>
                      </c:pt>
                      <c:pt idx="69" formatCode="General">
                        <c:v>-102.58248108925869</c:v>
                      </c:pt>
                      <c:pt idx="70" formatCode="General">
                        <c:v>-103.02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519B-476E-9773-6FD296E53CFF}"/>
                  </c:ext>
                </c:extLst>
              </c15:ser>
            </c15:filteredScatterSeries>
            <c15:filteredScatterSeries>
              <c15:ser>
                <c:idx val="34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'Gibbs-EVAL'!$A$137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'Gibbs-EVAL'!$B$137:$BT$137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-61.721090909090911</c:v>
                      </c:pt>
                      <c:pt idx="1">
                        <c:v>-59.924363636363637</c:v>
                      </c:pt>
                      <c:pt idx="2" formatCode="General">
                        <c:v>-58.251636363636358</c:v>
                      </c:pt>
                      <c:pt idx="3" formatCode="General">
                        <c:v>-56.118787878787877</c:v>
                      </c:pt>
                      <c:pt idx="4" formatCode="General">
                        <c:v>-53.81672727272727</c:v>
                      </c:pt>
                      <c:pt idx="5" formatCode="General">
                        <c:v>-51.525818181818181</c:v>
                      </c:pt>
                      <c:pt idx="6" formatCode="General">
                        <c:v>-49.375542168674698</c:v>
                      </c:pt>
                      <c:pt idx="7" formatCode="General">
                        <c:v>-47.411686746987954</c:v>
                      </c:pt>
                      <c:pt idx="8" formatCode="General">
                        <c:v>-45.513333333333335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-8.0148181818181801</c:v>
                      </c:pt>
                      <c:pt idx="52" formatCode="General">
                        <c:v>-7.7216545454545455</c:v>
                      </c:pt>
                      <c:pt idx="53" formatCode="General">
                        <c:v>-7.7725636363636363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-7.9743975903614457</c:v>
                      </c:pt>
                      <c:pt idx="58" formatCode="General">
                        <c:v>-8.0262048192771083</c:v>
                      </c:pt>
                      <c:pt idx="59" formatCode="General">
                        <c:v>-8.0788666666666664</c:v>
                      </c:pt>
                      <c:pt idx="60" formatCode="General">
                        <c:v>-8.132200000000001</c:v>
                      </c:pt>
                      <c:pt idx="61" formatCode="General">
                        <c:v>-8.1860848484848496</c:v>
                      </c:pt>
                      <c:pt idx="62" formatCode="General">
                        <c:v>-8.2406545454545466</c:v>
                      </c:pt>
                      <c:pt idx="63" formatCode="General">
                        <c:v>-8.2970181818181832</c:v>
                      </c:pt>
                      <c:pt idx="64" formatCode="General">
                        <c:v>-8.3430862329803332</c:v>
                      </c:pt>
                      <c:pt idx="65" formatCode="General">
                        <c:v>-8.3825718608169453</c:v>
                      </c:pt>
                      <c:pt idx="66" formatCode="General">
                        <c:v>-8.4220574886535555</c:v>
                      </c:pt>
                      <c:pt idx="67" formatCode="General">
                        <c:v>-8.4615431164901675</c:v>
                      </c:pt>
                      <c:pt idx="68" formatCode="General">
                        <c:v>-8.5010287443267778</c:v>
                      </c:pt>
                      <c:pt idx="69" formatCode="General">
                        <c:v>-8.5405143721633898</c:v>
                      </c:pt>
                      <c:pt idx="70" formatCode="General">
                        <c:v>-8.58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519B-476E-9773-6FD296E53CFF}"/>
                  </c:ext>
                </c:extLst>
              </c15:ser>
            </c15:filteredScatterSeries>
            <c15:filteredScatterSeries>
              <c15:ser>
                <c:idx val="35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'Gibbs-EVAL'!$A$138</c15:sqref>
                        </c15:formulaRef>
                      </c:ext>
                    </c:extLst>
                    <c:strCache>
                      <c:ptCount val="1"/>
                      <c:pt idx="0">
                        <c:v>*GaSe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'Gibbs-EVAL'!$B$138:$BT$138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-82.463090909090909</c:v>
                      </c:pt>
                      <c:pt idx="1">
                        <c:v>-80.089393939393943</c:v>
                      </c:pt>
                      <c:pt idx="2" formatCode="General">
                        <c:v>-77.877272727272725</c:v>
                      </c:pt>
                      <c:pt idx="3" formatCode="General">
                        <c:v>-75.634181818181816</c:v>
                      </c:pt>
                      <c:pt idx="4" formatCode="General">
                        <c:v>-73.39175757575758</c:v>
                      </c:pt>
                      <c:pt idx="5" formatCode="General">
                        <c:v>-71.288727272727272</c:v>
                      </c:pt>
                      <c:pt idx="6" formatCode="General">
                        <c:v>-69.289578313253017</c:v>
                      </c:pt>
                      <c:pt idx="7" formatCode="General">
                        <c:v>-67.428132530120479</c:v>
                      </c:pt>
                      <c:pt idx="8" formatCode="General">
                        <c:v>-65.665333333333336</c:v>
                      </c:pt>
                      <c:pt idx="9" formatCode="General">
                        <c:v>-63.948727272727275</c:v>
                      </c:pt>
                      <c:pt idx="10" formatCode="General">
                        <c:v>-62.354787878787882</c:v>
                      </c:pt>
                      <c:pt idx="11" formatCode="General">
                        <c:v>-60.894236006051436</c:v>
                      </c:pt>
                      <c:pt idx="12" formatCode="General">
                        <c:v>-59.584099848714068</c:v>
                      </c:pt>
                      <c:pt idx="13" formatCode="General">
                        <c:v>-58.2739636913767</c:v>
                      </c:pt>
                      <c:pt idx="14" formatCode="General">
                        <c:v>-56.963827534039332</c:v>
                      </c:pt>
                      <c:pt idx="15" formatCode="General">
                        <c:v>-55.653691376701964</c:v>
                      </c:pt>
                      <c:pt idx="16" formatCode="General">
                        <c:v>-54.343555219364596</c:v>
                      </c:pt>
                      <c:pt idx="17" formatCode="General">
                        <c:v>-53.033419062027228</c:v>
                      </c:pt>
                      <c:pt idx="18" formatCode="General">
                        <c:v>-51.917030303030302</c:v>
                      </c:pt>
                      <c:pt idx="19" formatCode="General">
                        <c:v>-50.844909090909091</c:v>
                      </c:pt>
                      <c:pt idx="20" formatCode="General">
                        <c:v>-49.820666666666668</c:v>
                      </c:pt>
                      <c:pt idx="21" formatCode="General">
                        <c:v>-48.837151515151518</c:v>
                      </c:pt>
                      <c:pt idx="22" formatCode="General">
                        <c:v>-47.885636363636358</c:v>
                      </c:pt>
                      <c:pt idx="23" formatCode="General">
                        <c:v>-46.994156626506019</c:v>
                      </c:pt>
                      <c:pt idx="24" formatCode="General">
                        <c:v>-46.119393939393937</c:v>
                      </c:pt>
                      <c:pt idx="25" formatCode="General">
                        <c:v>-45.276969696969694</c:v>
                      </c:pt>
                      <c:pt idx="26" formatCode="General">
                        <c:v>-44.463636363636361</c:v>
                      </c:pt>
                      <c:pt idx="27" formatCode="General">
                        <c:v>-43.669696969696965</c:v>
                      </c:pt>
                      <c:pt idx="28" formatCode="General">
                        <c:v>-42.921818181818182</c:v>
                      </c:pt>
                      <c:pt idx="29" formatCode="General">
                        <c:v>-42.205454545454543</c:v>
                      </c:pt>
                      <c:pt idx="30" formatCode="General">
                        <c:v>-41.556969696969695</c:v>
                      </c:pt>
                      <c:pt idx="31" formatCode="General">
                        <c:v>-41.032409638554213</c:v>
                      </c:pt>
                      <c:pt idx="32" formatCode="General">
                        <c:v>-40.574578313253014</c:v>
                      </c:pt>
                      <c:pt idx="33" formatCode="General">
                        <c:v>-40.138000000000005</c:v>
                      </c:pt>
                      <c:pt idx="34" formatCode="General">
                        <c:v>-39.711939393939396</c:v>
                      </c:pt>
                      <c:pt idx="35" formatCode="General">
                        <c:v>-39.30587878787879</c:v>
                      </c:pt>
                      <c:pt idx="36" formatCode="General">
                        <c:v>-38.912363636363636</c:v>
                      </c:pt>
                      <c:pt idx="37" formatCode="General">
                        <c:v>-38.526505295007567</c:v>
                      </c:pt>
                      <c:pt idx="38" formatCode="General">
                        <c:v>-38.189137670196672</c:v>
                      </c:pt>
                      <c:pt idx="39" formatCode="General">
                        <c:v>-37.851770045385777</c:v>
                      </c:pt>
                      <c:pt idx="40" formatCode="General">
                        <c:v>-37.514402420574889</c:v>
                      </c:pt>
                      <c:pt idx="41" formatCode="General">
                        <c:v>-37.177034795763994</c:v>
                      </c:pt>
                      <c:pt idx="42" formatCode="General">
                        <c:v>-36.839667170953106</c:v>
                      </c:pt>
                      <c:pt idx="43" formatCode="General">
                        <c:v>-36.502299546142211</c:v>
                      </c:pt>
                      <c:pt idx="44" formatCode="General">
                        <c:v>-36.182303030303032</c:v>
                      </c:pt>
                      <c:pt idx="45" formatCode="General">
                        <c:v>-35.885333333333335</c:v>
                      </c:pt>
                      <c:pt idx="46" formatCode="General">
                        <c:v>-35.600654545454546</c:v>
                      </c:pt>
                      <c:pt idx="47" formatCode="General">
                        <c:v>-35.321490909090912</c:v>
                      </c:pt>
                      <c:pt idx="48" formatCode="General">
                        <c:v>-35.056036363636366</c:v>
                      </c:pt>
                      <c:pt idx="49" formatCode="General">
                        <c:v>-34.795108433734939</c:v>
                      </c:pt>
                      <c:pt idx="50" formatCode="General">
                        <c:v>-34.539084337349401</c:v>
                      </c:pt>
                      <c:pt idx="51" formatCode="General">
                        <c:v>-34.299181818181822</c:v>
                      </c:pt>
                      <c:pt idx="52" formatCode="General">
                        <c:v>-34.13329090909091</c:v>
                      </c:pt>
                      <c:pt idx="53" formatCode="General">
                        <c:v>-34.311472727272729</c:v>
                      </c:pt>
                      <c:pt idx="54" formatCode="General">
                        <c:v>-34.489024242424243</c:v>
                      </c:pt>
                      <c:pt idx="55" formatCode="General">
                        <c:v>-34.665993939393942</c:v>
                      </c:pt>
                      <c:pt idx="56" formatCode="General">
                        <c:v>-34.844018181818178</c:v>
                      </c:pt>
                      <c:pt idx="57" formatCode="General">
                        <c:v>-35.020903614457829</c:v>
                      </c:pt>
                      <c:pt idx="58" formatCode="General">
                        <c:v>-35.193192771084334</c:v>
                      </c:pt>
                      <c:pt idx="59" formatCode="General">
                        <c:v>-35.370139393939397</c:v>
                      </c:pt>
                      <c:pt idx="60" formatCode="General">
                        <c:v>-35.550745454545456</c:v>
                      </c:pt>
                      <c:pt idx="61" formatCode="General">
                        <c:v>-35.726387878787882</c:v>
                      </c:pt>
                      <c:pt idx="62" formatCode="General">
                        <c:v>-35.9021696969697</c:v>
                      </c:pt>
                      <c:pt idx="63" formatCode="General">
                        <c:v>-36.079745454545453</c:v>
                      </c:pt>
                      <c:pt idx="64" formatCode="General">
                        <c:v>-36.245990922844179</c:v>
                      </c:pt>
                      <c:pt idx="65" formatCode="General">
                        <c:v>-36.404992435703484</c:v>
                      </c:pt>
                      <c:pt idx="66" formatCode="General">
                        <c:v>-36.563993948562782</c:v>
                      </c:pt>
                      <c:pt idx="67" formatCode="General">
                        <c:v>-36.722995461422087</c:v>
                      </c:pt>
                      <c:pt idx="68" formatCode="General">
                        <c:v>-36.881996974281392</c:v>
                      </c:pt>
                      <c:pt idx="69" formatCode="General">
                        <c:v>-37.040998487140698</c:v>
                      </c:pt>
                      <c:pt idx="70" formatCode="General">
                        <c:v>-37.200000000000003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519B-476E-9773-6FD296E53CFF}"/>
                  </c:ext>
                </c:extLst>
              </c15:ser>
            </c15:filteredScatterSeries>
            <c15:filteredScatterSeries>
              <c15:ser>
                <c:idx val="36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'Gibbs-EVAL'!$A$139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'Gibbs-EVAL'!$B$139:$BT$139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-38.558666666666667</c:v>
                      </c:pt>
                      <c:pt idx="1">
                        <c:v>-37.664484848484854</c:v>
                      </c:pt>
                      <c:pt idx="2" formatCode="General">
                        <c:v>-36.834181818181818</c:v>
                      </c:pt>
                      <c:pt idx="3" formatCode="General">
                        <c:v>-35.853454545454547</c:v>
                      </c:pt>
                      <c:pt idx="4" formatCode="General">
                        <c:v>-34.870424242424242</c:v>
                      </c:pt>
                      <c:pt idx="5" formatCode="General">
                        <c:v>-34.500727272727268</c:v>
                      </c:pt>
                      <c:pt idx="6" formatCode="General">
                        <c:v>-33.90921686746988</c:v>
                      </c:pt>
                      <c:pt idx="7" formatCode="General">
                        <c:v>-33.023674698795183</c:v>
                      </c:pt>
                      <c:pt idx="8" formatCode="General">
                        <c:v>-32.404666666666664</c:v>
                      </c:pt>
                      <c:pt idx="9" formatCode="General">
                        <c:v>-31.87109090909091</c:v>
                      </c:pt>
                      <c:pt idx="10" formatCode="General">
                        <c:v>-31.380181818181818</c:v>
                      </c:pt>
                      <c:pt idx="11" formatCode="General">
                        <c:v>-30.937190620272315</c:v>
                      </c:pt>
                      <c:pt idx="12" formatCode="General">
                        <c:v>-30.548234493192133</c:v>
                      </c:pt>
                      <c:pt idx="13" formatCode="General">
                        <c:v>-30.159278366111952</c:v>
                      </c:pt>
                      <c:pt idx="14" formatCode="General">
                        <c:v>-29.770322239031771</c:v>
                      </c:pt>
                      <c:pt idx="15" formatCode="General">
                        <c:v>-29.381366111951589</c:v>
                      </c:pt>
                      <c:pt idx="16" formatCode="General">
                        <c:v>-28.992409984871408</c:v>
                      </c:pt>
                      <c:pt idx="17" formatCode="General">
                        <c:v>-28.603453857791223</c:v>
                      </c:pt>
                      <c:pt idx="18" formatCode="General">
                        <c:v>-28.280575757575757</c:v>
                      </c:pt>
                      <c:pt idx="19" formatCode="General">
                        <c:v>-27.97252727272727</c:v>
                      </c:pt>
                      <c:pt idx="20" formatCode="General">
                        <c:v>-27.679799999999997</c:v>
                      </c:pt>
                      <c:pt idx="21" formatCode="General">
                        <c:v>-27.403363636363636</c:v>
                      </c:pt>
                      <c:pt idx="22" formatCode="General">
                        <c:v>-27.139727272727271</c:v>
                      </c:pt>
                      <c:pt idx="23" formatCode="General">
                        <c:v>-26.896722891566267</c:v>
                      </c:pt>
                      <c:pt idx="24" formatCode="General">
                        <c:v>-26.752212121212121</c:v>
                      </c:pt>
                      <c:pt idx="25" formatCode="General">
                        <c:v>-26.897060606060609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-27.907030120481927</c:v>
                      </c:pt>
                      <c:pt idx="32" formatCode="General">
                        <c:v>-28.076307228915663</c:v>
                      </c:pt>
                      <c:pt idx="33" formatCode="General">
                        <c:v>-28.240600000000001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-31.105242424242427</c:v>
                      </c:pt>
                      <c:pt idx="52" formatCode="General">
                        <c:v>-31.256448484848487</c:v>
                      </c:pt>
                      <c:pt idx="53" formatCode="General">
                        <c:v>-31.406145454545456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-32.006542168674699</c:v>
                      </c:pt>
                      <c:pt idx="58" formatCode="General">
                        <c:v>-32.149915662650606</c:v>
                      </c:pt>
                      <c:pt idx="59" formatCode="General">
                        <c:v>-32.296830303030305</c:v>
                      </c:pt>
                      <c:pt idx="60" formatCode="General">
                        <c:v>-32.446527272727273</c:v>
                      </c:pt>
                      <c:pt idx="61" formatCode="General">
                        <c:v>-32.591260606060608</c:v>
                      </c:pt>
                      <c:pt idx="62" formatCode="General">
                        <c:v>-32.735345454545453</c:v>
                      </c:pt>
                      <c:pt idx="63" formatCode="General">
                        <c:v>-32.878981818181821</c:v>
                      </c:pt>
                      <c:pt idx="64" formatCode="General">
                        <c:v>-33.040019667170952</c:v>
                      </c:pt>
                      <c:pt idx="65" formatCode="General">
                        <c:v>-33.2121830559758</c:v>
                      </c:pt>
                      <c:pt idx="66" formatCode="General">
                        <c:v>-33.38434644478064</c:v>
                      </c:pt>
                      <c:pt idx="67" formatCode="General">
                        <c:v>-33.55650983358548</c:v>
                      </c:pt>
                      <c:pt idx="68" formatCode="General">
                        <c:v>-33.72867322239032</c:v>
                      </c:pt>
                      <c:pt idx="69" formatCode="General">
                        <c:v>-33.90083661119516</c:v>
                      </c:pt>
                      <c:pt idx="70" formatCode="General">
                        <c:v>-34.073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519B-476E-9773-6FD296E53CFF}"/>
                  </c:ext>
                </c:extLst>
              </c15:ser>
            </c15:filteredScatterSeries>
            <c15:filteredScatterSeries>
              <c15:ser>
                <c:idx val="37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'Gibbs-EVAL'!$B$140:$BT$140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-144.18418181818183</c:v>
                      </c:pt>
                      <c:pt idx="1">
                        <c:v>-140.01375757575758</c:v>
                      </c:pt>
                      <c:pt idx="2" formatCode="General">
                        <c:v>-136.12890909090908</c:v>
                      </c:pt>
                      <c:pt idx="3" formatCode="General">
                        <c:v>-131.75296969696967</c:v>
                      </c:pt>
                      <c:pt idx="4" formatCode="General">
                        <c:v>-127.20848484848484</c:v>
                      </c:pt>
                      <c:pt idx="5" formatCode="General">
                        <c:v>-122.81454545454545</c:v>
                      </c:pt>
                      <c:pt idx="6" formatCode="General">
                        <c:v>-118.66512048192772</c:v>
                      </c:pt>
                      <c:pt idx="7" formatCode="General">
                        <c:v>-114.83981927710845</c:v>
                      </c:pt>
                      <c:pt idx="8" formatCode="General">
                        <c:v>-111.17866666666667</c:v>
                      </c:pt>
                      <c:pt idx="9" formatCode="General">
                        <c:v>-107.59927272727273</c:v>
                      </c:pt>
                      <c:pt idx="10" formatCode="General">
                        <c:v>-104.25987878787879</c:v>
                      </c:pt>
                      <c:pt idx="11" formatCode="General">
                        <c:v>-101.18736762481089</c:v>
                      </c:pt>
                      <c:pt idx="12" formatCode="General">
                        <c:v>-98.415809379727676</c:v>
                      </c:pt>
                      <c:pt idx="13" formatCode="General">
                        <c:v>-95.644251134644477</c:v>
                      </c:pt>
                      <c:pt idx="14" formatCode="General">
                        <c:v>-92.872692889561264</c:v>
                      </c:pt>
                      <c:pt idx="15" formatCode="General">
                        <c:v>-90.101134644478066</c:v>
                      </c:pt>
                      <c:pt idx="16" formatCode="General">
                        <c:v>-87.329576399394853</c:v>
                      </c:pt>
                      <c:pt idx="17" formatCode="General">
                        <c:v>-84.55801815431164</c:v>
                      </c:pt>
                      <c:pt idx="18" formatCode="General">
                        <c:v>-82.173757575757577</c:v>
                      </c:pt>
                      <c:pt idx="19" formatCode="General">
                        <c:v>-79.879272727272721</c:v>
                      </c:pt>
                      <c:pt idx="20" formatCode="General">
                        <c:v>-77.685333333333332</c:v>
                      </c:pt>
                      <c:pt idx="21" formatCode="General">
                        <c:v>-75.569454545454533</c:v>
                      </c:pt>
                      <c:pt idx="22" formatCode="General">
                        <c:v>-73.514909090909086</c:v>
                      </c:pt>
                      <c:pt idx="23" formatCode="General">
                        <c:v>-71.581265060240966</c:v>
                      </c:pt>
                      <c:pt idx="24" formatCode="General">
                        <c:v>-69.682424242424247</c:v>
                      </c:pt>
                      <c:pt idx="25" formatCode="General">
                        <c:v>-67.852121212121219</c:v>
                      </c:pt>
                      <c:pt idx="26" formatCode="General">
                        <c:v>-66.08</c:v>
                      </c:pt>
                      <c:pt idx="27" formatCode="General">
                        <c:v>-64.346666666666664</c:v>
                      </c:pt>
                      <c:pt idx="28" formatCode="General">
                        <c:v>-62.705454545454543</c:v>
                      </c:pt>
                      <c:pt idx="29" formatCode="General">
                        <c:v>-61.127272727272732</c:v>
                      </c:pt>
                      <c:pt idx="30" formatCode="General">
                        <c:v>-59.684848484848487</c:v>
                      </c:pt>
                      <c:pt idx="31" formatCode="General">
                        <c:v>-58.490843373493981</c:v>
                      </c:pt>
                      <c:pt idx="32" formatCode="General">
                        <c:v>-57.43060240963856</c:v>
                      </c:pt>
                      <c:pt idx="33" formatCode="General">
                        <c:v>-56.418000000000006</c:v>
                      </c:pt>
                      <c:pt idx="34" formatCode="General">
                        <c:v>-55.426484848484847</c:v>
                      </c:pt>
                      <c:pt idx="35" formatCode="General">
                        <c:v>-54.474969696969701</c:v>
                      </c:pt>
                      <c:pt idx="36" formatCode="General">
                        <c:v>-53.548545454545454</c:v>
                      </c:pt>
                      <c:pt idx="37" formatCode="General">
                        <c:v>-52.637564296520431</c:v>
                      </c:pt>
                      <c:pt idx="38" formatCode="General">
                        <c:v>-51.82667170953102</c:v>
                      </c:pt>
                      <c:pt idx="39" formatCode="General">
                        <c:v>-51.015779122541609</c:v>
                      </c:pt>
                      <c:pt idx="40" formatCode="General">
                        <c:v>-50.204886535552198</c:v>
                      </c:pt>
                      <c:pt idx="41" formatCode="General">
                        <c:v>-49.393993948562787</c:v>
                      </c:pt>
                      <c:pt idx="42" formatCode="General">
                        <c:v>-48.583101361573377</c:v>
                      </c:pt>
                      <c:pt idx="43" formatCode="General">
                        <c:v>-47.772208774583973</c:v>
                      </c:pt>
                      <c:pt idx="44" formatCode="General">
                        <c:v>-46.99727272727273</c:v>
                      </c:pt>
                      <c:pt idx="45" formatCode="General">
                        <c:v>-46.27</c:v>
                      </c:pt>
                      <c:pt idx="46" formatCode="General">
                        <c:v>-45.567309090909099</c:v>
                      </c:pt>
                      <c:pt idx="47" formatCode="General">
                        <c:v>-44.87564848484849</c:v>
                      </c:pt>
                      <c:pt idx="48" formatCode="General">
                        <c:v>-44.211406060606066</c:v>
                      </c:pt>
                      <c:pt idx="49" formatCode="General">
                        <c:v>-43.559493975903614</c:v>
                      </c:pt>
                      <c:pt idx="50" formatCode="General">
                        <c:v>-42.920939759036138</c:v>
                      </c:pt>
                      <c:pt idx="51" formatCode="General">
                        <c:v>-42.314</c:v>
                      </c:pt>
                      <c:pt idx="52" formatCode="General">
                        <c:v>-41.854945454545458</c:v>
                      </c:pt>
                      <c:pt idx="53" formatCode="General">
                        <c:v>-42.084036363636365</c:v>
                      </c:pt>
                      <c:pt idx="54" formatCode="General">
                        <c:v>-42.311866666666667</c:v>
                      </c:pt>
                      <c:pt idx="55" formatCode="General">
                        <c:v>-42.538533333333334</c:v>
                      </c:pt>
                      <c:pt idx="56" formatCode="General">
                        <c:v>-42.767309090909087</c:v>
                      </c:pt>
                      <c:pt idx="57" formatCode="General">
                        <c:v>-42.995301204819278</c:v>
                      </c:pt>
                      <c:pt idx="58" formatCode="General">
                        <c:v>-43.219397590361446</c:v>
                      </c:pt>
                      <c:pt idx="59" formatCode="General">
                        <c:v>-43.44900606060606</c:v>
                      </c:pt>
                      <c:pt idx="60" formatCode="General">
                        <c:v>-43.682945454545454</c:v>
                      </c:pt>
                      <c:pt idx="61" formatCode="General">
                        <c:v>-43.912472727272728</c:v>
                      </c:pt>
                      <c:pt idx="62" formatCode="General">
                        <c:v>-44.142824242424247</c:v>
                      </c:pt>
                      <c:pt idx="63" formatCode="General">
                        <c:v>-44.376763636363641</c:v>
                      </c:pt>
                      <c:pt idx="64" formatCode="General">
                        <c:v>-44.589077155824512</c:v>
                      </c:pt>
                      <c:pt idx="65" formatCode="General">
                        <c:v>-44.787564296520429</c:v>
                      </c:pt>
                      <c:pt idx="66" formatCode="General">
                        <c:v>-44.986051437216339</c:v>
                      </c:pt>
                      <c:pt idx="67" formatCode="General">
                        <c:v>-45.184538577912257</c:v>
                      </c:pt>
                      <c:pt idx="68" formatCode="General">
                        <c:v>-45.383025718608174</c:v>
                      </c:pt>
                      <c:pt idx="69" formatCode="General">
                        <c:v>-45.581512859304084</c:v>
                      </c:pt>
                      <c:pt idx="70" formatCode="General">
                        <c:v>-45.78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519B-476E-9773-6FD296E53CFF}"/>
                  </c:ext>
                </c:extLst>
              </c15:ser>
            </c15:filteredScatterSeries>
            <c15:filteredScatterSeries>
              <c15:ser>
                <c:idx val="38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'Gibbs-EVAL'!$A$141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'Gibbs-EVAL'!$B$141:$BT$141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-18.87</c:v>
                      </c:pt>
                      <c:pt idx="1">
                        <c:v>-18.87230303030303</c:v>
                      </c:pt>
                      <c:pt idx="2" formatCode="General">
                        <c:v>-18.878363636363634</c:v>
                      </c:pt>
                      <c:pt idx="3" formatCode="General">
                        <c:v>-18.977333333333334</c:v>
                      </c:pt>
                      <c:pt idx="4" formatCode="General">
                        <c:v>-19.090787878787879</c:v>
                      </c:pt>
                      <c:pt idx="5" formatCode="General">
                        <c:v>-18.975636363636365</c:v>
                      </c:pt>
                      <c:pt idx="6" formatCode="General">
                        <c:v>-18.969578313253013</c:v>
                      </c:pt>
                      <c:pt idx="7" formatCode="General">
                        <c:v>-19.108132530120482</c:v>
                      </c:pt>
                      <c:pt idx="8" formatCode="General">
                        <c:v>-19.149333333333335</c:v>
                      </c:pt>
                      <c:pt idx="9" formatCode="General">
                        <c:v>-19.162181818181818</c:v>
                      </c:pt>
                      <c:pt idx="10" formatCode="General">
                        <c:v>-19.180363636363637</c:v>
                      </c:pt>
                      <c:pt idx="11" formatCode="General">
                        <c:v>-19.198532526475038</c:v>
                      </c:pt>
                      <c:pt idx="12" formatCode="General">
                        <c:v>-19.216686838124055</c:v>
                      </c:pt>
                      <c:pt idx="13" formatCode="General">
                        <c:v>-19.234841149773072</c:v>
                      </c:pt>
                      <c:pt idx="14" formatCode="General">
                        <c:v>-19.252995461422088</c:v>
                      </c:pt>
                      <c:pt idx="15" formatCode="General">
                        <c:v>-19.271149773071105</c:v>
                      </c:pt>
                      <c:pt idx="16" formatCode="General">
                        <c:v>-19.289304084720118</c:v>
                      </c:pt>
                      <c:pt idx="17" formatCode="General">
                        <c:v>-19.307458396369135</c:v>
                      </c:pt>
                      <c:pt idx="18" formatCode="General">
                        <c:v>-19.325636363636363</c:v>
                      </c:pt>
                      <c:pt idx="19" formatCode="General">
                        <c:v>-19.343818181818182</c:v>
                      </c:pt>
                      <c:pt idx="20" formatCode="General">
                        <c:v>-19.362000000000002</c:v>
                      </c:pt>
                      <c:pt idx="21" formatCode="General">
                        <c:v>-19.383575757575759</c:v>
                      </c:pt>
                      <c:pt idx="22" formatCode="General">
                        <c:v>-19.407818181818183</c:v>
                      </c:pt>
                      <c:pt idx="23" formatCode="General">
                        <c:v>-19.426445783132532</c:v>
                      </c:pt>
                      <c:pt idx="24" formatCode="General">
                        <c:v>-19.40818181818182</c:v>
                      </c:pt>
                      <c:pt idx="25" formatCode="General">
                        <c:v>-19.280909090909091</c:v>
                      </c:pt>
                      <c:pt idx="26" formatCode="General">
                        <c:v>-19.200909090909089</c:v>
                      </c:pt>
                      <c:pt idx="27" formatCode="General">
                        <c:v>-19.152424242424242</c:v>
                      </c:pt>
                      <c:pt idx="28" formatCode="General">
                        <c:v>-19.144242424242425</c:v>
                      </c:pt>
                      <c:pt idx="29" formatCode="General">
                        <c:v>-19.14</c:v>
                      </c:pt>
                      <c:pt idx="30" formatCode="General">
                        <c:v>-19.14</c:v>
                      </c:pt>
                      <c:pt idx="31" formatCode="General">
                        <c:v>-19.147831325301205</c:v>
                      </c:pt>
                      <c:pt idx="32" formatCode="General">
                        <c:v>-19.159879518072291</c:v>
                      </c:pt>
                      <c:pt idx="33" formatCode="General">
                        <c:v>-19.178000000000001</c:v>
                      </c:pt>
                      <c:pt idx="34" formatCode="General">
                        <c:v>-19.19618181818182</c:v>
                      </c:pt>
                      <c:pt idx="35" formatCode="General">
                        <c:v>-19.214363636363636</c:v>
                      </c:pt>
                      <c:pt idx="36" formatCode="General">
                        <c:v>-19.232545454545455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-19.771074130105902</c:v>
                      </c:pt>
                      <c:pt idx="65" formatCode="General">
                        <c:v>-19.789228441754918</c:v>
                      </c:pt>
                      <c:pt idx="66" formatCode="General">
                        <c:v>-19.807382753403935</c:v>
                      </c:pt>
                      <c:pt idx="67" formatCode="General">
                        <c:v>-19.825537065052949</c:v>
                      </c:pt>
                      <c:pt idx="68" formatCode="General">
                        <c:v>-19.843691376701965</c:v>
                      </c:pt>
                      <c:pt idx="69" formatCode="General">
                        <c:v>-19.861845688350982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519B-476E-9773-6FD296E53CFF}"/>
                  </c:ext>
                </c:extLst>
              </c15:ser>
            </c15:filteredScatterSeries>
            <c15:filteredScatterSeries>
              <c15:ser>
                <c:idx val="40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'Gibbs-EVAL'!$A$142</c15:sqref>
                        </c15:formulaRef>
                      </c:ext>
                    </c:extLst>
                    <c:strCache>
                      <c:ptCount val="1"/>
                      <c:pt idx="0">
                        <c:v>(1)Ga[l]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'Gibbs-EVAL'!$B$142:$BT$142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-61.721090909090911</c:v>
                      </c:pt>
                      <c:pt idx="1">
                        <c:v>-59.924363636363637</c:v>
                      </c:pt>
                      <c:pt idx="2" formatCode="General">
                        <c:v>-58.251636363636358</c:v>
                      </c:pt>
                      <c:pt idx="3" formatCode="General">
                        <c:v>-56.118787878787877</c:v>
                      </c:pt>
                      <c:pt idx="4" formatCode="General">
                        <c:v>-53.81672727272727</c:v>
                      </c:pt>
                      <c:pt idx="5" formatCode="General">
                        <c:v>-51.525818181818181</c:v>
                      </c:pt>
                      <c:pt idx="6" formatCode="General">
                        <c:v>-49.375542168674698</c:v>
                      </c:pt>
                      <c:pt idx="7" formatCode="General">
                        <c:v>-47.411686746987954</c:v>
                      </c:pt>
                      <c:pt idx="8" formatCode="General">
                        <c:v>-45.513333333333335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-8.0148181818181801</c:v>
                      </c:pt>
                      <c:pt idx="52" formatCode="General">
                        <c:v>-7.7216545454545455</c:v>
                      </c:pt>
                      <c:pt idx="53" formatCode="General">
                        <c:v>-7.7725636363636363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-7.9743975903614457</c:v>
                      </c:pt>
                      <c:pt idx="58" formatCode="General">
                        <c:v>-8.0262048192771083</c:v>
                      </c:pt>
                      <c:pt idx="59" formatCode="General">
                        <c:v>-8.0788666666666664</c:v>
                      </c:pt>
                      <c:pt idx="60" formatCode="General">
                        <c:v>-8.132200000000001</c:v>
                      </c:pt>
                      <c:pt idx="61" formatCode="General">
                        <c:v>-8.1860848484848496</c:v>
                      </c:pt>
                      <c:pt idx="62" formatCode="General">
                        <c:v>-8.2406545454545466</c:v>
                      </c:pt>
                      <c:pt idx="63" formatCode="General">
                        <c:v>-8.2970181818181832</c:v>
                      </c:pt>
                      <c:pt idx="64" formatCode="General">
                        <c:v>-8.3430862329803332</c:v>
                      </c:pt>
                      <c:pt idx="65" formatCode="General">
                        <c:v>-8.3825718608169453</c:v>
                      </c:pt>
                      <c:pt idx="66" formatCode="General">
                        <c:v>-8.4220574886535555</c:v>
                      </c:pt>
                      <c:pt idx="67" formatCode="General">
                        <c:v>-8.4615431164901675</c:v>
                      </c:pt>
                      <c:pt idx="68" formatCode="General">
                        <c:v>-8.5010287443267778</c:v>
                      </c:pt>
                      <c:pt idx="69" formatCode="General">
                        <c:v>-8.5405143721633898</c:v>
                      </c:pt>
                      <c:pt idx="70" formatCode="General">
                        <c:v>-8.58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519B-476E-9773-6FD296E53CFF}"/>
                  </c:ext>
                </c:extLst>
              </c15:ser>
            </c15:filteredScatterSeries>
            <c15:filteredScatterSeries>
              <c15:ser>
                <c:idx val="42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'Gibbs-EVAL'!$A$144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'Gibbs-EVAL'!$B$144:$BT$144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-17.816666666666666</c:v>
                      </c:pt>
                      <c:pt idx="1">
                        <c:v>-17.499454545454544</c:v>
                      </c:pt>
                      <c:pt idx="2" formatCode="General">
                        <c:v>-17.208545454545455</c:v>
                      </c:pt>
                      <c:pt idx="3" formatCode="General">
                        <c:v>-16.338060606060605</c:v>
                      </c:pt>
                      <c:pt idx="4" formatCode="General">
                        <c:v>-15.295393939393939</c:v>
                      </c:pt>
                      <c:pt idx="5" formatCode="General">
                        <c:v>-14.737818181818181</c:v>
                      </c:pt>
                      <c:pt idx="6" formatCode="General">
                        <c:v>-13.995180722891565</c:v>
                      </c:pt>
                      <c:pt idx="7" formatCode="General">
                        <c:v>-13.007228915662651</c:v>
                      </c:pt>
                      <c:pt idx="8" formatCode="General">
                        <c:v>-12.252666666666666</c:v>
                      </c:pt>
                      <c:pt idx="9" formatCode="General">
                        <c:v>-11.572909090909093</c:v>
                      </c:pt>
                      <c:pt idx="10" formatCode="General">
                        <c:v>-10.930484848484848</c:v>
                      </c:pt>
                      <c:pt idx="11" formatCode="General">
                        <c:v>-10.336086232980334</c:v>
                      </c:pt>
                      <c:pt idx="12" formatCode="General">
                        <c:v>-9.7958441754916787</c:v>
                      </c:pt>
                      <c:pt idx="13" formatCode="General">
                        <c:v>-9.2556021180030257</c:v>
                      </c:pt>
                      <c:pt idx="14" formatCode="General">
                        <c:v>-8.7153600605143726</c:v>
                      </c:pt>
                      <c:pt idx="15" formatCode="General">
                        <c:v>-8.1751180030257178</c:v>
                      </c:pt>
                      <c:pt idx="16" formatCode="General">
                        <c:v>-7.6348759455370647</c:v>
                      </c:pt>
                      <c:pt idx="17" formatCode="General">
                        <c:v>-7.0946338880484099</c:v>
                      </c:pt>
                      <c:pt idx="18" formatCode="General">
                        <c:v>-6.6202727272727264</c:v>
                      </c:pt>
                      <c:pt idx="19" formatCode="General">
                        <c:v>-6.1619818181818165</c:v>
                      </c:pt>
                      <c:pt idx="20" formatCode="General">
                        <c:v>-5.7237999999999989</c:v>
                      </c:pt>
                      <c:pt idx="21" formatCode="General">
                        <c:v>-5.2985151515151507</c:v>
                      </c:pt>
                      <c:pt idx="22" formatCode="General">
                        <c:v>-4.8833636363636357</c:v>
                      </c:pt>
                      <c:pt idx="23" formatCode="General">
                        <c:v>-4.4896746987951799</c:v>
                      </c:pt>
                      <c:pt idx="24" formatCode="General">
                        <c:v>-4.1958484848484847</c:v>
                      </c:pt>
                      <c:pt idx="25" formatCode="General">
                        <c:v>-4.1952424242424247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-4.8208787878787884</c:v>
                      </c:pt>
                      <c:pt idx="52" formatCode="General">
                        <c:v>-4.8448121212121213</c:v>
                      </c:pt>
                      <c:pt idx="53" formatCode="General">
                        <c:v>-4.8672363636363638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-4.9600361445783134</c:v>
                      </c:pt>
                      <c:pt idx="58" formatCode="General">
                        <c:v>-4.9829277108433736</c:v>
                      </c:pt>
                      <c:pt idx="59" formatCode="General">
                        <c:v>-5.0055575757575763</c:v>
                      </c:pt>
                      <c:pt idx="60" formatCode="General">
                        <c:v>-5.0279818181818188</c:v>
                      </c:pt>
                      <c:pt idx="61" formatCode="General">
                        <c:v>-5.0509575757575753</c:v>
                      </c:pt>
                      <c:pt idx="62" formatCode="General">
                        <c:v>-5.0738303030303031</c:v>
                      </c:pt>
                      <c:pt idx="63" formatCode="General">
                        <c:v>-5.0962545454545456</c:v>
                      </c:pt>
                      <c:pt idx="64" formatCode="General">
                        <c:v>-5.1371149773071112</c:v>
                      </c:pt>
                      <c:pt idx="65" formatCode="General">
                        <c:v>-5.1897624810892591</c:v>
                      </c:pt>
                      <c:pt idx="66" formatCode="General">
                        <c:v>-5.242409984871407</c:v>
                      </c:pt>
                      <c:pt idx="67" formatCode="General">
                        <c:v>-5.2950574886535557</c:v>
                      </c:pt>
                      <c:pt idx="68" formatCode="General">
                        <c:v>-5.3477049924357036</c:v>
                      </c:pt>
                      <c:pt idx="69" formatCode="General">
                        <c:v>-5.4003524962178524</c:v>
                      </c:pt>
                      <c:pt idx="70" formatCode="General">
                        <c:v>-5.4530000000000003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519B-476E-9773-6FD296E53CFF}"/>
                  </c:ext>
                </c:extLst>
              </c15:ser>
            </c15:filteredScatterSeries>
            <c15:filteredScatterSeries>
              <c15:ser>
                <c:idx val="43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'Gibbs-EVAL'!$B$145:$BT$145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-18.87</c:v>
                      </c:pt>
                      <c:pt idx="1">
                        <c:v>-18.87230303030303</c:v>
                      </c:pt>
                      <c:pt idx="2" formatCode="General">
                        <c:v>-18.878363636363634</c:v>
                      </c:pt>
                      <c:pt idx="3" formatCode="General">
                        <c:v>-18.977333333333334</c:v>
                      </c:pt>
                      <c:pt idx="4" formatCode="General">
                        <c:v>-19.090787878787879</c:v>
                      </c:pt>
                      <c:pt idx="5" formatCode="General">
                        <c:v>-18.975636363636365</c:v>
                      </c:pt>
                      <c:pt idx="6" formatCode="General">
                        <c:v>-18.969578313253013</c:v>
                      </c:pt>
                      <c:pt idx="7" formatCode="General">
                        <c:v>-19.108132530120482</c:v>
                      </c:pt>
                      <c:pt idx="8" formatCode="General">
                        <c:v>-19.149333333333335</c:v>
                      </c:pt>
                      <c:pt idx="9" formatCode="General">
                        <c:v>-19.162181818181818</c:v>
                      </c:pt>
                      <c:pt idx="10" formatCode="General">
                        <c:v>-19.180363636363637</c:v>
                      </c:pt>
                      <c:pt idx="11" formatCode="General">
                        <c:v>-19.198532526475038</c:v>
                      </c:pt>
                      <c:pt idx="12" formatCode="General">
                        <c:v>-19.216686838124055</c:v>
                      </c:pt>
                      <c:pt idx="13" formatCode="General">
                        <c:v>-19.234841149773072</c:v>
                      </c:pt>
                      <c:pt idx="14" formatCode="General">
                        <c:v>-19.252995461422088</c:v>
                      </c:pt>
                      <c:pt idx="15" formatCode="General">
                        <c:v>-19.271149773071105</c:v>
                      </c:pt>
                      <c:pt idx="16" formatCode="General">
                        <c:v>-19.289304084720118</c:v>
                      </c:pt>
                      <c:pt idx="17" formatCode="General">
                        <c:v>-19.307458396369135</c:v>
                      </c:pt>
                      <c:pt idx="18" formatCode="General">
                        <c:v>-19.325636363636363</c:v>
                      </c:pt>
                      <c:pt idx="19" formatCode="General">
                        <c:v>-19.343818181818182</c:v>
                      </c:pt>
                      <c:pt idx="20" formatCode="General">
                        <c:v>-19.362000000000002</c:v>
                      </c:pt>
                      <c:pt idx="21" formatCode="General">
                        <c:v>-19.383575757575759</c:v>
                      </c:pt>
                      <c:pt idx="22" formatCode="General">
                        <c:v>-19.407818181818183</c:v>
                      </c:pt>
                      <c:pt idx="23" formatCode="General">
                        <c:v>-19.426445783132532</c:v>
                      </c:pt>
                      <c:pt idx="24" formatCode="General">
                        <c:v>-19.40818181818182</c:v>
                      </c:pt>
                      <c:pt idx="25" formatCode="General">
                        <c:v>-19.280909090909091</c:v>
                      </c:pt>
                      <c:pt idx="26" formatCode="General">
                        <c:v>-19.200909090909089</c:v>
                      </c:pt>
                      <c:pt idx="27" formatCode="General">
                        <c:v>-19.152424242424242</c:v>
                      </c:pt>
                      <c:pt idx="28" formatCode="General">
                        <c:v>-19.144242424242425</c:v>
                      </c:pt>
                      <c:pt idx="29" formatCode="General">
                        <c:v>-19.14</c:v>
                      </c:pt>
                      <c:pt idx="30" formatCode="General">
                        <c:v>-19.14</c:v>
                      </c:pt>
                      <c:pt idx="31" formatCode="General">
                        <c:v>-19.147831325301205</c:v>
                      </c:pt>
                      <c:pt idx="32" formatCode="General">
                        <c:v>-19.159879518072291</c:v>
                      </c:pt>
                      <c:pt idx="33" formatCode="General">
                        <c:v>-19.178000000000001</c:v>
                      </c:pt>
                      <c:pt idx="34" formatCode="General">
                        <c:v>-19.19618181818182</c:v>
                      </c:pt>
                      <c:pt idx="35" formatCode="General">
                        <c:v>-19.214363636363636</c:v>
                      </c:pt>
                      <c:pt idx="36" formatCode="General">
                        <c:v>-19.232545454545455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-19.771074130105902</c:v>
                      </c:pt>
                      <c:pt idx="65" formatCode="General">
                        <c:v>-19.789228441754918</c:v>
                      </c:pt>
                      <c:pt idx="66" formatCode="General">
                        <c:v>-19.807382753403935</c:v>
                      </c:pt>
                      <c:pt idx="67" formatCode="General">
                        <c:v>-19.825537065052949</c:v>
                      </c:pt>
                      <c:pt idx="68" formatCode="General">
                        <c:v>-19.843691376701965</c:v>
                      </c:pt>
                      <c:pt idx="69" formatCode="General">
                        <c:v>-19.861845688350982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519B-476E-9773-6FD296E53CFF}"/>
                  </c:ext>
                </c:extLst>
              </c15:ser>
            </c15:filteredScatterSeries>
            <c15:filteredScatterSeries>
              <c15:ser>
                <c:idx val="44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'Gibbs-EVAL'!$B$146:$BT$146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-61.721090909090911</c:v>
                      </c:pt>
                      <c:pt idx="1">
                        <c:v>-59.924363636363637</c:v>
                      </c:pt>
                      <c:pt idx="2" formatCode="General">
                        <c:v>-58.251636363636358</c:v>
                      </c:pt>
                      <c:pt idx="3" formatCode="General">
                        <c:v>-56.118787878787877</c:v>
                      </c:pt>
                      <c:pt idx="4" formatCode="General">
                        <c:v>-53.81672727272727</c:v>
                      </c:pt>
                      <c:pt idx="5" formatCode="General">
                        <c:v>-51.525818181818181</c:v>
                      </c:pt>
                      <c:pt idx="6" formatCode="General">
                        <c:v>-49.375542168674698</c:v>
                      </c:pt>
                      <c:pt idx="7" formatCode="General">
                        <c:v>-47.411686746987954</c:v>
                      </c:pt>
                      <c:pt idx="8" formatCode="General">
                        <c:v>-45.513333333333335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-8.0148181818181801</c:v>
                      </c:pt>
                      <c:pt idx="52" formatCode="General">
                        <c:v>-7.7216545454545455</c:v>
                      </c:pt>
                      <c:pt idx="53" formatCode="General">
                        <c:v>-7.7725636363636363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-7.9743975903614457</c:v>
                      </c:pt>
                      <c:pt idx="58" formatCode="General">
                        <c:v>-8.0262048192771083</c:v>
                      </c:pt>
                      <c:pt idx="59" formatCode="General">
                        <c:v>-8.0788666666666664</c:v>
                      </c:pt>
                      <c:pt idx="60" formatCode="General">
                        <c:v>-8.132200000000001</c:v>
                      </c:pt>
                      <c:pt idx="61" formatCode="General">
                        <c:v>-8.1860848484848496</c:v>
                      </c:pt>
                      <c:pt idx="62" formatCode="General">
                        <c:v>-8.2406545454545466</c:v>
                      </c:pt>
                      <c:pt idx="63" formatCode="General">
                        <c:v>-8.2970181818181832</c:v>
                      </c:pt>
                      <c:pt idx="64" formatCode="General">
                        <c:v>-8.3430862329803332</c:v>
                      </c:pt>
                      <c:pt idx="65" formatCode="General">
                        <c:v>-8.3825718608169453</c:v>
                      </c:pt>
                      <c:pt idx="66" formatCode="General">
                        <c:v>-8.4220574886535555</c:v>
                      </c:pt>
                      <c:pt idx="67" formatCode="General">
                        <c:v>-8.4615431164901675</c:v>
                      </c:pt>
                      <c:pt idx="68" formatCode="General">
                        <c:v>-8.5010287443267778</c:v>
                      </c:pt>
                      <c:pt idx="69" formatCode="General">
                        <c:v>-8.5405143721633898</c:v>
                      </c:pt>
                      <c:pt idx="70" formatCode="General">
                        <c:v>-8.58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519B-476E-9773-6FD296E53CFF}"/>
                  </c:ext>
                </c:extLst>
              </c15:ser>
            </c15:filteredScatterSeries>
            <c15:filteredScatterSeries>
              <c15:ser>
                <c:idx val="45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'Gibbs-EVAL'!$B$147:$BT$147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-17.816666666666666</c:v>
                      </c:pt>
                      <c:pt idx="1">
                        <c:v>-17.499454545454544</c:v>
                      </c:pt>
                      <c:pt idx="2" formatCode="General">
                        <c:v>-17.208545454545455</c:v>
                      </c:pt>
                      <c:pt idx="3" formatCode="General">
                        <c:v>-16.338060606060605</c:v>
                      </c:pt>
                      <c:pt idx="4" formatCode="General">
                        <c:v>-15.295393939393939</c:v>
                      </c:pt>
                      <c:pt idx="5" formatCode="General">
                        <c:v>-14.737818181818181</c:v>
                      </c:pt>
                      <c:pt idx="6" formatCode="General">
                        <c:v>-13.995180722891565</c:v>
                      </c:pt>
                      <c:pt idx="7" formatCode="General">
                        <c:v>-13.007228915662651</c:v>
                      </c:pt>
                      <c:pt idx="8" formatCode="General">
                        <c:v>-12.252666666666666</c:v>
                      </c:pt>
                      <c:pt idx="9" formatCode="General">
                        <c:v>-11.572909090909093</c:v>
                      </c:pt>
                      <c:pt idx="10" formatCode="General">
                        <c:v>-10.930484848484848</c:v>
                      </c:pt>
                      <c:pt idx="11" formatCode="General">
                        <c:v>-10.336086232980334</c:v>
                      </c:pt>
                      <c:pt idx="12" formatCode="General">
                        <c:v>-9.7958441754916787</c:v>
                      </c:pt>
                      <c:pt idx="13" formatCode="General">
                        <c:v>-9.2556021180030257</c:v>
                      </c:pt>
                      <c:pt idx="14" formatCode="General">
                        <c:v>-8.7153600605143726</c:v>
                      </c:pt>
                      <c:pt idx="15" formatCode="General">
                        <c:v>-8.1751180030257178</c:v>
                      </c:pt>
                      <c:pt idx="16" formatCode="General">
                        <c:v>-7.6348759455370647</c:v>
                      </c:pt>
                      <c:pt idx="17" formatCode="General">
                        <c:v>-7.0946338880484099</c:v>
                      </c:pt>
                      <c:pt idx="18" formatCode="General">
                        <c:v>-6.6202727272727264</c:v>
                      </c:pt>
                      <c:pt idx="19" formatCode="General">
                        <c:v>-6.1619818181818165</c:v>
                      </c:pt>
                      <c:pt idx="20" formatCode="General">
                        <c:v>-5.7237999999999989</c:v>
                      </c:pt>
                      <c:pt idx="21" formatCode="General">
                        <c:v>-5.2985151515151507</c:v>
                      </c:pt>
                      <c:pt idx="22" formatCode="General">
                        <c:v>-4.8833636363636357</c:v>
                      </c:pt>
                      <c:pt idx="23" formatCode="General">
                        <c:v>-4.4896746987951799</c:v>
                      </c:pt>
                      <c:pt idx="24" formatCode="General">
                        <c:v>-4.1958484848484847</c:v>
                      </c:pt>
                      <c:pt idx="25" formatCode="General">
                        <c:v>-4.1952424242424247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-4.8208787878787884</c:v>
                      </c:pt>
                      <c:pt idx="52" formatCode="General">
                        <c:v>-4.8448121212121213</c:v>
                      </c:pt>
                      <c:pt idx="53" formatCode="General">
                        <c:v>-4.8672363636363638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-4.9600361445783134</c:v>
                      </c:pt>
                      <c:pt idx="58" formatCode="General">
                        <c:v>-4.9829277108433736</c:v>
                      </c:pt>
                      <c:pt idx="59" formatCode="General">
                        <c:v>-5.0055575757575763</c:v>
                      </c:pt>
                      <c:pt idx="60" formatCode="General">
                        <c:v>-5.0279818181818188</c:v>
                      </c:pt>
                      <c:pt idx="61" formatCode="General">
                        <c:v>-5.0509575757575753</c:v>
                      </c:pt>
                      <c:pt idx="62" formatCode="General">
                        <c:v>-5.0738303030303031</c:v>
                      </c:pt>
                      <c:pt idx="63" formatCode="General">
                        <c:v>-5.0962545454545456</c:v>
                      </c:pt>
                      <c:pt idx="64" formatCode="General">
                        <c:v>-5.1371149773071112</c:v>
                      </c:pt>
                      <c:pt idx="65" formatCode="General">
                        <c:v>-5.1897624810892591</c:v>
                      </c:pt>
                      <c:pt idx="66" formatCode="General">
                        <c:v>-5.242409984871407</c:v>
                      </c:pt>
                      <c:pt idx="67" formatCode="General">
                        <c:v>-5.2950574886535557</c:v>
                      </c:pt>
                      <c:pt idx="68" formatCode="General">
                        <c:v>-5.3477049924357036</c:v>
                      </c:pt>
                      <c:pt idx="69" formatCode="General">
                        <c:v>-5.4003524962178524</c:v>
                      </c:pt>
                      <c:pt idx="70" formatCode="General">
                        <c:v>-5.4530000000000003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519B-476E-9773-6FD296E53CFF}"/>
                  </c:ext>
                </c:extLst>
              </c15:ser>
            </c15:filteredScatterSeries>
            <c15:filteredScatterSeries>
              <c15:ser>
                <c:idx val="46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'Gibbs-EVAL'!$B$148:$BT$148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-20.742000000000001</c:v>
                      </c:pt>
                      <c:pt idx="1">
                        <c:v>-20.165030303030303</c:v>
                      </c:pt>
                      <c:pt idx="2" formatCode="General">
                        <c:v>-19.625636363636364</c:v>
                      </c:pt>
                      <c:pt idx="3" formatCode="General">
                        <c:v>-19.515393939393938</c:v>
                      </c:pt>
                      <c:pt idx="4" formatCode="General">
                        <c:v>-19.575030303030303</c:v>
                      </c:pt>
                      <c:pt idx="5" formatCode="General">
                        <c:v>-19.762909090909091</c:v>
                      </c:pt>
                      <c:pt idx="6" formatCode="General">
                        <c:v>-19.914036144578315</c:v>
                      </c:pt>
                      <c:pt idx="7" formatCode="General">
                        <c:v>-20.016445783132529</c:v>
                      </c:pt>
                      <c:pt idx="8" formatCode="General">
                        <c:v>-20.152000000000001</c:v>
                      </c:pt>
                      <c:pt idx="9" formatCode="General">
                        <c:v>-20.298181818181821</c:v>
                      </c:pt>
                      <c:pt idx="10" formatCode="General">
                        <c:v>-20.449696969696969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-23.573975903614457</c:v>
                      </c:pt>
                      <c:pt idx="32" formatCode="General">
                        <c:v>-23.718554216867467</c:v>
                      </c:pt>
                      <c:pt idx="33" formatCode="General">
                        <c:v>-23.858000000000001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-27.046506024096384</c:v>
                      </c:pt>
                      <c:pt idx="58" formatCode="General">
                        <c:v>-27.166987951807229</c:v>
                      </c:pt>
                      <c:pt idx="59" formatCode="General">
                        <c:v>-27.291272727272727</c:v>
                      </c:pt>
                      <c:pt idx="60" formatCode="General">
                        <c:v>-27.418545454545455</c:v>
                      </c:pt>
                      <c:pt idx="61" formatCode="General">
                        <c:v>-27.540303030303029</c:v>
                      </c:pt>
                      <c:pt idx="62" formatCode="General">
                        <c:v>-27.66151515151515</c:v>
                      </c:pt>
                      <c:pt idx="63" formatCode="General">
                        <c:v>-27.782727272727271</c:v>
                      </c:pt>
                      <c:pt idx="64" formatCode="General">
                        <c:v>-27.902904689863842</c:v>
                      </c:pt>
                      <c:pt idx="65" formatCode="General">
                        <c:v>-28.022420574886535</c:v>
                      </c:pt>
                      <c:pt idx="66" formatCode="General">
                        <c:v>-28.141936459909228</c:v>
                      </c:pt>
                      <c:pt idx="67" formatCode="General">
                        <c:v>-28.261452344931921</c:v>
                      </c:pt>
                      <c:pt idx="68" formatCode="General">
                        <c:v>-28.380968229954615</c:v>
                      </c:pt>
                      <c:pt idx="69" formatCode="General">
                        <c:v>-28.500484114977308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519B-476E-9773-6FD296E53CFF}"/>
                  </c:ext>
                </c:extLst>
              </c15:ser>
            </c15:filteredScatterSeries>
            <c15:filteredScatterSeries>
              <c15:ser>
                <c:idx val="47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'Gibbs-EVAL'!$B$149:$BT$149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519B-476E-9773-6FD296E53CFF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519B-476E-9773-6FD296E53CFF}"/>
                  </c:ext>
                </c:extLst>
              </c15:ser>
            </c15:filteredScatterSeries>
            <c15:filteredScatterSeries>
              <c15:ser>
                <c:idx val="49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'Gibbs-EVAL'!$B$151:$BT$151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519B-476E-9773-6FD296E53CFF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519B-476E-9773-6FD296E53CFF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519B-476E-9773-6FD296E53CFF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519B-476E-9773-6FD296E53CFF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'Gibbs-EVAL'!$B$155:$BT$155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519B-476E-9773-6FD296E53CFF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'Gibbs-EVAL'!$B$156:$BT$156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519B-476E-9773-6FD296E53CFF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'Gibbs-EVAL'!$B$157:$BT$157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519B-476E-9773-6FD296E53CFF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'Gibbs-EVAL'!$B$158:$BT$158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519B-476E-9773-6FD296E53CFF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'Gibbs-EVAL'!$B$159:$BT$159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519B-476E-9773-6FD296E53CFF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'Gibbs-EVAL'!$B$160:$BT$160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519B-476E-9773-6FD296E53CFF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'Gibbs-EVAL'!$B$161:$BT$161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519B-476E-9773-6FD296E53CFF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'Gibbs-EVAL'!$B$162:$BT$162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519B-476E-9773-6FD296E53CFF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'Gibbs-EVAL'!$B$163:$BT$163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519B-476E-9773-6FD296E53CFF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'Gibbs-EVAL'!$B$164:$BT$164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519B-476E-9773-6FD296E53CFF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'Gibbs-EVAL'!$A$165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'Gibbs-EVAL'!$B$165:$BT$165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-60.405212121212124</c:v>
                      </c:pt>
                      <c:pt idx="1">
                        <c:v>-58.242424242424242</c:v>
                      </c:pt>
                      <c:pt idx="2" formatCode="General">
                        <c:v>-56.090909090909086</c:v>
                      </c:pt>
                      <c:pt idx="3" formatCode="General">
                        <c:v>-53.961515151515144</c:v>
                      </c:pt>
                      <c:pt idx="4" formatCode="General">
                        <c:v>-51.856898638426621</c:v>
                      </c:pt>
                      <c:pt idx="5" formatCode="General">
                        <c:v>-49.943131618759452</c:v>
                      </c:pt>
                      <c:pt idx="6" formatCode="General">
                        <c:v>-48.029364599092283</c:v>
                      </c:pt>
                      <c:pt idx="7" formatCode="General">
                        <c:v>-46.115597579425113</c:v>
                      </c:pt>
                      <c:pt idx="8" formatCode="General">
                        <c:v>-44.201830559757944</c:v>
                      </c:pt>
                      <c:pt idx="9" formatCode="General">
                        <c:v>-42.288063540090775</c:v>
                      </c:pt>
                      <c:pt idx="10" formatCode="General">
                        <c:v>-40.374296520423599</c:v>
                      </c:pt>
                      <c:pt idx="11" formatCode="General">
                        <c:v>-38.636484848484848</c:v>
                      </c:pt>
                      <c:pt idx="12" formatCode="General">
                        <c:v>-37.097090909090909</c:v>
                      </c:pt>
                      <c:pt idx="13" formatCode="General">
                        <c:v>-35.612363636363639</c:v>
                      </c:pt>
                      <c:pt idx="14" formatCode="General">
                        <c:v>-34.162650602409641</c:v>
                      </c:pt>
                      <c:pt idx="15" formatCode="General">
                        <c:v>-32.825301204819276</c:v>
                      </c:pt>
                      <c:pt idx="16" formatCode="General">
                        <c:v>-31.545636363636362</c:v>
                      </c:pt>
                      <c:pt idx="17" formatCode="General">
                        <c:v>-30.321393939393936</c:v>
                      </c:pt>
                      <c:pt idx="18" formatCode="General">
                        <c:v>-29.196181818181817</c:v>
                      </c:pt>
                      <c:pt idx="19" formatCode="General">
                        <c:v>-28.103636363636362</c:v>
                      </c:pt>
                      <c:pt idx="20" formatCode="General">
                        <c:v>-27.073333333333331</c:v>
                      </c:pt>
                      <c:pt idx="21" formatCode="General">
                        <c:v>-26.073575757575757</c:v>
                      </c:pt>
                      <c:pt idx="22" formatCode="General">
                        <c:v>-25.09781818181818</c:v>
                      </c:pt>
                      <c:pt idx="23" formatCode="General">
                        <c:v>-24.171265060240962</c:v>
                      </c:pt>
                      <c:pt idx="24" formatCode="General">
                        <c:v>-23.260303030303032</c:v>
                      </c:pt>
                      <c:pt idx="25" formatCode="General">
                        <c:v>-22.381515151515153</c:v>
                      </c:pt>
                      <c:pt idx="26" formatCode="General">
                        <c:v>-21.542727272727273</c:v>
                      </c:pt>
                      <c:pt idx="27" formatCode="General">
                        <c:v>-20.73060606060606</c:v>
                      </c:pt>
                      <c:pt idx="28" formatCode="General">
                        <c:v>-19.976060606060607</c:v>
                      </c:pt>
                      <c:pt idx="29" formatCode="General">
                        <c:v>-19.242727272727272</c:v>
                      </c:pt>
                      <c:pt idx="30" formatCode="General">
                        <c:v>-18.551818181818181</c:v>
                      </c:pt>
                      <c:pt idx="31" formatCode="General">
                        <c:v>-17.93337367624811</c:v>
                      </c:pt>
                      <c:pt idx="32" formatCode="General">
                        <c:v>-17.35394856278366</c:v>
                      </c:pt>
                      <c:pt idx="33" formatCode="General">
                        <c:v>-16.774523449319211</c:v>
                      </c:pt>
                      <c:pt idx="34" formatCode="General">
                        <c:v>-16.195098335854766</c:v>
                      </c:pt>
                      <c:pt idx="35" formatCode="General">
                        <c:v>-15.615673222390319</c:v>
                      </c:pt>
                      <c:pt idx="36" formatCode="General">
                        <c:v>-15.036248108925871</c:v>
                      </c:pt>
                      <c:pt idx="37" formatCode="General">
                        <c:v>-14.461361573373678</c:v>
                      </c:pt>
                      <c:pt idx="38" formatCode="General">
                        <c:v>-13.995400907715585</c:v>
                      </c:pt>
                      <c:pt idx="39" formatCode="General">
                        <c:v>-13.52944024205749</c:v>
                      </c:pt>
                      <c:pt idx="40" formatCode="General">
                        <c:v>-13.063479576399397</c:v>
                      </c:pt>
                      <c:pt idx="41" formatCode="General">
                        <c:v>-12.597518910741304</c:v>
                      </c:pt>
                      <c:pt idx="42" formatCode="General">
                        <c:v>-12.131558245083209</c:v>
                      </c:pt>
                      <c:pt idx="43" formatCode="General">
                        <c:v>-11.665597579425116</c:v>
                      </c:pt>
                      <c:pt idx="44" formatCode="General">
                        <c:v>-11.250313161875948</c:v>
                      </c:pt>
                      <c:pt idx="45" formatCode="General">
                        <c:v>-10.902204236006053</c:v>
                      </c:pt>
                      <c:pt idx="46" formatCode="General">
                        <c:v>-10.554095310136159</c:v>
                      </c:pt>
                      <c:pt idx="47" formatCode="General">
                        <c:v>-10.205986384266264</c:v>
                      </c:pt>
                      <c:pt idx="48" formatCode="General">
                        <c:v>-9.8578774583963682</c:v>
                      </c:pt>
                      <c:pt idx="49" formatCode="General">
                        <c:v>-9.5097685325264738</c:v>
                      </c:pt>
                      <c:pt idx="50" formatCode="General">
                        <c:v>-9.1616596066565794</c:v>
                      </c:pt>
                      <c:pt idx="51" formatCode="General">
                        <c:v>-8.8977272727272716</c:v>
                      </c:pt>
                      <c:pt idx="52" formatCode="General">
                        <c:v>-8.6604121212121203</c:v>
                      </c:pt>
                      <c:pt idx="53" formatCode="General">
                        <c:v>-8.462836363636363</c:v>
                      </c:pt>
                      <c:pt idx="54" formatCode="General">
                        <c:v>-8.2904727272727268</c:v>
                      </c:pt>
                      <c:pt idx="55" formatCode="General">
                        <c:v>-8.1413818181818183</c:v>
                      </c:pt>
                      <c:pt idx="56" formatCode="General">
                        <c:v>-8.0328909090909093</c:v>
                      </c:pt>
                      <c:pt idx="57" formatCode="General">
                        <c:v>-7.939481927710843</c:v>
                      </c:pt>
                      <c:pt idx="58" formatCode="General">
                        <c:v>-7.8780361445783136</c:v>
                      </c:pt>
                      <c:pt idx="59" formatCode="General">
                        <c:v>-7.851</c:v>
                      </c:pt>
                      <c:pt idx="60" formatCode="General">
                        <c:v>-7.851</c:v>
                      </c:pt>
                      <c:pt idx="61" formatCode="General">
                        <c:v>-7.8824363636363639</c:v>
                      </c:pt>
                      <c:pt idx="62" formatCode="General">
                        <c:v>-7.9168242424242425</c:v>
                      </c:pt>
                      <c:pt idx="63" formatCode="General">
                        <c:v>-7.9507636363636367</c:v>
                      </c:pt>
                      <c:pt idx="64" formatCode="General">
                        <c:v>-7.9843948562783664</c:v>
                      </c:pt>
                      <c:pt idx="65" formatCode="General">
                        <c:v>-8.0178290468986386</c:v>
                      </c:pt>
                      <c:pt idx="66" formatCode="General">
                        <c:v>-8.0512632375189117</c:v>
                      </c:pt>
                      <c:pt idx="67" formatCode="General">
                        <c:v>-8.084697428139183</c:v>
                      </c:pt>
                      <c:pt idx="68" formatCode="General">
                        <c:v>-8.1181316187594561</c:v>
                      </c:pt>
                      <c:pt idx="69" formatCode="General">
                        <c:v>-8.1515658093797274</c:v>
                      </c:pt>
                      <c:pt idx="70" formatCode="General">
                        <c:v>-8.1850000000000005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519B-476E-9773-6FD296E53CFF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'Gibbs-EVAL'!$A$166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'Gibbs-EVAL'!$B$166:$BT$166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-38.883757575757578</c:v>
                      </c:pt>
                      <c:pt idx="1">
                        <c:v>-37.912242424242429</c:v>
                      </c:pt>
                      <c:pt idx="2" formatCode="General">
                        <c:v>-36.997090909090907</c:v>
                      </c:pt>
                      <c:pt idx="3" formatCode="General">
                        <c:v>-36.161575757575754</c:v>
                      </c:pt>
                      <c:pt idx="4" formatCode="General">
                        <c:v>-35.373331316187596</c:v>
                      </c:pt>
                      <c:pt idx="5" formatCode="General">
                        <c:v>-34.789972768532529</c:v>
                      </c:pt>
                      <c:pt idx="6" formatCode="General">
                        <c:v>-34.206614220877462</c:v>
                      </c:pt>
                      <c:pt idx="7" formatCode="General">
                        <c:v>-33.623255673222388</c:v>
                      </c:pt>
                      <c:pt idx="8" formatCode="General">
                        <c:v>-33.039897125567322</c:v>
                      </c:pt>
                      <c:pt idx="9" formatCode="General">
                        <c:v>-32.456538577912255</c:v>
                      </c:pt>
                      <c:pt idx="10" formatCode="General">
                        <c:v>-31.873180030257188</c:v>
                      </c:pt>
                      <c:pt idx="11" formatCode="General">
                        <c:v>-31.35007878787879</c:v>
                      </c:pt>
                      <c:pt idx="12" formatCode="General">
                        <c:v>-30.894927272727276</c:v>
                      </c:pt>
                      <c:pt idx="13" formatCode="General">
                        <c:v>-30.496927272727273</c:v>
                      </c:pt>
                      <c:pt idx="14" formatCode="General">
                        <c:v>-30.120367469879518</c:v>
                      </c:pt>
                      <c:pt idx="15" formatCode="General">
                        <c:v>-29.787234939759038</c:v>
                      </c:pt>
                      <c:pt idx="16" formatCode="General">
                        <c:v>-29.493563636363636</c:v>
                      </c:pt>
                      <c:pt idx="17" formatCode="General">
                        <c:v>-29.237806060606058</c:v>
                      </c:pt>
                      <c:pt idx="18" formatCode="General">
                        <c:v>-29.054496969696967</c:v>
                      </c:pt>
                      <c:pt idx="19" formatCode="General">
                        <c:v>-28.904109090909088</c:v>
                      </c:pt>
                      <c:pt idx="20" formatCode="General">
                        <c:v>-28.833199999999998</c:v>
                      </c:pt>
                      <c:pt idx="21" formatCode="General">
                        <c:v>-28.81659393939394</c:v>
                      </c:pt>
                      <c:pt idx="22" formatCode="General">
                        <c:v>-28.842654545454543</c:v>
                      </c:pt>
                      <c:pt idx="23" formatCode="General">
                        <c:v>-28.933259036144577</c:v>
                      </c:pt>
                      <c:pt idx="24" formatCode="General">
                        <c:v>-29.042969696969696</c:v>
                      </c:pt>
                      <c:pt idx="25" formatCode="General">
                        <c:v>-29.190848484848484</c:v>
                      </c:pt>
                      <c:pt idx="26" formatCode="General">
                        <c:v>-29.351454545454544</c:v>
                      </c:pt>
                      <c:pt idx="27" formatCode="General">
                        <c:v>-29.520545454545456</c:v>
                      </c:pt>
                      <c:pt idx="28" formatCode="General">
                        <c:v>-29.702303030303028</c:v>
                      </c:pt>
                      <c:pt idx="29" formatCode="General">
                        <c:v>-29.884363636363634</c:v>
                      </c:pt>
                      <c:pt idx="30" formatCode="General">
                        <c:v>-30.065575757575754</c:v>
                      </c:pt>
                      <c:pt idx="31" formatCode="General">
                        <c:v>-30.24080786686838</c:v>
                      </c:pt>
                      <c:pt idx="32" formatCode="General">
                        <c:v>-30.412819969742813</c:v>
                      </c:pt>
                      <c:pt idx="33" formatCode="General">
                        <c:v>-30.584832072617246</c:v>
                      </c:pt>
                      <c:pt idx="34" formatCode="General">
                        <c:v>-30.756844175491675</c:v>
                      </c:pt>
                      <c:pt idx="35" formatCode="General">
                        <c:v>-30.928856278366109</c:v>
                      </c:pt>
                      <c:pt idx="36" formatCode="General">
                        <c:v>-31.100868381240542</c:v>
                      </c:pt>
                      <c:pt idx="37" formatCode="General">
                        <c:v>-31.272354009077155</c:v>
                      </c:pt>
                      <c:pt idx="38" formatCode="General">
                        <c:v>-31.43120423600605</c:v>
                      </c:pt>
                      <c:pt idx="39" formatCode="General">
                        <c:v>-31.590054462934948</c:v>
                      </c:pt>
                      <c:pt idx="40" formatCode="General">
                        <c:v>-31.748904689863842</c:v>
                      </c:pt>
                      <c:pt idx="41" formatCode="General">
                        <c:v>-31.90775491679274</c:v>
                      </c:pt>
                      <c:pt idx="42" formatCode="General">
                        <c:v>-32.066605143721638</c:v>
                      </c:pt>
                      <c:pt idx="43" formatCode="General">
                        <c:v>-32.225455370650529</c:v>
                      </c:pt>
                      <c:pt idx="44" formatCode="General">
                        <c:v>-32.380597579425114</c:v>
                      </c:pt>
                      <c:pt idx="45" formatCode="General">
                        <c:v>-32.530824508320727</c:v>
                      </c:pt>
                      <c:pt idx="46" formatCode="General">
                        <c:v>-32.68105143721634</c:v>
                      </c:pt>
                      <c:pt idx="47" formatCode="General">
                        <c:v>-32.831278366111952</c:v>
                      </c:pt>
                      <c:pt idx="48" formatCode="General">
                        <c:v>-32.981505295007565</c:v>
                      </c:pt>
                      <c:pt idx="49" formatCode="General">
                        <c:v>-33.131732223903178</c:v>
                      </c:pt>
                      <c:pt idx="50" formatCode="General">
                        <c:v>-33.281959152798791</c:v>
                      </c:pt>
                      <c:pt idx="51" formatCode="General">
                        <c:v>-33.436721212121213</c:v>
                      </c:pt>
                      <c:pt idx="52" formatCode="General">
                        <c:v>-33.592169696969698</c:v>
                      </c:pt>
                      <c:pt idx="53" formatCode="General">
                        <c:v>-33.746109090909094</c:v>
                      </c:pt>
                      <c:pt idx="54" formatCode="General">
                        <c:v>-33.901624242424241</c:v>
                      </c:pt>
                      <c:pt idx="55" formatCode="General">
                        <c:v>-34.058593939393944</c:v>
                      </c:pt>
                      <c:pt idx="56" formatCode="General">
                        <c:v>-34.21450909090909</c:v>
                      </c:pt>
                      <c:pt idx="57" formatCode="General">
                        <c:v>-34.370457831325297</c:v>
                      </c:pt>
                      <c:pt idx="58" formatCode="General">
                        <c:v>-34.527084337349393</c:v>
                      </c:pt>
                      <c:pt idx="59" formatCode="General">
                        <c:v>-34.671006060606061</c:v>
                      </c:pt>
                      <c:pt idx="60" formatCode="General">
                        <c:v>-34.804945454545454</c:v>
                      </c:pt>
                      <c:pt idx="61" formatCode="General">
                        <c:v>-34.932266666666663</c:v>
                      </c:pt>
                      <c:pt idx="62" formatCode="General">
                        <c:v>-35.06019393939394</c:v>
                      </c:pt>
                      <c:pt idx="63" formatCode="General">
                        <c:v>-35.191709090909093</c:v>
                      </c:pt>
                      <c:pt idx="64" formatCode="General">
                        <c:v>-35.325594553706509</c:v>
                      </c:pt>
                      <c:pt idx="65" formatCode="General">
                        <c:v>-35.460995461422087</c:v>
                      </c:pt>
                      <c:pt idx="66" formatCode="General">
                        <c:v>-35.596396369137672</c:v>
                      </c:pt>
                      <c:pt idx="67" formatCode="General">
                        <c:v>-35.73179727685325</c:v>
                      </c:pt>
                      <c:pt idx="68" formatCode="General">
                        <c:v>-35.867198184568835</c:v>
                      </c:pt>
                      <c:pt idx="69" formatCode="General">
                        <c:v>-36.002599092284413</c:v>
                      </c:pt>
                      <c:pt idx="70" formatCode="General">
                        <c:v>-36.137999999999998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519B-476E-9773-6FD296E53CFF}"/>
                  </c:ext>
                </c:extLst>
              </c15:ser>
            </c15:filteredScatterSeries>
            <c15:filteredScatterSeries>
              <c15:ser>
                <c:idx val="66"/>
                <c:order val="6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'Gibbs-EVAL'!$A$167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'Gibbs-EVAL'!$B$167:$BT$167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-18.79248484848485</c:v>
                      </c:pt>
                      <c:pt idx="1">
                        <c:v>-18.809212121212123</c:v>
                      </c:pt>
                      <c:pt idx="2" formatCode="General">
                        <c:v>-18.833454545454547</c:v>
                      </c:pt>
                      <c:pt idx="3" formatCode="General">
                        <c:v>-18.857696969696971</c:v>
                      </c:pt>
                      <c:pt idx="4" formatCode="General">
                        <c:v>-18.881331316187595</c:v>
                      </c:pt>
                      <c:pt idx="5" formatCode="General">
                        <c:v>-18.897972768532526</c:v>
                      </c:pt>
                      <c:pt idx="6" formatCode="General">
                        <c:v>-18.914614220877457</c:v>
                      </c:pt>
                      <c:pt idx="7" formatCode="General">
                        <c:v>-18.931255673222388</c:v>
                      </c:pt>
                      <c:pt idx="8" formatCode="General">
                        <c:v>-18.947897125567319</c:v>
                      </c:pt>
                      <c:pt idx="9" formatCode="General">
                        <c:v>-18.964538577912254</c:v>
                      </c:pt>
                      <c:pt idx="10" formatCode="General">
                        <c:v>-18.981180030257185</c:v>
                      </c:pt>
                      <c:pt idx="11" formatCode="General">
                        <c:v>-19.001393939393939</c:v>
                      </c:pt>
                      <c:pt idx="12" formatCode="General">
                        <c:v>-19.025636363636366</c:v>
                      </c:pt>
                      <c:pt idx="13" formatCode="General">
                        <c:v>-19.039939393939395</c:v>
                      </c:pt>
                      <c:pt idx="14" formatCode="General">
                        <c:v>-19.051024096385543</c:v>
                      </c:pt>
                      <c:pt idx="15" formatCode="General">
                        <c:v>-19.057048192771084</c:v>
                      </c:pt>
                      <c:pt idx="16" formatCode="General">
                        <c:v>-19.056909090909091</c:v>
                      </c:pt>
                      <c:pt idx="17" formatCode="General">
                        <c:v>-19.050848484848487</c:v>
                      </c:pt>
                      <c:pt idx="18" formatCode="General">
                        <c:v>-19.044787878787879</c:v>
                      </c:pt>
                      <c:pt idx="19" formatCode="General">
                        <c:v>-19.037454545454544</c:v>
                      </c:pt>
                      <c:pt idx="20" formatCode="General">
                        <c:v>-19.025333333333332</c:v>
                      </c:pt>
                      <c:pt idx="21" formatCode="General">
                        <c:v>-19.016606060606062</c:v>
                      </c:pt>
                      <c:pt idx="22" formatCode="General">
                        <c:v>-19.010545454545458</c:v>
                      </c:pt>
                      <c:pt idx="23" formatCode="General">
                        <c:v>-19.010000000000002</c:v>
                      </c:pt>
                      <c:pt idx="24" formatCode="General">
                        <c:v>-19.013030303030305</c:v>
                      </c:pt>
                      <c:pt idx="25" formatCode="General">
                        <c:v>-19.025151515151517</c:v>
                      </c:pt>
                      <c:pt idx="26" formatCode="General">
                        <c:v>-19.037272727272729</c:v>
                      </c:pt>
                      <c:pt idx="27" formatCode="General">
                        <c:v>-19.049393939393941</c:v>
                      </c:pt>
                      <c:pt idx="28" formatCode="General">
                        <c:v>-19.067272727272726</c:v>
                      </c:pt>
                      <c:pt idx="29" formatCode="General">
                        <c:v>-19.085454545454542</c:v>
                      </c:pt>
                      <c:pt idx="30" formatCode="General">
                        <c:v>-19.103636363636362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-19.771074130105902</c:v>
                      </c:pt>
                      <c:pt idx="65" formatCode="General">
                        <c:v>-19.789228441754918</c:v>
                      </c:pt>
                      <c:pt idx="66" formatCode="General">
                        <c:v>-19.807382753403935</c:v>
                      </c:pt>
                      <c:pt idx="67" formatCode="General">
                        <c:v>-19.825537065052949</c:v>
                      </c:pt>
                      <c:pt idx="68" formatCode="General">
                        <c:v>-19.843691376701965</c:v>
                      </c:pt>
                      <c:pt idx="69" formatCode="General">
                        <c:v>-19.861845688350982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519B-476E-9773-6FD296E53CFF}"/>
                  </c:ext>
                </c:extLst>
              </c15:ser>
            </c15:filteredScatterSeries>
            <c15:filteredScatterSeries>
              <c15:ser>
                <c:idx val="67"/>
                <c:order val="6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'Gibbs-EVAL'!$A$168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'Gibbs-EVAL'!$B$168:$BT$168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-60.721757575757579</c:v>
                      </c:pt>
                      <c:pt idx="1">
                        <c:v>-59.419333333333334</c:v>
                      </c:pt>
                      <c:pt idx="2" formatCode="General">
                        <c:v>-58.286000000000001</c:v>
                      </c:pt>
                      <c:pt idx="3" formatCode="General">
                        <c:v>-57.347333333333331</c:v>
                      </c:pt>
                      <c:pt idx="4" formatCode="General">
                        <c:v>-56.512166414523449</c:v>
                      </c:pt>
                      <c:pt idx="5" formatCode="General">
                        <c:v>-56.039246596066562</c:v>
                      </c:pt>
                      <c:pt idx="6" formatCode="General">
                        <c:v>-55.566326777609682</c:v>
                      </c:pt>
                      <c:pt idx="7" formatCode="General">
                        <c:v>-55.093406959152794</c:v>
                      </c:pt>
                      <c:pt idx="8" formatCode="General">
                        <c:v>-54.620487140695914</c:v>
                      </c:pt>
                      <c:pt idx="9" formatCode="General">
                        <c:v>-54.147567322239034</c:v>
                      </c:pt>
                      <c:pt idx="10" formatCode="General">
                        <c:v>-53.674647503782147</c:v>
                      </c:pt>
                      <c:pt idx="11" formatCode="General">
                        <c:v>-53.258503030303032</c:v>
                      </c:pt>
                      <c:pt idx="12" formatCode="General">
                        <c:v>-52.906381818181821</c:v>
                      </c:pt>
                      <c:pt idx="13" formatCode="General">
                        <c:v>-52.641230303030305</c:v>
                      </c:pt>
                      <c:pt idx="14" formatCode="General">
                        <c:v>-52.400849397590363</c:v>
                      </c:pt>
                      <c:pt idx="15" formatCode="General">
                        <c:v>-52.188198795180725</c:v>
                      </c:pt>
                      <c:pt idx="16" formatCode="General">
                        <c:v>-52.012290909090908</c:v>
                      </c:pt>
                      <c:pt idx="17" formatCode="General">
                        <c:v>-51.871684848484847</c:v>
                      </c:pt>
                      <c:pt idx="18" formatCode="General">
                        <c:v>-51.787890909090905</c:v>
                      </c:pt>
                      <c:pt idx="19" formatCode="General">
                        <c:v>-51.734472727272724</c:v>
                      </c:pt>
                      <c:pt idx="20" formatCode="General">
                        <c:v>-51.760533333333335</c:v>
                      </c:pt>
                      <c:pt idx="21" formatCode="General">
                        <c:v>-51.847684848484846</c:v>
                      </c:pt>
                      <c:pt idx="22" formatCode="General">
                        <c:v>-51.982836363636359</c:v>
                      </c:pt>
                      <c:pt idx="23" formatCode="General">
                        <c:v>-52.192897590361447</c:v>
                      </c:pt>
                      <c:pt idx="24" formatCode="General">
                        <c:v>-52.426303030303032</c:v>
                      </c:pt>
                      <c:pt idx="25" formatCode="General">
                        <c:v>-52.707515151515153</c:v>
                      </c:pt>
                      <c:pt idx="26" formatCode="General">
                        <c:v>-53.001454545454543</c:v>
                      </c:pt>
                      <c:pt idx="27" formatCode="General">
                        <c:v>-53.30387878787878</c:v>
                      </c:pt>
                      <c:pt idx="28" formatCode="General">
                        <c:v>-53.62472727272727</c:v>
                      </c:pt>
                      <c:pt idx="29" formatCode="General">
                        <c:v>-53.94618181818182</c:v>
                      </c:pt>
                      <c:pt idx="30" formatCode="General">
                        <c:v>-54.266787878787881</c:v>
                      </c:pt>
                      <c:pt idx="31" formatCode="General">
                        <c:v>-54.582260211800303</c:v>
                      </c:pt>
                      <c:pt idx="32" formatCode="General">
                        <c:v>-54.894968229954614</c:v>
                      </c:pt>
                      <c:pt idx="33" formatCode="General">
                        <c:v>-55.207676248108925</c:v>
                      </c:pt>
                      <c:pt idx="34" formatCode="General">
                        <c:v>-55.520384266263235</c:v>
                      </c:pt>
                      <c:pt idx="35" formatCode="General">
                        <c:v>-55.833092284417546</c:v>
                      </c:pt>
                      <c:pt idx="36" formatCode="General">
                        <c:v>-56.145800302571857</c:v>
                      </c:pt>
                      <c:pt idx="37" formatCode="General">
                        <c:v>-56.45767927382753</c:v>
                      </c:pt>
                      <c:pt idx="38" formatCode="General">
                        <c:v>-56.749661119515885</c:v>
                      </c:pt>
                      <c:pt idx="39" formatCode="General">
                        <c:v>-57.041642965204232</c:v>
                      </c:pt>
                      <c:pt idx="40" formatCode="General">
                        <c:v>-57.333624810892587</c:v>
                      </c:pt>
                      <c:pt idx="41" formatCode="General">
                        <c:v>-57.625606656580935</c:v>
                      </c:pt>
                      <c:pt idx="42" formatCode="General">
                        <c:v>-57.917588502269282</c:v>
                      </c:pt>
                      <c:pt idx="43" formatCode="General">
                        <c:v>-58.209570347957637</c:v>
                      </c:pt>
                      <c:pt idx="44" formatCode="General">
                        <c:v>-58.491989409984868</c:v>
                      </c:pt>
                      <c:pt idx="45" formatCode="General">
                        <c:v>-58.761732223903174</c:v>
                      </c:pt>
                      <c:pt idx="46" formatCode="General">
                        <c:v>-59.03147503782148</c:v>
                      </c:pt>
                      <c:pt idx="47" formatCode="General">
                        <c:v>-59.301217851739793</c:v>
                      </c:pt>
                      <c:pt idx="48" formatCode="General">
                        <c:v>-59.570960665658099</c:v>
                      </c:pt>
                      <c:pt idx="49" formatCode="General">
                        <c:v>-59.840703479576405</c:v>
                      </c:pt>
                      <c:pt idx="50" formatCode="General">
                        <c:v>-60.110446293494711</c:v>
                      </c:pt>
                      <c:pt idx="51" formatCode="General">
                        <c:v>-60.381145454545454</c:v>
                      </c:pt>
                      <c:pt idx="52" formatCode="General">
                        <c:v>-60.650715151515151</c:v>
                      </c:pt>
                      <c:pt idx="53" formatCode="General">
                        <c:v>-60.913745454545456</c:v>
                      </c:pt>
                      <c:pt idx="54" formatCode="General">
                        <c:v>-61.178351515151519</c:v>
                      </c:pt>
                      <c:pt idx="55" formatCode="General">
                        <c:v>-61.444412121212125</c:v>
                      </c:pt>
                      <c:pt idx="56" formatCode="General">
                        <c:v>-61.70941818181818</c:v>
                      </c:pt>
                      <c:pt idx="57" formatCode="General">
                        <c:v>-61.975638554216864</c:v>
                      </c:pt>
                      <c:pt idx="58" formatCode="General">
                        <c:v>-62.246722891566264</c:v>
                      </c:pt>
                      <c:pt idx="59" formatCode="General">
                        <c:v>-62.498703030303034</c:v>
                      </c:pt>
                      <c:pt idx="60" formatCode="General">
                        <c:v>-62.735672727272735</c:v>
                      </c:pt>
                      <c:pt idx="61" formatCode="General">
                        <c:v>-62.96602424242424</c:v>
                      </c:pt>
                      <c:pt idx="62" formatCode="General">
                        <c:v>-63.198557575757576</c:v>
                      </c:pt>
                      <c:pt idx="63" formatCode="General">
                        <c:v>-63.439163636363638</c:v>
                      </c:pt>
                      <c:pt idx="64" formatCode="General">
                        <c:v>-63.684807866868383</c:v>
                      </c:pt>
                      <c:pt idx="65" formatCode="General">
                        <c:v>-63.933673222390318</c:v>
                      </c:pt>
                      <c:pt idx="66" formatCode="General">
                        <c:v>-64.182538577912254</c:v>
                      </c:pt>
                      <c:pt idx="67" formatCode="General">
                        <c:v>-64.431403933434183</c:v>
                      </c:pt>
                      <c:pt idx="68" formatCode="General">
                        <c:v>-64.680269288956126</c:v>
                      </c:pt>
                      <c:pt idx="69" formatCode="General">
                        <c:v>-64.929134644478069</c:v>
                      </c:pt>
                      <c:pt idx="70" formatCode="General">
                        <c:v>-65.177999999999997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519B-476E-9773-6FD296E53CFF}"/>
                  </c:ext>
                </c:extLst>
              </c15:ser>
            </c15:filteredScatterSeries>
            <c15:filteredScatterSeries>
              <c15:ser>
                <c:idx val="68"/>
                <c:order val="6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'Gibbs-EVAL'!$A$169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'Gibbs-EVAL'!$B$169:$BT$169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-38.883757575757578</c:v>
                      </c:pt>
                      <c:pt idx="1">
                        <c:v>-37.912242424242429</c:v>
                      </c:pt>
                      <c:pt idx="2" formatCode="General">
                        <c:v>-36.997090909090907</c:v>
                      </c:pt>
                      <c:pt idx="3" formatCode="General">
                        <c:v>-36.161575757575754</c:v>
                      </c:pt>
                      <c:pt idx="4" formatCode="General">
                        <c:v>-35.373331316187596</c:v>
                      </c:pt>
                      <c:pt idx="5" formatCode="General">
                        <c:v>-34.789972768532529</c:v>
                      </c:pt>
                      <c:pt idx="6" formatCode="General">
                        <c:v>-34.206614220877462</c:v>
                      </c:pt>
                      <c:pt idx="7" formatCode="General">
                        <c:v>-33.623255673222388</c:v>
                      </c:pt>
                      <c:pt idx="8" formatCode="General">
                        <c:v>-33.039897125567322</c:v>
                      </c:pt>
                      <c:pt idx="9" formatCode="General">
                        <c:v>-32.456538577912255</c:v>
                      </c:pt>
                      <c:pt idx="10" formatCode="General">
                        <c:v>-31.873180030257188</c:v>
                      </c:pt>
                      <c:pt idx="11" formatCode="General">
                        <c:v>-31.35007878787879</c:v>
                      </c:pt>
                      <c:pt idx="12" formatCode="General">
                        <c:v>-30.894927272727276</c:v>
                      </c:pt>
                      <c:pt idx="13" formatCode="General">
                        <c:v>-30.496927272727273</c:v>
                      </c:pt>
                      <c:pt idx="14" formatCode="General">
                        <c:v>-30.120367469879518</c:v>
                      </c:pt>
                      <c:pt idx="15" formatCode="General">
                        <c:v>-29.787234939759038</c:v>
                      </c:pt>
                      <c:pt idx="16" formatCode="General">
                        <c:v>-29.493563636363636</c:v>
                      </c:pt>
                      <c:pt idx="17" formatCode="General">
                        <c:v>-29.237806060606058</c:v>
                      </c:pt>
                      <c:pt idx="18" formatCode="General">
                        <c:v>-29.054496969696967</c:v>
                      </c:pt>
                      <c:pt idx="19" formatCode="General">
                        <c:v>-28.904109090909088</c:v>
                      </c:pt>
                      <c:pt idx="20" formatCode="General">
                        <c:v>-28.833199999999998</c:v>
                      </c:pt>
                      <c:pt idx="21" formatCode="General">
                        <c:v>-28.81659393939394</c:v>
                      </c:pt>
                      <c:pt idx="22" formatCode="General">
                        <c:v>-28.842654545454543</c:v>
                      </c:pt>
                      <c:pt idx="23" formatCode="General">
                        <c:v>-28.933259036144577</c:v>
                      </c:pt>
                      <c:pt idx="24" formatCode="General">
                        <c:v>-29.042969696969696</c:v>
                      </c:pt>
                      <c:pt idx="25" formatCode="General">
                        <c:v>-29.190848484848484</c:v>
                      </c:pt>
                      <c:pt idx="26" formatCode="General">
                        <c:v>-29.351454545454544</c:v>
                      </c:pt>
                      <c:pt idx="27" formatCode="General">
                        <c:v>-29.520545454545456</c:v>
                      </c:pt>
                      <c:pt idx="28" formatCode="General">
                        <c:v>-29.702303030303028</c:v>
                      </c:pt>
                      <c:pt idx="29" formatCode="General">
                        <c:v>-29.884363636363634</c:v>
                      </c:pt>
                      <c:pt idx="30" formatCode="General">
                        <c:v>-30.065575757575754</c:v>
                      </c:pt>
                      <c:pt idx="31" formatCode="General">
                        <c:v>-30.24080786686838</c:v>
                      </c:pt>
                      <c:pt idx="32" formatCode="General">
                        <c:v>-30.412819969742813</c:v>
                      </c:pt>
                      <c:pt idx="33" formatCode="General">
                        <c:v>-30.584832072617246</c:v>
                      </c:pt>
                      <c:pt idx="34" formatCode="General">
                        <c:v>-30.756844175491675</c:v>
                      </c:pt>
                      <c:pt idx="35" formatCode="General">
                        <c:v>-30.928856278366109</c:v>
                      </c:pt>
                      <c:pt idx="36" formatCode="General">
                        <c:v>-31.100868381240542</c:v>
                      </c:pt>
                      <c:pt idx="37" formatCode="General">
                        <c:v>-31.272354009077155</c:v>
                      </c:pt>
                      <c:pt idx="38" formatCode="General">
                        <c:v>-31.43120423600605</c:v>
                      </c:pt>
                      <c:pt idx="39" formatCode="General">
                        <c:v>-31.590054462934948</c:v>
                      </c:pt>
                      <c:pt idx="40" formatCode="General">
                        <c:v>-31.748904689863842</c:v>
                      </c:pt>
                      <c:pt idx="41" formatCode="General">
                        <c:v>-31.90775491679274</c:v>
                      </c:pt>
                      <c:pt idx="42" formatCode="General">
                        <c:v>-32.066605143721638</c:v>
                      </c:pt>
                      <c:pt idx="43" formatCode="General">
                        <c:v>-32.225455370650529</c:v>
                      </c:pt>
                      <c:pt idx="44" formatCode="General">
                        <c:v>-32.380597579425114</c:v>
                      </c:pt>
                      <c:pt idx="45" formatCode="General">
                        <c:v>-32.530824508320727</c:v>
                      </c:pt>
                      <c:pt idx="46" formatCode="General">
                        <c:v>-32.68105143721634</c:v>
                      </c:pt>
                      <c:pt idx="47" formatCode="General">
                        <c:v>-32.831278366111952</c:v>
                      </c:pt>
                      <c:pt idx="48" formatCode="General">
                        <c:v>-32.981505295007565</c:v>
                      </c:pt>
                      <c:pt idx="49" formatCode="General">
                        <c:v>-33.131732223903178</c:v>
                      </c:pt>
                      <c:pt idx="50" formatCode="General">
                        <c:v>-33.281959152798791</c:v>
                      </c:pt>
                      <c:pt idx="51" formatCode="General">
                        <c:v>-33.436721212121213</c:v>
                      </c:pt>
                      <c:pt idx="52" formatCode="General">
                        <c:v>-33.592169696969698</c:v>
                      </c:pt>
                      <c:pt idx="53" formatCode="General">
                        <c:v>-33.746109090909094</c:v>
                      </c:pt>
                      <c:pt idx="54" formatCode="General">
                        <c:v>-33.901624242424241</c:v>
                      </c:pt>
                      <c:pt idx="55" formatCode="General">
                        <c:v>-34.058593939393944</c:v>
                      </c:pt>
                      <c:pt idx="56" formatCode="General">
                        <c:v>-34.21450909090909</c:v>
                      </c:pt>
                      <c:pt idx="57" formatCode="General">
                        <c:v>-34.370457831325297</c:v>
                      </c:pt>
                      <c:pt idx="58" formatCode="General">
                        <c:v>-34.527084337349393</c:v>
                      </c:pt>
                      <c:pt idx="59" formatCode="General">
                        <c:v>-34.671006060606061</c:v>
                      </c:pt>
                      <c:pt idx="60" formatCode="General">
                        <c:v>-34.804945454545454</c:v>
                      </c:pt>
                      <c:pt idx="61" formatCode="General">
                        <c:v>-34.932266666666663</c:v>
                      </c:pt>
                      <c:pt idx="62" formatCode="General">
                        <c:v>-35.06019393939394</c:v>
                      </c:pt>
                      <c:pt idx="63" formatCode="General">
                        <c:v>-35.191709090909093</c:v>
                      </c:pt>
                      <c:pt idx="64" formatCode="General">
                        <c:v>-35.325594553706509</c:v>
                      </c:pt>
                      <c:pt idx="65" formatCode="General">
                        <c:v>-35.460995461422087</c:v>
                      </c:pt>
                      <c:pt idx="66" formatCode="General">
                        <c:v>-35.596396369137672</c:v>
                      </c:pt>
                      <c:pt idx="67" formatCode="General">
                        <c:v>-35.73179727685325</c:v>
                      </c:pt>
                      <c:pt idx="68" formatCode="General">
                        <c:v>-35.867198184568835</c:v>
                      </c:pt>
                      <c:pt idx="69" formatCode="General">
                        <c:v>-36.002599092284413</c:v>
                      </c:pt>
                      <c:pt idx="70" formatCode="General">
                        <c:v>-36.137999999999998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519B-476E-9773-6FD296E53CFF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'Gibbs-EVAL'!$A$170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'Gibbs-EVAL'!$B$170:$BT$170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-17.045757575757577</c:v>
                      </c:pt>
                      <c:pt idx="1">
                        <c:v>-16.405151515151516</c:v>
                      </c:pt>
                      <c:pt idx="2" formatCode="General">
                        <c:v>-15.708181818181817</c:v>
                      </c:pt>
                      <c:pt idx="3" formatCode="General">
                        <c:v>-14.97581818181818</c:v>
                      </c:pt>
                      <c:pt idx="4" formatCode="General">
                        <c:v>-14.234496217851738</c:v>
                      </c:pt>
                      <c:pt idx="5" formatCode="General">
                        <c:v>-13.540698940998485</c:v>
                      </c:pt>
                      <c:pt idx="6" formatCode="General">
                        <c:v>-12.846901664145234</c:v>
                      </c:pt>
                      <c:pt idx="7" formatCode="General">
                        <c:v>-12.153104387291982</c:v>
                      </c:pt>
                      <c:pt idx="8" formatCode="General">
                        <c:v>-11.459307110438729</c:v>
                      </c:pt>
                      <c:pt idx="9" formatCode="General">
                        <c:v>-10.765509833585478</c:v>
                      </c:pt>
                      <c:pt idx="10" formatCode="General">
                        <c:v>-10.071712556732226</c:v>
                      </c:pt>
                      <c:pt idx="11" formatCode="General">
                        <c:v>-9.4416545454545471</c:v>
                      </c:pt>
                      <c:pt idx="12" formatCode="General">
                        <c:v>-8.8834727272727267</c:v>
                      </c:pt>
                      <c:pt idx="13" formatCode="General">
                        <c:v>-8.352624242424243</c:v>
                      </c:pt>
                      <c:pt idx="14" formatCode="General">
                        <c:v>-7.8398855421686751</c:v>
                      </c:pt>
                      <c:pt idx="15" formatCode="General">
                        <c:v>-7.3862710843373485</c:v>
                      </c:pt>
                      <c:pt idx="16" formatCode="General">
                        <c:v>-6.9748363636363626</c:v>
                      </c:pt>
                      <c:pt idx="17" formatCode="General">
                        <c:v>-6.6039272727272715</c:v>
                      </c:pt>
                      <c:pt idx="18" formatCode="General">
                        <c:v>-6.3211030303030293</c:v>
                      </c:pt>
                      <c:pt idx="19" formatCode="General">
                        <c:v>-6.0737454545454543</c:v>
                      </c:pt>
                      <c:pt idx="20" formatCode="General">
                        <c:v>-5.9058666666666664</c:v>
                      </c:pt>
                      <c:pt idx="21" formatCode="General">
                        <c:v>-5.7855030303030297</c:v>
                      </c:pt>
                      <c:pt idx="22" formatCode="General">
                        <c:v>-5.7024727272727276</c:v>
                      </c:pt>
                      <c:pt idx="23" formatCode="General">
                        <c:v>-5.6736204819277107</c:v>
                      </c:pt>
                      <c:pt idx="24" formatCode="General">
                        <c:v>-5.6596363636363636</c:v>
                      </c:pt>
                      <c:pt idx="25" formatCode="General">
                        <c:v>-5.6741818181818182</c:v>
                      </c:pt>
                      <c:pt idx="26" formatCode="General">
                        <c:v>-5.7014545454545456</c:v>
                      </c:pt>
                      <c:pt idx="27" formatCode="General">
                        <c:v>-5.7372121212121208</c:v>
                      </c:pt>
                      <c:pt idx="28" formatCode="General">
                        <c:v>-5.7798787878787872</c:v>
                      </c:pt>
                      <c:pt idx="29" formatCode="General">
                        <c:v>-5.8225454545454545</c:v>
                      </c:pt>
                      <c:pt idx="30" formatCode="General">
                        <c:v>-5.8643636363636356</c:v>
                      </c:pt>
                      <c:pt idx="31" formatCode="General">
                        <c:v>-5.8993555219364593</c:v>
                      </c:pt>
                      <c:pt idx="32" formatCode="General">
                        <c:v>-5.9306717095310137</c:v>
                      </c:pt>
                      <c:pt idx="33" formatCode="General">
                        <c:v>-5.9619878971255673</c:v>
                      </c:pt>
                      <c:pt idx="34" formatCode="General">
                        <c:v>-5.9933040847201209</c:v>
                      </c:pt>
                      <c:pt idx="35" formatCode="General">
                        <c:v>-6.0246202723146745</c:v>
                      </c:pt>
                      <c:pt idx="36" formatCode="General">
                        <c:v>-6.0559364599092289</c:v>
                      </c:pt>
                      <c:pt idx="37" formatCode="General">
                        <c:v>-6.0870287443267781</c:v>
                      </c:pt>
                      <c:pt idx="38" formatCode="General">
                        <c:v>-6.1127473524962177</c:v>
                      </c:pt>
                      <c:pt idx="39" formatCode="General">
                        <c:v>-6.1384659606656582</c:v>
                      </c:pt>
                      <c:pt idx="40" formatCode="General">
                        <c:v>-6.1641845688350987</c:v>
                      </c:pt>
                      <c:pt idx="41" formatCode="General">
                        <c:v>-6.1899031770045392</c:v>
                      </c:pt>
                      <c:pt idx="42" formatCode="General">
                        <c:v>-6.2156217851739788</c:v>
                      </c:pt>
                      <c:pt idx="43" formatCode="General">
                        <c:v>-6.2413403933434193</c:v>
                      </c:pt>
                      <c:pt idx="44" formatCode="General">
                        <c:v>-6.2692057488653559</c:v>
                      </c:pt>
                      <c:pt idx="45" formatCode="General">
                        <c:v>-6.2999167927382755</c:v>
                      </c:pt>
                      <c:pt idx="46" formatCode="General">
                        <c:v>-6.3306278366111952</c:v>
                      </c:pt>
                      <c:pt idx="47" formatCode="General">
                        <c:v>-6.3613388804841149</c:v>
                      </c:pt>
                      <c:pt idx="48" formatCode="General">
                        <c:v>-6.3920499243570346</c:v>
                      </c:pt>
                      <c:pt idx="49" formatCode="General">
                        <c:v>-6.4227609682299542</c:v>
                      </c:pt>
                      <c:pt idx="50" formatCode="General">
                        <c:v>-6.4534720121028739</c:v>
                      </c:pt>
                      <c:pt idx="51" formatCode="General">
                        <c:v>-6.4922969696969695</c:v>
                      </c:pt>
                      <c:pt idx="52" formatCode="General">
                        <c:v>-6.5336242424242421</c:v>
                      </c:pt>
                      <c:pt idx="53" formatCode="General">
                        <c:v>-6.578472727272727</c:v>
                      </c:pt>
                      <c:pt idx="54" formatCode="General">
                        <c:v>-6.6248969696969695</c:v>
                      </c:pt>
                      <c:pt idx="55" formatCode="General">
                        <c:v>-6.6727757575757582</c:v>
                      </c:pt>
                      <c:pt idx="56" formatCode="General">
                        <c:v>-6.7196000000000007</c:v>
                      </c:pt>
                      <c:pt idx="57" formatCode="General">
                        <c:v>-6.7652771084337351</c:v>
                      </c:pt>
                      <c:pt idx="58" formatCode="General">
                        <c:v>-6.8074457831325299</c:v>
                      </c:pt>
                      <c:pt idx="59" formatCode="General">
                        <c:v>-6.8433090909090906</c:v>
                      </c:pt>
                      <c:pt idx="60" formatCode="General">
                        <c:v>-6.8742181818181818</c:v>
                      </c:pt>
                      <c:pt idx="61" formatCode="General">
                        <c:v>-6.8985090909090907</c:v>
                      </c:pt>
                      <c:pt idx="62" formatCode="General">
                        <c:v>-6.921830303030303</c:v>
                      </c:pt>
                      <c:pt idx="63" formatCode="General">
                        <c:v>-6.9442545454545455</c:v>
                      </c:pt>
                      <c:pt idx="64" formatCode="General">
                        <c:v>-6.9663812405446297</c:v>
                      </c:pt>
                      <c:pt idx="65" formatCode="General">
                        <c:v>-6.9883177004538579</c:v>
                      </c:pt>
                      <c:pt idx="66" formatCode="General">
                        <c:v>-7.0102541603630861</c:v>
                      </c:pt>
                      <c:pt idx="67" formatCode="General">
                        <c:v>-7.0321906202723143</c:v>
                      </c:pt>
                      <c:pt idx="68" formatCode="General">
                        <c:v>-7.0541270801815434</c:v>
                      </c:pt>
                      <c:pt idx="69" formatCode="General">
                        <c:v>-7.0760635400907717</c:v>
                      </c:pt>
                      <c:pt idx="70" formatCode="General">
                        <c:v>-7.0979999999999999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7-519B-476E-9773-6FD296E53CFF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'Gibbs-EVAL'!$A$171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'Gibbs-EVAL'!$B$171:$BT$171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-186.32442424242421</c:v>
                      </c:pt>
                      <c:pt idx="1">
                        <c:v>-181.0061212121212</c:v>
                      </c:pt>
                      <c:pt idx="2" formatCode="General">
                        <c:v>-176.04854545454543</c:v>
                      </c:pt>
                      <c:pt idx="3" formatCode="General">
                        <c:v>-171.48030303030302</c:v>
                      </c:pt>
                      <c:pt idx="4" formatCode="General">
                        <c:v>-167.13030257186082</c:v>
                      </c:pt>
                      <c:pt idx="5" formatCode="General">
                        <c:v>-163.63408472012102</c:v>
                      </c:pt>
                      <c:pt idx="6" formatCode="General">
                        <c:v>-160.13786686838125</c:v>
                      </c:pt>
                      <c:pt idx="7" formatCode="General">
                        <c:v>-156.64164901664145</c:v>
                      </c:pt>
                      <c:pt idx="8" formatCode="General">
                        <c:v>-153.14543116490168</c:v>
                      </c:pt>
                      <c:pt idx="9" formatCode="General">
                        <c:v>-149.64921331316188</c:v>
                      </c:pt>
                      <c:pt idx="10" formatCode="General">
                        <c:v>-146.15299546142211</c:v>
                      </c:pt>
                      <c:pt idx="11" formatCode="General">
                        <c:v>-142.99824242424245</c:v>
                      </c:pt>
                      <c:pt idx="12" formatCode="General">
                        <c:v>-140.22854545454547</c:v>
                      </c:pt>
                      <c:pt idx="13" formatCode="General">
                        <c:v>-137.65763636363639</c:v>
                      </c:pt>
                      <c:pt idx="14" formatCode="General">
                        <c:v>-135.16674698795183</c:v>
                      </c:pt>
                      <c:pt idx="15" formatCode="General">
                        <c:v>-132.8534939759036</c:v>
                      </c:pt>
                      <c:pt idx="16" formatCode="General">
                        <c:v>-130.64745454545454</c:v>
                      </c:pt>
                      <c:pt idx="17" formatCode="General">
                        <c:v>-128.54442424242424</c:v>
                      </c:pt>
                      <c:pt idx="18" formatCode="General">
                        <c:v>-126.59254545454544</c:v>
                      </c:pt>
                      <c:pt idx="19" formatCode="General">
                        <c:v>-124.69836363636362</c:v>
                      </c:pt>
                      <c:pt idx="20" formatCode="General">
                        <c:v>-122.92866666666666</c:v>
                      </c:pt>
                      <c:pt idx="21" formatCode="General">
                        <c:v>-121.24042424242424</c:v>
                      </c:pt>
                      <c:pt idx="22" formatCode="General">
                        <c:v>-119.61618181818181</c:v>
                      </c:pt>
                      <c:pt idx="23" formatCode="General">
                        <c:v>-118.12144578313254</c:v>
                      </c:pt>
                      <c:pt idx="24" formatCode="General">
                        <c:v>-116.67060606060608</c:v>
                      </c:pt>
                      <c:pt idx="25" formatCode="General">
                        <c:v>-115.31303030303032</c:v>
                      </c:pt>
                      <c:pt idx="26" formatCode="General">
                        <c:v>-114.03545454545456</c:v>
                      </c:pt>
                      <c:pt idx="27" formatCode="General">
                        <c:v>-112.81121212121212</c:v>
                      </c:pt>
                      <c:pt idx="28" formatCode="General">
                        <c:v>-111.71939393939394</c:v>
                      </c:pt>
                      <c:pt idx="29" formatCode="General">
                        <c:v>-110.67090909090909</c:v>
                      </c:pt>
                      <c:pt idx="30" formatCode="General">
                        <c:v>-109.70727272727274</c:v>
                      </c:pt>
                      <c:pt idx="31" formatCode="General">
                        <c:v>-108.89110438729199</c:v>
                      </c:pt>
                      <c:pt idx="32" formatCode="General">
                        <c:v>-108.15434190620273</c:v>
                      </c:pt>
                      <c:pt idx="33" formatCode="General">
                        <c:v>-107.41757942511347</c:v>
                      </c:pt>
                      <c:pt idx="34" formatCode="General">
                        <c:v>-106.68081694402422</c:v>
                      </c:pt>
                      <c:pt idx="35" formatCode="General">
                        <c:v>-105.94405446293494</c:v>
                      </c:pt>
                      <c:pt idx="36" formatCode="General">
                        <c:v>-105.20729198184569</c:v>
                      </c:pt>
                      <c:pt idx="37" formatCode="General">
                        <c:v>-104.47869894099848</c:v>
                      </c:pt>
                      <c:pt idx="38" formatCode="General">
                        <c:v>-103.94617246596067</c:v>
                      </c:pt>
                      <c:pt idx="39" formatCode="General">
                        <c:v>-103.41364599092284</c:v>
                      </c:pt>
                      <c:pt idx="40" formatCode="General">
                        <c:v>-102.88111951588502</c:v>
                      </c:pt>
                      <c:pt idx="41" formatCode="General">
                        <c:v>-102.34859304084719</c:v>
                      </c:pt>
                      <c:pt idx="42" formatCode="General">
                        <c:v>-101.81606656580938</c:v>
                      </c:pt>
                      <c:pt idx="43" formatCode="General">
                        <c:v>-101.28354009077155</c:v>
                      </c:pt>
                      <c:pt idx="44" formatCode="General">
                        <c:v>-100.83480181543116</c:v>
                      </c:pt>
                      <c:pt idx="45" formatCode="General">
                        <c:v>-100.49713161875945</c:v>
                      </c:pt>
                      <c:pt idx="46" formatCode="General">
                        <c:v>-100.15946142208774</c:v>
                      </c:pt>
                      <c:pt idx="47" formatCode="General">
                        <c:v>-99.821791225416035</c:v>
                      </c:pt>
                      <c:pt idx="48" formatCode="General">
                        <c:v>-99.48412102874434</c:v>
                      </c:pt>
                      <c:pt idx="49" formatCode="General">
                        <c:v>-99.146450832072631</c:v>
                      </c:pt>
                      <c:pt idx="50" formatCode="General">
                        <c:v>-98.808780635400922</c:v>
                      </c:pt>
                      <c:pt idx="51" formatCode="General">
                        <c:v>-98.628727272727289</c:v>
                      </c:pt>
                      <c:pt idx="52" formatCode="General">
                        <c:v>-98.496460606060609</c:v>
                      </c:pt>
                      <c:pt idx="53" formatCode="General">
                        <c:v>-98.428581818181826</c:v>
                      </c:pt>
                      <c:pt idx="54" formatCode="General">
                        <c:v>-98.411127272727271</c:v>
                      </c:pt>
                      <c:pt idx="55" formatCode="General">
                        <c:v>-98.440218181818167</c:v>
                      </c:pt>
                      <c:pt idx="56" formatCode="General">
                        <c:v>-98.550509090909088</c:v>
                      </c:pt>
                      <c:pt idx="57" formatCode="General">
                        <c:v>-98.694506024096384</c:v>
                      </c:pt>
                      <c:pt idx="58" formatCode="General">
                        <c:v>-98.914987951807234</c:v>
                      </c:pt>
                      <c:pt idx="59" formatCode="General">
                        <c:v>-99.185090909090917</c:v>
                      </c:pt>
                      <c:pt idx="60" formatCode="General">
                        <c:v>-99.494181818181829</c:v>
                      </c:pt>
                      <c:pt idx="61" formatCode="General">
                        <c:v>-99.86614545454546</c:v>
                      </c:pt>
                      <c:pt idx="62" formatCode="General">
                        <c:v>-100.2487393939394</c:v>
                      </c:pt>
                      <c:pt idx="63" formatCode="General">
                        <c:v>-100.64389090909091</c:v>
                      </c:pt>
                      <c:pt idx="64" formatCode="General">
                        <c:v>-101.04642965204236</c:v>
                      </c:pt>
                      <c:pt idx="65" formatCode="General">
                        <c:v>-101.45369137670197</c:v>
                      </c:pt>
                      <c:pt idx="66" formatCode="General">
                        <c:v>-101.86095310136157</c:v>
                      </c:pt>
                      <c:pt idx="67" formatCode="General">
                        <c:v>-102.26821482602119</c:v>
                      </c:pt>
                      <c:pt idx="68" formatCode="General">
                        <c:v>-102.6754765506808</c:v>
                      </c:pt>
                      <c:pt idx="69" formatCode="General">
                        <c:v>-103.0827382753404</c:v>
                      </c:pt>
                      <c:pt idx="70" formatCode="General">
                        <c:v>-103.49000000000001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8-519B-476E-9773-6FD296E53CFF}"/>
                  </c:ext>
                </c:extLst>
              </c15:ser>
            </c15:filteredScatterSeries>
            <c15:filteredScatterSeries>
              <c15:ser>
                <c:idx val="71"/>
                <c:order val="7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'Gibbs-EVAL'!$A$172</c15:sqref>
                        </c15:formulaRef>
                      </c:ext>
                    </c:extLst>
                    <c:strCache>
                      <c:ptCount val="1"/>
                      <c:pt idx="0">
                        <c:v>(l)GaSe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'Gibbs-EVAL'!$B$172:$BT$172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-82.243212121212125</c:v>
                      </c:pt>
                      <c:pt idx="1">
                        <c:v>-79.749515151515155</c:v>
                      </c:pt>
                      <c:pt idx="2" formatCode="General">
                        <c:v>-77.37981818181818</c:v>
                      </c:pt>
                      <c:pt idx="3" formatCode="General">
                        <c:v>-75.147272727272721</c:v>
                      </c:pt>
                      <c:pt idx="4" formatCode="General">
                        <c:v>-72.995733736762475</c:v>
                      </c:pt>
                      <c:pt idx="5" formatCode="General">
                        <c:v>-71.192405446293492</c:v>
                      </c:pt>
                      <c:pt idx="6" formatCode="General">
                        <c:v>-69.389077155824509</c:v>
                      </c:pt>
                      <c:pt idx="7" formatCode="General">
                        <c:v>-67.585748865355527</c:v>
                      </c:pt>
                      <c:pt idx="8" formatCode="General">
                        <c:v>-65.78242057488653</c:v>
                      </c:pt>
                      <c:pt idx="9" formatCode="General">
                        <c:v>-63.979092284417547</c:v>
                      </c:pt>
                      <c:pt idx="10" formatCode="General">
                        <c:v>-62.175763993948564</c:v>
                      </c:pt>
                      <c:pt idx="11" formatCode="General">
                        <c:v>-60.544909090909094</c:v>
                      </c:pt>
                      <c:pt idx="12" formatCode="General">
                        <c:v>-59.108545454545457</c:v>
                      </c:pt>
                      <c:pt idx="13" formatCode="General">
                        <c:v>-57.756666666666675</c:v>
                      </c:pt>
                      <c:pt idx="14" formatCode="General">
                        <c:v>-56.443132530120486</c:v>
                      </c:pt>
                      <c:pt idx="15" formatCode="General">
                        <c:v>-55.226265060240962</c:v>
                      </c:pt>
                      <c:pt idx="16" formatCode="General">
                        <c:v>-54.064363636363638</c:v>
                      </c:pt>
                      <c:pt idx="17" formatCode="General">
                        <c:v>-52.955272727272721</c:v>
                      </c:pt>
                      <c:pt idx="18" formatCode="General">
                        <c:v>-51.929575757575755</c:v>
                      </c:pt>
                      <c:pt idx="19" formatCode="General">
                        <c:v>-50.933999999999997</c:v>
                      </c:pt>
                      <c:pt idx="20" formatCode="General">
                        <c:v>-50.000666666666667</c:v>
                      </c:pt>
                      <c:pt idx="21" formatCode="General">
                        <c:v>-49.104666666666667</c:v>
                      </c:pt>
                      <c:pt idx="22" formatCode="General">
                        <c:v>-48.237999999999992</c:v>
                      </c:pt>
                      <c:pt idx="23" formatCode="General">
                        <c:v>-47.430903614457826</c:v>
                      </c:pt>
                      <c:pt idx="24" formatCode="General">
                        <c:v>-46.643636363636361</c:v>
                      </c:pt>
                      <c:pt idx="25" formatCode="General">
                        <c:v>-45.898181818181818</c:v>
                      </c:pt>
                      <c:pt idx="26" formatCode="General">
                        <c:v>-45.192727272727275</c:v>
                      </c:pt>
                      <c:pt idx="27" formatCode="General">
                        <c:v>-44.513939393939395</c:v>
                      </c:pt>
                      <c:pt idx="28" formatCode="General">
                        <c:v>-43.898484848484848</c:v>
                      </c:pt>
                      <c:pt idx="29" formatCode="General">
                        <c:v>-43.304545454545455</c:v>
                      </c:pt>
                      <c:pt idx="30" formatCode="General">
                        <c:v>-42.753030303030307</c:v>
                      </c:pt>
                      <c:pt idx="31" formatCode="General">
                        <c:v>-42.274826021180033</c:v>
                      </c:pt>
                      <c:pt idx="32" formatCode="General">
                        <c:v>-41.836096822995465</c:v>
                      </c:pt>
                      <c:pt idx="33" formatCode="General">
                        <c:v>-41.39736762481089</c:v>
                      </c:pt>
                      <c:pt idx="34" formatCode="General">
                        <c:v>-40.958638426626322</c:v>
                      </c:pt>
                      <c:pt idx="35" formatCode="General">
                        <c:v>-40.519909228441755</c:v>
                      </c:pt>
                      <c:pt idx="36" formatCode="General">
                        <c:v>-40.081180030257187</c:v>
                      </c:pt>
                      <c:pt idx="37" formatCode="General">
                        <c:v>-39.646686838124054</c:v>
                      </c:pt>
                      <c:pt idx="38" formatCode="General">
                        <c:v>-39.313857791225416</c:v>
                      </c:pt>
                      <c:pt idx="39" formatCode="General">
                        <c:v>-38.981028744326778</c:v>
                      </c:pt>
                      <c:pt idx="40" formatCode="General">
                        <c:v>-38.64819969742814</c:v>
                      </c:pt>
                      <c:pt idx="41" formatCode="General">
                        <c:v>-38.315370650529502</c:v>
                      </c:pt>
                      <c:pt idx="42" formatCode="General">
                        <c:v>-37.982541603630864</c:v>
                      </c:pt>
                      <c:pt idx="43" formatCode="General">
                        <c:v>-37.649712556732226</c:v>
                      </c:pt>
                      <c:pt idx="44" formatCode="General">
                        <c:v>-37.361704992435705</c:v>
                      </c:pt>
                      <c:pt idx="45" formatCode="General">
                        <c:v>-37.133111951588504</c:v>
                      </c:pt>
                      <c:pt idx="46" formatCode="General">
                        <c:v>-36.904518910741302</c:v>
                      </c:pt>
                      <c:pt idx="47" formatCode="General">
                        <c:v>-36.675925869894101</c:v>
                      </c:pt>
                      <c:pt idx="48" formatCode="General">
                        <c:v>-36.4473328290469</c:v>
                      </c:pt>
                      <c:pt idx="49" formatCode="General">
                        <c:v>-36.218739788199699</c:v>
                      </c:pt>
                      <c:pt idx="50" formatCode="General">
                        <c:v>-35.99014674735249</c:v>
                      </c:pt>
                      <c:pt idx="51" formatCode="General">
                        <c:v>-35.842151515151514</c:v>
                      </c:pt>
                      <c:pt idx="52" formatCode="General">
                        <c:v>-35.718957575757578</c:v>
                      </c:pt>
                      <c:pt idx="53" formatCode="General">
                        <c:v>-35.630472727272725</c:v>
                      </c:pt>
                      <c:pt idx="54" formatCode="General">
                        <c:v>-35.5672</c:v>
                      </c:pt>
                      <c:pt idx="55" formatCode="General">
                        <c:v>-35.527200000000001</c:v>
                      </c:pt>
                      <c:pt idx="56" formatCode="General">
                        <c:v>-35.527799999999999</c:v>
                      </c:pt>
                      <c:pt idx="57" formatCode="General">
                        <c:v>-35.544662650602412</c:v>
                      </c:pt>
                      <c:pt idx="58" formatCode="General">
                        <c:v>-35.597674698795181</c:v>
                      </c:pt>
                      <c:pt idx="59" formatCode="General">
                        <c:v>-35.678696969696972</c:v>
                      </c:pt>
                      <c:pt idx="60" formatCode="General">
                        <c:v>-35.781727272727274</c:v>
                      </c:pt>
                      <c:pt idx="61" formatCode="General">
                        <c:v>-35.916193939393942</c:v>
                      </c:pt>
                      <c:pt idx="62" formatCode="General">
                        <c:v>-36.055187878787876</c:v>
                      </c:pt>
                      <c:pt idx="63" formatCode="General">
                        <c:v>-36.198218181818177</c:v>
                      </c:pt>
                      <c:pt idx="64" formatCode="General">
                        <c:v>-36.343608169440238</c:v>
                      </c:pt>
                      <c:pt idx="65" formatCode="General">
                        <c:v>-36.490506807866865</c:v>
                      </c:pt>
                      <c:pt idx="66" formatCode="General">
                        <c:v>-36.637405446293492</c:v>
                      </c:pt>
                      <c:pt idx="67" formatCode="General">
                        <c:v>-36.784304084720119</c:v>
                      </c:pt>
                      <c:pt idx="68" formatCode="General">
                        <c:v>-36.931202723146747</c:v>
                      </c:pt>
                      <c:pt idx="69" formatCode="General">
                        <c:v>-37.078101361573374</c:v>
                      </c:pt>
                      <c:pt idx="70" formatCode="General">
                        <c:v>-37.225000000000001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9-519B-476E-9773-6FD296E53CFF}"/>
                  </c:ext>
                </c:extLst>
              </c15:ser>
            </c15:filteredScatterSeries>
            <c15:filteredScatterSeries>
              <c15:ser>
                <c:idx val="73"/>
                <c:order val="7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'Gibbs-EVAL'!$A$174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'Gibbs-EVAL'!$B$174:$BT$174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-60.405212121212124</c:v>
                      </c:pt>
                      <c:pt idx="1">
                        <c:v>-58.242424242424242</c:v>
                      </c:pt>
                      <c:pt idx="2" formatCode="General">
                        <c:v>-56.090909090909086</c:v>
                      </c:pt>
                      <c:pt idx="3" formatCode="General">
                        <c:v>-53.961515151515144</c:v>
                      </c:pt>
                      <c:pt idx="4" formatCode="General">
                        <c:v>-51.856898638426621</c:v>
                      </c:pt>
                      <c:pt idx="5" formatCode="General">
                        <c:v>-49.943131618759452</c:v>
                      </c:pt>
                      <c:pt idx="6" formatCode="General">
                        <c:v>-48.029364599092283</c:v>
                      </c:pt>
                      <c:pt idx="7" formatCode="General">
                        <c:v>-46.115597579425113</c:v>
                      </c:pt>
                      <c:pt idx="8" formatCode="General">
                        <c:v>-44.201830559757944</c:v>
                      </c:pt>
                      <c:pt idx="9" formatCode="General">
                        <c:v>-42.288063540090775</c:v>
                      </c:pt>
                      <c:pt idx="10" formatCode="General">
                        <c:v>-40.374296520423599</c:v>
                      </c:pt>
                      <c:pt idx="11" formatCode="General">
                        <c:v>-38.636484848484848</c:v>
                      </c:pt>
                      <c:pt idx="12" formatCode="General">
                        <c:v>-37.097090909090909</c:v>
                      </c:pt>
                      <c:pt idx="13" formatCode="General">
                        <c:v>-35.612363636363639</c:v>
                      </c:pt>
                      <c:pt idx="14" formatCode="General">
                        <c:v>-34.162650602409641</c:v>
                      </c:pt>
                      <c:pt idx="15" formatCode="General">
                        <c:v>-32.825301204819276</c:v>
                      </c:pt>
                      <c:pt idx="16" formatCode="General">
                        <c:v>-31.545636363636362</c:v>
                      </c:pt>
                      <c:pt idx="17" formatCode="General">
                        <c:v>-30.321393939393936</c:v>
                      </c:pt>
                      <c:pt idx="18" formatCode="General">
                        <c:v>-29.196181818181817</c:v>
                      </c:pt>
                      <c:pt idx="19" formatCode="General">
                        <c:v>-28.103636363636362</c:v>
                      </c:pt>
                      <c:pt idx="20" formatCode="General">
                        <c:v>-27.073333333333331</c:v>
                      </c:pt>
                      <c:pt idx="21" formatCode="General">
                        <c:v>-26.073575757575757</c:v>
                      </c:pt>
                      <c:pt idx="22" formatCode="General">
                        <c:v>-25.09781818181818</c:v>
                      </c:pt>
                      <c:pt idx="23" formatCode="General">
                        <c:v>-24.171265060240962</c:v>
                      </c:pt>
                      <c:pt idx="24" formatCode="General">
                        <c:v>-23.260303030303032</c:v>
                      </c:pt>
                      <c:pt idx="25" formatCode="General">
                        <c:v>-22.381515151515153</c:v>
                      </c:pt>
                      <c:pt idx="26" formatCode="General">
                        <c:v>-21.542727272727273</c:v>
                      </c:pt>
                      <c:pt idx="27" formatCode="General">
                        <c:v>-20.73060606060606</c:v>
                      </c:pt>
                      <c:pt idx="28" formatCode="General">
                        <c:v>-19.976060606060607</c:v>
                      </c:pt>
                      <c:pt idx="29" formatCode="General">
                        <c:v>-19.242727272727272</c:v>
                      </c:pt>
                      <c:pt idx="30" formatCode="General">
                        <c:v>-18.551818181818181</c:v>
                      </c:pt>
                      <c:pt idx="31" formatCode="General">
                        <c:v>-17.93337367624811</c:v>
                      </c:pt>
                      <c:pt idx="32" formatCode="General">
                        <c:v>-17.35394856278366</c:v>
                      </c:pt>
                      <c:pt idx="33" formatCode="General">
                        <c:v>-16.774523449319211</c:v>
                      </c:pt>
                      <c:pt idx="34" formatCode="General">
                        <c:v>-16.195098335854766</c:v>
                      </c:pt>
                      <c:pt idx="35" formatCode="General">
                        <c:v>-15.615673222390319</c:v>
                      </c:pt>
                      <c:pt idx="36" formatCode="General">
                        <c:v>-15.036248108925871</c:v>
                      </c:pt>
                      <c:pt idx="37" formatCode="General">
                        <c:v>-14.461361573373678</c:v>
                      </c:pt>
                      <c:pt idx="38" formatCode="General">
                        <c:v>-13.995400907715585</c:v>
                      </c:pt>
                      <c:pt idx="39" formatCode="General">
                        <c:v>-13.52944024205749</c:v>
                      </c:pt>
                      <c:pt idx="40" formatCode="General">
                        <c:v>-13.063479576399397</c:v>
                      </c:pt>
                      <c:pt idx="41" formatCode="General">
                        <c:v>-12.597518910741304</c:v>
                      </c:pt>
                      <c:pt idx="42" formatCode="General">
                        <c:v>-12.131558245083209</c:v>
                      </c:pt>
                      <c:pt idx="43" formatCode="General">
                        <c:v>-11.665597579425116</c:v>
                      </c:pt>
                      <c:pt idx="44" formatCode="General">
                        <c:v>-11.250313161875948</c:v>
                      </c:pt>
                      <c:pt idx="45" formatCode="General">
                        <c:v>-10.902204236006053</c:v>
                      </c:pt>
                      <c:pt idx="46" formatCode="General">
                        <c:v>-10.554095310136159</c:v>
                      </c:pt>
                      <c:pt idx="47" formatCode="General">
                        <c:v>-10.205986384266264</c:v>
                      </c:pt>
                      <c:pt idx="48" formatCode="General">
                        <c:v>-9.8578774583963682</c:v>
                      </c:pt>
                      <c:pt idx="49" formatCode="General">
                        <c:v>-9.5097685325264738</c:v>
                      </c:pt>
                      <c:pt idx="50" formatCode="General">
                        <c:v>-9.1616596066565794</c:v>
                      </c:pt>
                      <c:pt idx="51" formatCode="General">
                        <c:v>-8.8977272727272716</c:v>
                      </c:pt>
                      <c:pt idx="52" formatCode="General">
                        <c:v>-8.6604121212121203</c:v>
                      </c:pt>
                      <c:pt idx="53" formatCode="General">
                        <c:v>-8.462836363636363</c:v>
                      </c:pt>
                      <c:pt idx="54" formatCode="General">
                        <c:v>-8.2904727272727268</c:v>
                      </c:pt>
                      <c:pt idx="55" formatCode="General">
                        <c:v>-8.1413818181818183</c:v>
                      </c:pt>
                      <c:pt idx="56" formatCode="General">
                        <c:v>-8.0328909090909093</c:v>
                      </c:pt>
                      <c:pt idx="57" formatCode="General">
                        <c:v>-7.939481927710843</c:v>
                      </c:pt>
                      <c:pt idx="58" formatCode="General">
                        <c:v>-7.8780361445783136</c:v>
                      </c:pt>
                      <c:pt idx="59" formatCode="General">
                        <c:v>-7.851</c:v>
                      </c:pt>
                      <c:pt idx="60" formatCode="General">
                        <c:v>-7.851</c:v>
                      </c:pt>
                      <c:pt idx="61" formatCode="General">
                        <c:v>-7.8824363636363639</c:v>
                      </c:pt>
                      <c:pt idx="62" formatCode="General">
                        <c:v>-7.9168242424242425</c:v>
                      </c:pt>
                      <c:pt idx="63" formatCode="General">
                        <c:v>-7.9507636363636367</c:v>
                      </c:pt>
                      <c:pt idx="64" formatCode="General">
                        <c:v>-7.9843948562783664</c:v>
                      </c:pt>
                      <c:pt idx="65" formatCode="General">
                        <c:v>-8.0178290468986386</c:v>
                      </c:pt>
                      <c:pt idx="66" formatCode="General">
                        <c:v>-8.0512632375189117</c:v>
                      </c:pt>
                      <c:pt idx="67" formatCode="General">
                        <c:v>-8.084697428139183</c:v>
                      </c:pt>
                      <c:pt idx="68" formatCode="General">
                        <c:v>-8.1181316187594561</c:v>
                      </c:pt>
                      <c:pt idx="69" formatCode="General">
                        <c:v>-8.1515658093797274</c:v>
                      </c:pt>
                      <c:pt idx="70" formatCode="General">
                        <c:v>-8.1850000000000005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B-519B-476E-9773-6FD296E53CFF}"/>
                  </c:ext>
                </c:extLst>
              </c15:ser>
            </c15:filteredScatterSeries>
            <c15:filteredScatterSeries>
              <c15:ser>
                <c:idx val="74"/>
                <c:order val="7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'Gibbs-EVAL'!$A$175</c15:sqref>
                        </c15:formulaRef>
                      </c:ext>
                    </c:extLst>
                    <c:strCache>
                      <c:ptCount val="1"/>
                      <c:pt idx="0">
                        <c:v>(l)Se[M]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'Gibbs-EVAL'!$B$175:$BT$175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-21.838000000000001</c:v>
                      </c:pt>
                      <c:pt idx="1">
                        <c:v>-21.507090909090909</c:v>
                      </c:pt>
                      <c:pt idx="2" formatCode="General">
                        <c:v>-21.28890909090909</c:v>
                      </c:pt>
                      <c:pt idx="3" formatCode="General">
                        <c:v>-21.185757575757574</c:v>
                      </c:pt>
                      <c:pt idx="4" formatCode="General">
                        <c:v>-21.138835098335854</c:v>
                      </c:pt>
                      <c:pt idx="5" formatCode="General">
                        <c:v>-21.24927382753404</c:v>
                      </c:pt>
                      <c:pt idx="6" formatCode="General">
                        <c:v>-21.359712556732223</c:v>
                      </c:pt>
                      <c:pt idx="7" formatCode="General">
                        <c:v>-21.470151285930406</c:v>
                      </c:pt>
                      <c:pt idx="8" formatCode="General">
                        <c:v>-21.580590015128593</c:v>
                      </c:pt>
                      <c:pt idx="9" formatCode="General">
                        <c:v>-21.691028744326776</c:v>
                      </c:pt>
                      <c:pt idx="10" formatCode="General">
                        <c:v>-21.801467473524962</c:v>
                      </c:pt>
                      <c:pt idx="11" formatCode="General">
                        <c:v>-21.908424242424243</c:v>
                      </c:pt>
                      <c:pt idx="12" formatCode="General">
                        <c:v>-22.011454545454548</c:v>
                      </c:pt>
                      <c:pt idx="13" formatCode="General">
                        <c:v>-22.144303030303032</c:v>
                      </c:pt>
                      <c:pt idx="14" formatCode="General">
                        <c:v>-22.280481927710845</c:v>
                      </c:pt>
                      <c:pt idx="15" formatCode="General">
                        <c:v>-22.400963855421686</c:v>
                      </c:pt>
                      <c:pt idx="16" formatCode="General">
                        <c:v>-22.518727272727272</c:v>
                      </c:pt>
                      <c:pt idx="17" formatCode="General">
                        <c:v>-22.633878787878785</c:v>
                      </c:pt>
                      <c:pt idx="18" formatCode="General">
                        <c:v>-22.733393939393938</c:v>
                      </c:pt>
                      <c:pt idx="19" formatCode="General">
                        <c:v>-22.830363636363636</c:v>
                      </c:pt>
                      <c:pt idx="20" formatCode="General">
                        <c:v>-22.927333333333333</c:v>
                      </c:pt>
                      <c:pt idx="21" formatCode="General">
                        <c:v>-23.031090909090906</c:v>
                      </c:pt>
                      <c:pt idx="22" formatCode="General">
                        <c:v>-23.140181818181816</c:v>
                      </c:pt>
                      <c:pt idx="23" formatCode="General">
                        <c:v>-23.259638554216867</c:v>
                      </c:pt>
                      <c:pt idx="24" formatCode="General">
                        <c:v>-23.383333333333333</c:v>
                      </c:pt>
                      <c:pt idx="25" formatCode="General">
                        <c:v>-23.516666666666666</c:v>
                      </c:pt>
                      <c:pt idx="26" formatCode="General">
                        <c:v>-23.65</c:v>
                      </c:pt>
                      <c:pt idx="27" formatCode="General">
                        <c:v>-23.783333333333331</c:v>
                      </c:pt>
                      <c:pt idx="28" formatCode="General">
                        <c:v>-23.922424242424242</c:v>
                      </c:pt>
                      <c:pt idx="29" formatCode="General">
                        <c:v>-24.061818181818182</c:v>
                      </c:pt>
                      <c:pt idx="30" formatCode="General">
                        <c:v>-24.201212121212119</c:v>
                      </c:pt>
                      <c:pt idx="31" formatCode="General">
                        <c:v>-24.34145234493192</c:v>
                      </c:pt>
                      <c:pt idx="32" formatCode="General">
                        <c:v>-24.482148260211801</c:v>
                      </c:pt>
                      <c:pt idx="33" formatCode="General">
                        <c:v>-24.622844175491679</c:v>
                      </c:pt>
                      <c:pt idx="34" formatCode="General">
                        <c:v>-24.763540090771556</c:v>
                      </c:pt>
                      <c:pt idx="35" formatCode="General">
                        <c:v>-24.904236006051438</c:v>
                      </c:pt>
                      <c:pt idx="36" formatCode="General">
                        <c:v>-25.044931921331315</c:v>
                      </c:pt>
                      <c:pt idx="37" formatCode="General">
                        <c:v>-25.185325264750379</c:v>
                      </c:pt>
                      <c:pt idx="38" formatCode="General">
                        <c:v>-25.318456883509832</c:v>
                      </c:pt>
                      <c:pt idx="39" formatCode="General">
                        <c:v>-25.451588502269288</c:v>
                      </c:pt>
                      <c:pt idx="40" formatCode="General">
                        <c:v>-25.584720121028742</c:v>
                      </c:pt>
                      <c:pt idx="41" formatCode="General">
                        <c:v>-25.717851739788198</c:v>
                      </c:pt>
                      <c:pt idx="42" formatCode="General">
                        <c:v>-25.850983358547655</c:v>
                      </c:pt>
                      <c:pt idx="43" formatCode="General">
                        <c:v>-25.984114977307108</c:v>
                      </c:pt>
                      <c:pt idx="44" formatCode="General">
                        <c:v>-26.111391830559757</c:v>
                      </c:pt>
                      <c:pt idx="45" formatCode="General">
                        <c:v>-26.23090771558245</c:v>
                      </c:pt>
                      <c:pt idx="46" formatCode="General">
                        <c:v>-26.350423600605144</c:v>
                      </c:pt>
                      <c:pt idx="47" formatCode="General">
                        <c:v>-26.469939485627837</c:v>
                      </c:pt>
                      <c:pt idx="48" formatCode="General">
                        <c:v>-26.58945537065053</c:v>
                      </c:pt>
                      <c:pt idx="49" formatCode="General">
                        <c:v>-26.708971255673223</c:v>
                      </c:pt>
                      <c:pt idx="50" formatCode="General">
                        <c:v>-26.828487140695916</c:v>
                      </c:pt>
                      <c:pt idx="51" formatCode="General">
                        <c:v>-26.944424242424244</c:v>
                      </c:pt>
                      <c:pt idx="52" formatCode="General">
                        <c:v>-27.058545454545452</c:v>
                      </c:pt>
                      <c:pt idx="53" formatCode="General">
                        <c:v>-27.167636363636362</c:v>
                      </c:pt>
                      <c:pt idx="54" formatCode="General">
                        <c:v>-27.276727272727271</c:v>
                      </c:pt>
                      <c:pt idx="55" formatCode="General">
                        <c:v>-27.385818181818181</c:v>
                      </c:pt>
                      <c:pt idx="56" formatCode="General">
                        <c:v>-27.49490909090909</c:v>
                      </c:pt>
                      <c:pt idx="57" formatCode="General">
                        <c:v>-27.605180722891564</c:v>
                      </c:pt>
                      <c:pt idx="58" formatCode="General">
                        <c:v>-27.719638554216868</c:v>
                      </c:pt>
                      <c:pt idx="59" formatCode="General">
                        <c:v>-27.827696969696969</c:v>
                      </c:pt>
                      <c:pt idx="60" formatCode="General">
                        <c:v>-27.930727272727275</c:v>
                      </c:pt>
                      <c:pt idx="61" formatCode="General">
                        <c:v>-28.033757575757576</c:v>
                      </c:pt>
                      <c:pt idx="62" formatCode="General">
                        <c:v>-28.138363636363636</c:v>
                      </c:pt>
                      <c:pt idx="63" formatCode="General">
                        <c:v>-28.247454545454545</c:v>
                      </c:pt>
                      <c:pt idx="64" formatCode="General">
                        <c:v>-28.359213313161874</c:v>
                      </c:pt>
                      <c:pt idx="65" formatCode="General">
                        <c:v>-28.472677760968228</c:v>
                      </c:pt>
                      <c:pt idx="66" formatCode="General">
                        <c:v>-28.586142208774582</c:v>
                      </c:pt>
                      <c:pt idx="67" formatCode="General">
                        <c:v>-28.699606656580936</c:v>
                      </c:pt>
                      <c:pt idx="68" formatCode="General">
                        <c:v>-28.813071104387291</c:v>
                      </c:pt>
                      <c:pt idx="69" formatCode="General">
                        <c:v>-28.926535552193645</c:v>
                      </c:pt>
                      <c:pt idx="70" formatCode="General">
                        <c:v>-29.04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C-519B-476E-9773-6FD296E53CFF}"/>
                  </c:ext>
                </c:extLst>
              </c15:ser>
            </c15:filteredScatterSeries>
            <c15:filteredScatterSeries>
              <c15:ser>
                <c:idx val="75"/>
                <c:order val="7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'Gibbs-EVAL'!$A$176</c15:sqref>
                        </c15:formulaRef>
                      </c:ext>
                    </c:extLst>
                    <c:strCache>
                      <c:ptCount val="1"/>
                      <c:pt idx="0">
                        <c:v>(2)Ga[l]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'Gibbs-EVAL'!$B$176:$BT$176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-60.405212121212124</c:v>
                      </c:pt>
                      <c:pt idx="1">
                        <c:v>-58.242424242424242</c:v>
                      </c:pt>
                      <c:pt idx="2" formatCode="General">
                        <c:v>-56.090909090909086</c:v>
                      </c:pt>
                      <c:pt idx="3" formatCode="General">
                        <c:v>-53.961515151515144</c:v>
                      </c:pt>
                      <c:pt idx="4" formatCode="General">
                        <c:v>-51.856898638426621</c:v>
                      </c:pt>
                      <c:pt idx="5" formatCode="General">
                        <c:v>-49.943131618759452</c:v>
                      </c:pt>
                      <c:pt idx="6" formatCode="General">
                        <c:v>-48.029364599092283</c:v>
                      </c:pt>
                      <c:pt idx="7" formatCode="General">
                        <c:v>-46.115597579425113</c:v>
                      </c:pt>
                      <c:pt idx="8" formatCode="General">
                        <c:v>-44.201830559757944</c:v>
                      </c:pt>
                      <c:pt idx="9" formatCode="General">
                        <c:v>-42.288063540090775</c:v>
                      </c:pt>
                      <c:pt idx="10" formatCode="General">
                        <c:v>-40.374296520423599</c:v>
                      </c:pt>
                      <c:pt idx="11" formatCode="General">
                        <c:v>-38.636484848484848</c:v>
                      </c:pt>
                      <c:pt idx="12" formatCode="General">
                        <c:v>-37.097090909090909</c:v>
                      </c:pt>
                      <c:pt idx="13" formatCode="General">
                        <c:v>-35.612363636363639</c:v>
                      </c:pt>
                      <c:pt idx="14" formatCode="General">
                        <c:v>-34.162650602409641</c:v>
                      </c:pt>
                      <c:pt idx="15" formatCode="General">
                        <c:v>-32.825301204819276</c:v>
                      </c:pt>
                      <c:pt idx="16" formatCode="General">
                        <c:v>-31.545636363636362</c:v>
                      </c:pt>
                      <c:pt idx="17" formatCode="General">
                        <c:v>-30.321393939393936</c:v>
                      </c:pt>
                      <c:pt idx="18" formatCode="General">
                        <c:v>-29.196181818181817</c:v>
                      </c:pt>
                      <c:pt idx="19" formatCode="General">
                        <c:v>-28.103636363636362</c:v>
                      </c:pt>
                      <c:pt idx="20" formatCode="General">
                        <c:v>-27.073333333333331</c:v>
                      </c:pt>
                      <c:pt idx="21" formatCode="General">
                        <c:v>-26.073575757575757</c:v>
                      </c:pt>
                      <c:pt idx="22" formatCode="General">
                        <c:v>-25.09781818181818</c:v>
                      </c:pt>
                      <c:pt idx="23" formatCode="General">
                        <c:v>-24.171265060240962</c:v>
                      </c:pt>
                      <c:pt idx="24" formatCode="General">
                        <c:v>-23.260303030303032</c:v>
                      </c:pt>
                      <c:pt idx="25" formatCode="General">
                        <c:v>-22.381515151515153</c:v>
                      </c:pt>
                      <c:pt idx="26" formatCode="General">
                        <c:v>-21.542727272727273</c:v>
                      </c:pt>
                      <c:pt idx="27" formatCode="General">
                        <c:v>-20.73060606060606</c:v>
                      </c:pt>
                      <c:pt idx="28" formatCode="General">
                        <c:v>-19.976060606060607</c:v>
                      </c:pt>
                      <c:pt idx="29" formatCode="General">
                        <c:v>-19.242727272727272</c:v>
                      </c:pt>
                      <c:pt idx="30" formatCode="General">
                        <c:v>-18.551818181818181</c:v>
                      </c:pt>
                      <c:pt idx="31" formatCode="General">
                        <c:v>-17.93337367624811</c:v>
                      </c:pt>
                      <c:pt idx="32" formatCode="General">
                        <c:v>-17.35394856278366</c:v>
                      </c:pt>
                      <c:pt idx="33" formatCode="General">
                        <c:v>-16.774523449319211</c:v>
                      </c:pt>
                      <c:pt idx="34" formatCode="General">
                        <c:v>-16.195098335854766</c:v>
                      </c:pt>
                      <c:pt idx="35" formatCode="General">
                        <c:v>-15.615673222390319</c:v>
                      </c:pt>
                      <c:pt idx="36" formatCode="General">
                        <c:v>-15.036248108925871</c:v>
                      </c:pt>
                      <c:pt idx="37" formatCode="General">
                        <c:v>-14.461361573373678</c:v>
                      </c:pt>
                      <c:pt idx="38" formatCode="General">
                        <c:v>-13.995400907715585</c:v>
                      </c:pt>
                      <c:pt idx="39" formatCode="General">
                        <c:v>-13.52944024205749</c:v>
                      </c:pt>
                      <c:pt idx="40" formatCode="General">
                        <c:v>-13.063479576399397</c:v>
                      </c:pt>
                      <c:pt idx="41" formatCode="General">
                        <c:v>-12.597518910741304</c:v>
                      </c:pt>
                      <c:pt idx="42" formatCode="General">
                        <c:v>-12.131558245083209</c:v>
                      </c:pt>
                      <c:pt idx="43" formatCode="General">
                        <c:v>-11.665597579425116</c:v>
                      </c:pt>
                      <c:pt idx="44" formatCode="General">
                        <c:v>-11.250313161875948</c:v>
                      </c:pt>
                      <c:pt idx="45" formatCode="General">
                        <c:v>-10.902204236006053</c:v>
                      </c:pt>
                      <c:pt idx="46" formatCode="General">
                        <c:v>-10.554095310136159</c:v>
                      </c:pt>
                      <c:pt idx="47" formatCode="General">
                        <c:v>-10.205986384266264</c:v>
                      </c:pt>
                      <c:pt idx="48" formatCode="General">
                        <c:v>-9.8578774583963682</c:v>
                      </c:pt>
                      <c:pt idx="49" formatCode="General">
                        <c:v>-9.5097685325264738</c:v>
                      </c:pt>
                      <c:pt idx="50" formatCode="General">
                        <c:v>-9.1616596066565794</c:v>
                      </c:pt>
                      <c:pt idx="51" formatCode="General">
                        <c:v>-8.8977272727272716</c:v>
                      </c:pt>
                      <c:pt idx="52" formatCode="General">
                        <c:v>-8.6604121212121203</c:v>
                      </c:pt>
                      <c:pt idx="53" formatCode="General">
                        <c:v>-8.462836363636363</c:v>
                      </c:pt>
                      <c:pt idx="54" formatCode="General">
                        <c:v>-8.2904727272727268</c:v>
                      </c:pt>
                      <c:pt idx="55" formatCode="General">
                        <c:v>-8.1413818181818183</c:v>
                      </c:pt>
                      <c:pt idx="56" formatCode="General">
                        <c:v>-8.0328909090909093</c:v>
                      </c:pt>
                      <c:pt idx="57" formatCode="General">
                        <c:v>-7.939481927710843</c:v>
                      </c:pt>
                      <c:pt idx="58" formatCode="General">
                        <c:v>-7.8780361445783136</c:v>
                      </c:pt>
                      <c:pt idx="59" formatCode="General">
                        <c:v>-7.851</c:v>
                      </c:pt>
                      <c:pt idx="60" formatCode="General">
                        <c:v>-7.851</c:v>
                      </c:pt>
                      <c:pt idx="61" formatCode="General">
                        <c:v>-7.8824363636363639</c:v>
                      </c:pt>
                      <c:pt idx="62" formatCode="General">
                        <c:v>-7.9168242424242425</c:v>
                      </c:pt>
                      <c:pt idx="63" formatCode="General">
                        <c:v>-7.9507636363636367</c:v>
                      </c:pt>
                      <c:pt idx="64" formatCode="General">
                        <c:v>-7.9843948562783664</c:v>
                      </c:pt>
                      <c:pt idx="65" formatCode="General">
                        <c:v>-8.0178290468986386</c:v>
                      </c:pt>
                      <c:pt idx="66" formatCode="General">
                        <c:v>-8.0512632375189117</c:v>
                      </c:pt>
                      <c:pt idx="67" formatCode="General">
                        <c:v>-8.084697428139183</c:v>
                      </c:pt>
                      <c:pt idx="68" formatCode="General">
                        <c:v>-8.1181316187594561</c:v>
                      </c:pt>
                      <c:pt idx="69" formatCode="General">
                        <c:v>-8.1515658093797274</c:v>
                      </c:pt>
                      <c:pt idx="70" formatCode="General">
                        <c:v>-8.1850000000000005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D-519B-476E-9773-6FD296E53CFF}"/>
                  </c:ext>
                </c:extLst>
              </c15:ser>
            </c15:filteredScatterSeries>
            <c15:filteredScatterSeries>
              <c15:ser>
                <c:idx val="76"/>
                <c:order val="7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'Gibbs-EVAL'!$A$177</c15:sqref>
                        </c15:formulaRef>
                      </c:ext>
                    </c:extLst>
                    <c:strCache>
                      <c:ptCount val="1"/>
                      <c:pt idx="0">
                        <c:v>(2)Ge[l]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'Gibbs-EVAL'!$B$177:$BT$177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-17.045757575757577</c:v>
                      </c:pt>
                      <c:pt idx="1">
                        <c:v>-16.405151515151516</c:v>
                      </c:pt>
                      <c:pt idx="2" formatCode="General">
                        <c:v>-15.708181818181817</c:v>
                      </c:pt>
                      <c:pt idx="3" formatCode="General">
                        <c:v>-14.97581818181818</c:v>
                      </c:pt>
                      <c:pt idx="4" formatCode="General">
                        <c:v>-14.234496217851738</c:v>
                      </c:pt>
                      <c:pt idx="5" formatCode="General">
                        <c:v>-13.540698940998485</c:v>
                      </c:pt>
                      <c:pt idx="6" formatCode="General">
                        <c:v>-12.846901664145234</c:v>
                      </c:pt>
                      <c:pt idx="7" formatCode="General">
                        <c:v>-12.153104387291982</c:v>
                      </c:pt>
                      <c:pt idx="8" formatCode="General">
                        <c:v>-11.459307110438729</c:v>
                      </c:pt>
                      <c:pt idx="9" formatCode="General">
                        <c:v>-10.765509833585478</c:v>
                      </c:pt>
                      <c:pt idx="10" formatCode="General">
                        <c:v>-10.071712556732226</c:v>
                      </c:pt>
                      <c:pt idx="11" formatCode="General">
                        <c:v>-9.4416545454545471</c:v>
                      </c:pt>
                      <c:pt idx="12" formatCode="General">
                        <c:v>-8.8834727272727267</c:v>
                      </c:pt>
                      <c:pt idx="13" formatCode="General">
                        <c:v>-8.352624242424243</c:v>
                      </c:pt>
                      <c:pt idx="14" formatCode="General">
                        <c:v>-7.8398855421686751</c:v>
                      </c:pt>
                      <c:pt idx="15" formatCode="General">
                        <c:v>-7.3862710843373485</c:v>
                      </c:pt>
                      <c:pt idx="16" formatCode="General">
                        <c:v>-6.9748363636363626</c:v>
                      </c:pt>
                      <c:pt idx="17" formatCode="General">
                        <c:v>-6.6039272727272715</c:v>
                      </c:pt>
                      <c:pt idx="18" formatCode="General">
                        <c:v>-6.3211030303030293</c:v>
                      </c:pt>
                      <c:pt idx="19" formatCode="General">
                        <c:v>-6.0737454545454543</c:v>
                      </c:pt>
                      <c:pt idx="20" formatCode="General">
                        <c:v>-5.9058666666666664</c:v>
                      </c:pt>
                      <c:pt idx="21" formatCode="General">
                        <c:v>-5.7855030303030297</c:v>
                      </c:pt>
                      <c:pt idx="22" formatCode="General">
                        <c:v>-5.7024727272727276</c:v>
                      </c:pt>
                      <c:pt idx="23" formatCode="General">
                        <c:v>-5.6736204819277107</c:v>
                      </c:pt>
                      <c:pt idx="24" formatCode="General">
                        <c:v>-5.6596363636363636</c:v>
                      </c:pt>
                      <c:pt idx="25" formatCode="General">
                        <c:v>-5.6741818181818182</c:v>
                      </c:pt>
                      <c:pt idx="26" formatCode="General">
                        <c:v>-5.7014545454545456</c:v>
                      </c:pt>
                      <c:pt idx="27" formatCode="General">
                        <c:v>-5.7372121212121208</c:v>
                      </c:pt>
                      <c:pt idx="28" formatCode="General">
                        <c:v>-5.7798787878787872</c:v>
                      </c:pt>
                      <c:pt idx="29" formatCode="General">
                        <c:v>-5.8225454545454545</c:v>
                      </c:pt>
                      <c:pt idx="30" formatCode="General">
                        <c:v>-5.8643636363636356</c:v>
                      </c:pt>
                      <c:pt idx="31" formatCode="General">
                        <c:v>-5.8993555219364593</c:v>
                      </c:pt>
                      <c:pt idx="32" formatCode="General">
                        <c:v>-5.9306717095310137</c:v>
                      </c:pt>
                      <c:pt idx="33" formatCode="General">
                        <c:v>-5.9619878971255673</c:v>
                      </c:pt>
                      <c:pt idx="34" formatCode="General">
                        <c:v>-5.9933040847201209</c:v>
                      </c:pt>
                      <c:pt idx="35" formatCode="General">
                        <c:v>-6.0246202723146745</c:v>
                      </c:pt>
                      <c:pt idx="36" formatCode="General">
                        <c:v>-6.0559364599092289</c:v>
                      </c:pt>
                      <c:pt idx="37" formatCode="General">
                        <c:v>-6.0870287443267781</c:v>
                      </c:pt>
                      <c:pt idx="38" formatCode="General">
                        <c:v>-6.1127473524962177</c:v>
                      </c:pt>
                      <c:pt idx="39" formatCode="General">
                        <c:v>-6.1384659606656582</c:v>
                      </c:pt>
                      <c:pt idx="40" formatCode="General">
                        <c:v>-6.1641845688350987</c:v>
                      </c:pt>
                      <c:pt idx="41" formatCode="General">
                        <c:v>-6.1899031770045392</c:v>
                      </c:pt>
                      <c:pt idx="42" formatCode="General">
                        <c:v>-6.2156217851739788</c:v>
                      </c:pt>
                      <c:pt idx="43" formatCode="General">
                        <c:v>-6.2413403933434193</c:v>
                      </c:pt>
                      <c:pt idx="44" formatCode="General">
                        <c:v>-6.2692057488653559</c:v>
                      </c:pt>
                      <c:pt idx="45" formatCode="General">
                        <c:v>-6.2999167927382755</c:v>
                      </c:pt>
                      <c:pt idx="46" formatCode="General">
                        <c:v>-6.3306278366111952</c:v>
                      </c:pt>
                      <c:pt idx="47" formatCode="General">
                        <c:v>-6.3613388804841149</c:v>
                      </c:pt>
                      <c:pt idx="48" formatCode="General">
                        <c:v>-6.3920499243570346</c:v>
                      </c:pt>
                      <c:pt idx="49" formatCode="General">
                        <c:v>-6.4227609682299542</c:v>
                      </c:pt>
                      <c:pt idx="50" formatCode="General">
                        <c:v>-6.4534720121028739</c:v>
                      </c:pt>
                      <c:pt idx="51" formatCode="General">
                        <c:v>-6.4922969696969695</c:v>
                      </c:pt>
                      <c:pt idx="52" formatCode="General">
                        <c:v>-6.5336242424242421</c:v>
                      </c:pt>
                      <c:pt idx="53" formatCode="General">
                        <c:v>-6.578472727272727</c:v>
                      </c:pt>
                      <c:pt idx="54" formatCode="General">
                        <c:v>-6.6248969696969695</c:v>
                      </c:pt>
                      <c:pt idx="55" formatCode="General">
                        <c:v>-6.6727757575757582</c:v>
                      </c:pt>
                      <c:pt idx="56" formatCode="General">
                        <c:v>-6.7196000000000007</c:v>
                      </c:pt>
                      <c:pt idx="57" formatCode="General">
                        <c:v>-6.7652771084337351</c:v>
                      </c:pt>
                      <c:pt idx="58" formatCode="General">
                        <c:v>-6.8074457831325299</c:v>
                      </c:pt>
                      <c:pt idx="59" formatCode="General">
                        <c:v>-6.8433090909090906</c:v>
                      </c:pt>
                      <c:pt idx="60" formatCode="General">
                        <c:v>-6.8742181818181818</c:v>
                      </c:pt>
                      <c:pt idx="61" formatCode="General">
                        <c:v>-6.8985090909090907</c:v>
                      </c:pt>
                      <c:pt idx="62" formatCode="General">
                        <c:v>-6.921830303030303</c:v>
                      </c:pt>
                      <c:pt idx="63" formatCode="General">
                        <c:v>-6.9442545454545455</c:v>
                      </c:pt>
                      <c:pt idx="64" formatCode="General">
                        <c:v>-6.9663812405446297</c:v>
                      </c:pt>
                      <c:pt idx="65" formatCode="General">
                        <c:v>-6.9883177004538579</c:v>
                      </c:pt>
                      <c:pt idx="66" formatCode="General">
                        <c:v>-7.0102541603630861</c:v>
                      </c:pt>
                      <c:pt idx="67" formatCode="General">
                        <c:v>-7.0321906202723143</c:v>
                      </c:pt>
                      <c:pt idx="68" formatCode="General">
                        <c:v>-7.0541270801815434</c:v>
                      </c:pt>
                      <c:pt idx="69" formatCode="General">
                        <c:v>-7.0760635400907717</c:v>
                      </c:pt>
                      <c:pt idx="70" formatCode="General">
                        <c:v>-7.0979999999999999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E-519B-476E-9773-6FD296E53CFF}"/>
                  </c:ext>
                </c:extLst>
              </c15:ser>
            </c15:filteredScatterSeries>
            <c15:filteredScatterSeries>
              <c15:ser>
                <c:idx val="77"/>
                <c:order val="7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'Gibbs-EVAL'!$A$178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'Gibbs-EVAL'!$B$178:$BT$178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-18.79248484848485</c:v>
                      </c:pt>
                      <c:pt idx="1">
                        <c:v>-18.809212121212123</c:v>
                      </c:pt>
                      <c:pt idx="2" formatCode="General">
                        <c:v>-18.833454545454547</c:v>
                      </c:pt>
                      <c:pt idx="3" formatCode="General">
                        <c:v>-18.857696969696971</c:v>
                      </c:pt>
                      <c:pt idx="4" formatCode="General">
                        <c:v>-18.881331316187595</c:v>
                      </c:pt>
                      <c:pt idx="5" formatCode="General">
                        <c:v>-18.897972768532526</c:v>
                      </c:pt>
                      <c:pt idx="6" formatCode="General">
                        <c:v>-18.914614220877457</c:v>
                      </c:pt>
                      <c:pt idx="7" formatCode="General">
                        <c:v>-18.931255673222388</c:v>
                      </c:pt>
                      <c:pt idx="8" formatCode="General">
                        <c:v>-18.947897125567319</c:v>
                      </c:pt>
                      <c:pt idx="9" formatCode="General">
                        <c:v>-18.964538577912254</c:v>
                      </c:pt>
                      <c:pt idx="10" formatCode="General">
                        <c:v>-18.981180030257185</c:v>
                      </c:pt>
                      <c:pt idx="11" formatCode="General">
                        <c:v>-19.001393939393939</c:v>
                      </c:pt>
                      <c:pt idx="12" formatCode="General">
                        <c:v>-19.025636363636366</c:v>
                      </c:pt>
                      <c:pt idx="13" formatCode="General">
                        <c:v>-19.039939393939395</c:v>
                      </c:pt>
                      <c:pt idx="14" formatCode="General">
                        <c:v>-19.051024096385543</c:v>
                      </c:pt>
                      <c:pt idx="15" formatCode="General">
                        <c:v>-19.057048192771084</c:v>
                      </c:pt>
                      <c:pt idx="16" formatCode="General">
                        <c:v>-19.056909090909091</c:v>
                      </c:pt>
                      <c:pt idx="17" formatCode="General">
                        <c:v>-19.050848484848487</c:v>
                      </c:pt>
                      <c:pt idx="18" formatCode="General">
                        <c:v>-19.044787878787879</c:v>
                      </c:pt>
                      <c:pt idx="19" formatCode="General">
                        <c:v>-19.037454545454544</c:v>
                      </c:pt>
                      <c:pt idx="20" formatCode="General">
                        <c:v>-19.025333333333332</c:v>
                      </c:pt>
                      <c:pt idx="21" formatCode="General">
                        <c:v>-19.016606060606062</c:v>
                      </c:pt>
                      <c:pt idx="22" formatCode="General">
                        <c:v>-19.010545454545458</c:v>
                      </c:pt>
                      <c:pt idx="23" formatCode="General">
                        <c:v>-19.010000000000002</c:v>
                      </c:pt>
                      <c:pt idx="24" formatCode="General">
                        <c:v>-19.013030303030305</c:v>
                      </c:pt>
                      <c:pt idx="25" formatCode="General">
                        <c:v>-19.025151515151517</c:v>
                      </c:pt>
                      <c:pt idx="26" formatCode="General">
                        <c:v>-19.037272727272729</c:v>
                      </c:pt>
                      <c:pt idx="27" formatCode="General">
                        <c:v>-19.049393939393941</c:v>
                      </c:pt>
                      <c:pt idx="28" formatCode="General">
                        <c:v>-19.067272727272726</c:v>
                      </c:pt>
                      <c:pt idx="29" formatCode="General">
                        <c:v>-19.085454545454542</c:v>
                      </c:pt>
                      <c:pt idx="30" formatCode="General">
                        <c:v>-19.103636363636362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-19.771074130105902</c:v>
                      </c:pt>
                      <c:pt idx="65" formatCode="General">
                        <c:v>-19.789228441754918</c:v>
                      </c:pt>
                      <c:pt idx="66" formatCode="General">
                        <c:v>-19.807382753403935</c:v>
                      </c:pt>
                      <c:pt idx="67" formatCode="General">
                        <c:v>-19.825537065052949</c:v>
                      </c:pt>
                      <c:pt idx="68" formatCode="General">
                        <c:v>-19.843691376701965</c:v>
                      </c:pt>
                      <c:pt idx="69" formatCode="General">
                        <c:v>-19.861845688350982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F-519B-476E-9773-6FD296E53CFF}"/>
                  </c:ext>
                </c:extLst>
              </c15:ser>
            </c15:filteredScatterSeries>
            <c15:filteredScatterSeries>
              <c15:ser>
                <c:idx val="78"/>
                <c:order val="7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'Gibbs-EVAL'!$A$179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'Gibbs-EVAL'!$B$179:$BT$179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-60.405212121212124</c:v>
                      </c:pt>
                      <c:pt idx="1">
                        <c:v>-58.242424242424242</c:v>
                      </c:pt>
                      <c:pt idx="2" formatCode="General">
                        <c:v>-56.090909090909086</c:v>
                      </c:pt>
                      <c:pt idx="3" formatCode="General">
                        <c:v>-53.961515151515144</c:v>
                      </c:pt>
                      <c:pt idx="4" formatCode="General">
                        <c:v>-51.856898638426621</c:v>
                      </c:pt>
                      <c:pt idx="5" formatCode="General">
                        <c:v>-49.943131618759452</c:v>
                      </c:pt>
                      <c:pt idx="6" formatCode="General">
                        <c:v>-48.029364599092283</c:v>
                      </c:pt>
                      <c:pt idx="7" formatCode="General">
                        <c:v>-46.115597579425113</c:v>
                      </c:pt>
                      <c:pt idx="8" formatCode="General">
                        <c:v>-44.201830559757944</c:v>
                      </c:pt>
                      <c:pt idx="9" formatCode="General">
                        <c:v>-42.288063540090775</c:v>
                      </c:pt>
                      <c:pt idx="10" formatCode="General">
                        <c:v>-40.374296520423599</c:v>
                      </c:pt>
                      <c:pt idx="11" formatCode="General">
                        <c:v>-38.636484848484848</c:v>
                      </c:pt>
                      <c:pt idx="12" formatCode="General">
                        <c:v>-37.097090909090909</c:v>
                      </c:pt>
                      <c:pt idx="13" formatCode="General">
                        <c:v>-35.612363636363639</c:v>
                      </c:pt>
                      <c:pt idx="14" formatCode="General">
                        <c:v>-34.162650602409641</c:v>
                      </c:pt>
                      <c:pt idx="15" formatCode="General">
                        <c:v>-32.825301204819276</c:v>
                      </c:pt>
                      <c:pt idx="16" formatCode="General">
                        <c:v>-31.545636363636362</c:v>
                      </c:pt>
                      <c:pt idx="17" formatCode="General">
                        <c:v>-30.321393939393936</c:v>
                      </c:pt>
                      <c:pt idx="18" formatCode="General">
                        <c:v>-29.196181818181817</c:v>
                      </c:pt>
                      <c:pt idx="19" formatCode="General">
                        <c:v>-28.103636363636362</c:v>
                      </c:pt>
                      <c:pt idx="20" formatCode="General">
                        <c:v>-27.073333333333331</c:v>
                      </c:pt>
                      <c:pt idx="21" formatCode="General">
                        <c:v>-26.073575757575757</c:v>
                      </c:pt>
                      <c:pt idx="22" formatCode="General">
                        <c:v>-25.09781818181818</c:v>
                      </c:pt>
                      <c:pt idx="23" formatCode="General">
                        <c:v>-24.171265060240962</c:v>
                      </c:pt>
                      <c:pt idx="24" formatCode="General">
                        <c:v>-23.260303030303032</c:v>
                      </c:pt>
                      <c:pt idx="25" formatCode="General">
                        <c:v>-22.381515151515153</c:v>
                      </c:pt>
                      <c:pt idx="26" formatCode="General">
                        <c:v>-21.542727272727273</c:v>
                      </c:pt>
                      <c:pt idx="27" formatCode="General">
                        <c:v>-20.73060606060606</c:v>
                      </c:pt>
                      <c:pt idx="28" formatCode="General">
                        <c:v>-19.976060606060607</c:v>
                      </c:pt>
                      <c:pt idx="29" formatCode="General">
                        <c:v>-19.242727272727272</c:v>
                      </c:pt>
                      <c:pt idx="30" formatCode="General">
                        <c:v>-18.551818181818181</c:v>
                      </c:pt>
                      <c:pt idx="31" formatCode="General">
                        <c:v>-17.93337367624811</c:v>
                      </c:pt>
                      <c:pt idx="32" formatCode="General">
                        <c:v>-17.35394856278366</c:v>
                      </c:pt>
                      <c:pt idx="33" formatCode="General">
                        <c:v>-16.774523449319211</c:v>
                      </c:pt>
                      <c:pt idx="34" formatCode="General">
                        <c:v>-16.195098335854766</c:v>
                      </c:pt>
                      <c:pt idx="35" formatCode="General">
                        <c:v>-15.615673222390319</c:v>
                      </c:pt>
                      <c:pt idx="36" formatCode="General">
                        <c:v>-15.036248108925871</c:v>
                      </c:pt>
                      <c:pt idx="37" formatCode="General">
                        <c:v>-14.461361573373678</c:v>
                      </c:pt>
                      <c:pt idx="38" formatCode="General">
                        <c:v>-13.995400907715585</c:v>
                      </c:pt>
                      <c:pt idx="39" formatCode="General">
                        <c:v>-13.52944024205749</c:v>
                      </c:pt>
                      <c:pt idx="40" formatCode="General">
                        <c:v>-13.063479576399397</c:v>
                      </c:pt>
                      <c:pt idx="41" formatCode="General">
                        <c:v>-12.597518910741304</c:v>
                      </c:pt>
                      <c:pt idx="42" formatCode="General">
                        <c:v>-12.131558245083209</c:v>
                      </c:pt>
                      <c:pt idx="43" formatCode="General">
                        <c:v>-11.665597579425116</c:v>
                      </c:pt>
                      <c:pt idx="44" formatCode="General">
                        <c:v>-11.250313161875948</c:v>
                      </c:pt>
                      <c:pt idx="45" formatCode="General">
                        <c:v>-10.902204236006053</c:v>
                      </c:pt>
                      <c:pt idx="46" formatCode="General">
                        <c:v>-10.554095310136159</c:v>
                      </c:pt>
                      <c:pt idx="47" formatCode="General">
                        <c:v>-10.205986384266264</c:v>
                      </c:pt>
                      <c:pt idx="48" formatCode="General">
                        <c:v>-9.8578774583963682</c:v>
                      </c:pt>
                      <c:pt idx="49" formatCode="General">
                        <c:v>-9.5097685325264738</c:v>
                      </c:pt>
                      <c:pt idx="50" formatCode="General">
                        <c:v>-9.1616596066565794</c:v>
                      </c:pt>
                      <c:pt idx="51" formatCode="General">
                        <c:v>-8.8977272727272716</c:v>
                      </c:pt>
                      <c:pt idx="52" formatCode="General">
                        <c:v>-8.6604121212121203</c:v>
                      </c:pt>
                      <c:pt idx="53" formatCode="General">
                        <c:v>-8.462836363636363</c:v>
                      </c:pt>
                      <c:pt idx="54" formatCode="General">
                        <c:v>-8.2904727272727268</c:v>
                      </c:pt>
                      <c:pt idx="55" formatCode="General">
                        <c:v>-8.1413818181818183</c:v>
                      </c:pt>
                      <c:pt idx="56" formatCode="General">
                        <c:v>-8.0328909090909093</c:v>
                      </c:pt>
                      <c:pt idx="57" formatCode="General">
                        <c:v>-7.939481927710843</c:v>
                      </c:pt>
                      <c:pt idx="58" formatCode="General">
                        <c:v>-7.8780361445783136</c:v>
                      </c:pt>
                      <c:pt idx="59" formatCode="General">
                        <c:v>-7.851</c:v>
                      </c:pt>
                      <c:pt idx="60" formatCode="General">
                        <c:v>-7.851</c:v>
                      </c:pt>
                      <c:pt idx="61" formatCode="General">
                        <c:v>-7.8824363636363639</c:v>
                      </c:pt>
                      <c:pt idx="62" formatCode="General">
                        <c:v>-7.9168242424242425</c:v>
                      </c:pt>
                      <c:pt idx="63" formatCode="General">
                        <c:v>-7.9507636363636367</c:v>
                      </c:pt>
                      <c:pt idx="64" formatCode="General">
                        <c:v>-7.9843948562783664</c:v>
                      </c:pt>
                      <c:pt idx="65" formatCode="General">
                        <c:v>-8.0178290468986386</c:v>
                      </c:pt>
                      <c:pt idx="66" formatCode="General">
                        <c:v>-8.0512632375189117</c:v>
                      </c:pt>
                      <c:pt idx="67" formatCode="General">
                        <c:v>-8.084697428139183</c:v>
                      </c:pt>
                      <c:pt idx="68" formatCode="General">
                        <c:v>-8.1181316187594561</c:v>
                      </c:pt>
                      <c:pt idx="69" formatCode="General">
                        <c:v>-8.1515658093797274</c:v>
                      </c:pt>
                      <c:pt idx="70" formatCode="General">
                        <c:v>-8.1850000000000005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0-519B-476E-9773-6FD296E53CFF}"/>
                  </c:ext>
                </c:extLst>
              </c15:ser>
            </c15:filteredScatterSeries>
            <c15:filteredScatterSeries>
              <c15:ser>
                <c:idx val="79"/>
                <c:order val="7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'Gibbs-EVAL'!$A$180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'Gibbs-EVAL'!$B$180:$BT$180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-17.045757575757577</c:v>
                      </c:pt>
                      <c:pt idx="1">
                        <c:v>-16.405151515151516</c:v>
                      </c:pt>
                      <c:pt idx="2" formatCode="General">
                        <c:v>-15.708181818181817</c:v>
                      </c:pt>
                      <c:pt idx="3" formatCode="General">
                        <c:v>-14.97581818181818</c:v>
                      </c:pt>
                      <c:pt idx="4" formatCode="General">
                        <c:v>-14.234496217851738</c:v>
                      </c:pt>
                      <c:pt idx="5" formatCode="General">
                        <c:v>-13.540698940998485</c:v>
                      </c:pt>
                      <c:pt idx="6" formatCode="General">
                        <c:v>-12.846901664145234</c:v>
                      </c:pt>
                      <c:pt idx="7" formatCode="General">
                        <c:v>-12.153104387291982</c:v>
                      </c:pt>
                      <c:pt idx="8" formatCode="General">
                        <c:v>-11.459307110438729</c:v>
                      </c:pt>
                      <c:pt idx="9" formatCode="General">
                        <c:v>-10.765509833585478</c:v>
                      </c:pt>
                      <c:pt idx="10" formatCode="General">
                        <c:v>-10.071712556732226</c:v>
                      </c:pt>
                      <c:pt idx="11" formatCode="General">
                        <c:v>-9.4416545454545471</c:v>
                      </c:pt>
                      <c:pt idx="12" formatCode="General">
                        <c:v>-8.8834727272727267</c:v>
                      </c:pt>
                      <c:pt idx="13" formatCode="General">
                        <c:v>-8.352624242424243</c:v>
                      </c:pt>
                      <c:pt idx="14" formatCode="General">
                        <c:v>-7.8398855421686751</c:v>
                      </c:pt>
                      <c:pt idx="15" formatCode="General">
                        <c:v>-7.3862710843373485</c:v>
                      </c:pt>
                      <c:pt idx="16" formatCode="General">
                        <c:v>-6.9748363636363626</c:v>
                      </c:pt>
                      <c:pt idx="17" formatCode="General">
                        <c:v>-6.6039272727272715</c:v>
                      </c:pt>
                      <c:pt idx="18" formatCode="General">
                        <c:v>-6.3211030303030293</c:v>
                      </c:pt>
                      <c:pt idx="19" formatCode="General">
                        <c:v>-6.0737454545454543</c:v>
                      </c:pt>
                      <c:pt idx="20" formatCode="General">
                        <c:v>-5.9058666666666664</c:v>
                      </c:pt>
                      <c:pt idx="21" formatCode="General">
                        <c:v>-5.7855030303030297</c:v>
                      </c:pt>
                      <c:pt idx="22" formatCode="General">
                        <c:v>-5.7024727272727276</c:v>
                      </c:pt>
                      <c:pt idx="23" formatCode="General">
                        <c:v>-5.6736204819277107</c:v>
                      </c:pt>
                      <c:pt idx="24" formatCode="General">
                        <c:v>-5.6596363636363636</c:v>
                      </c:pt>
                      <c:pt idx="25" formatCode="General">
                        <c:v>-5.6741818181818182</c:v>
                      </c:pt>
                      <c:pt idx="26" formatCode="General">
                        <c:v>-5.7014545454545456</c:v>
                      </c:pt>
                      <c:pt idx="27" formatCode="General">
                        <c:v>-5.7372121212121208</c:v>
                      </c:pt>
                      <c:pt idx="28" formatCode="General">
                        <c:v>-5.7798787878787872</c:v>
                      </c:pt>
                      <c:pt idx="29" formatCode="General">
                        <c:v>-5.8225454545454545</c:v>
                      </c:pt>
                      <c:pt idx="30" formatCode="General">
                        <c:v>-5.8643636363636356</c:v>
                      </c:pt>
                      <c:pt idx="31" formatCode="General">
                        <c:v>-5.8993555219364593</c:v>
                      </c:pt>
                      <c:pt idx="32" formatCode="General">
                        <c:v>-5.9306717095310137</c:v>
                      </c:pt>
                      <c:pt idx="33" formatCode="General">
                        <c:v>-5.9619878971255673</c:v>
                      </c:pt>
                      <c:pt idx="34" formatCode="General">
                        <c:v>-5.9933040847201209</c:v>
                      </c:pt>
                      <c:pt idx="35" formatCode="General">
                        <c:v>-6.0246202723146745</c:v>
                      </c:pt>
                      <c:pt idx="36" formatCode="General">
                        <c:v>-6.0559364599092289</c:v>
                      </c:pt>
                      <c:pt idx="37" formatCode="General">
                        <c:v>-6.0870287443267781</c:v>
                      </c:pt>
                      <c:pt idx="38" formatCode="General">
                        <c:v>-6.1127473524962177</c:v>
                      </c:pt>
                      <c:pt idx="39" formatCode="General">
                        <c:v>-6.1384659606656582</c:v>
                      </c:pt>
                      <c:pt idx="40" formatCode="General">
                        <c:v>-6.1641845688350987</c:v>
                      </c:pt>
                      <c:pt idx="41" formatCode="General">
                        <c:v>-6.1899031770045392</c:v>
                      </c:pt>
                      <c:pt idx="42" formatCode="General">
                        <c:v>-6.2156217851739788</c:v>
                      </c:pt>
                      <c:pt idx="43" formatCode="General">
                        <c:v>-6.2413403933434193</c:v>
                      </c:pt>
                      <c:pt idx="44" formatCode="General">
                        <c:v>-6.2692057488653559</c:v>
                      </c:pt>
                      <c:pt idx="45" formatCode="General">
                        <c:v>-6.2999167927382755</c:v>
                      </c:pt>
                      <c:pt idx="46" formatCode="General">
                        <c:v>-6.3306278366111952</c:v>
                      </c:pt>
                      <c:pt idx="47" formatCode="General">
                        <c:v>-6.3613388804841149</c:v>
                      </c:pt>
                      <c:pt idx="48" formatCode="General">
                        <c:v>-6.3920499243570346</c:v>
                      </c:pt>
                      <c:pt idx="49" formatCode="General">
                        <c:v>-6.4227609682299542</c:v>
                      </c:pt>
                      <c:pt idx="50" formatCode="General">
                        <c:v>-6.4534720121028739</c:v>
                      </c:pt>
                      <c:pt idx="51" formatCode="General">
                        <c:v>-6.4922969696969695</c:v>
                      </c:pt>
                      <c:pt idx="52" formatCode="General">
                        <c:v>-6.5336242424242421</c:v>
                      </c:pt>
                      <c:pt idx="53" formatCode="General">
                        <c:v>-6.578472727272727</c:v>
                      </c:pt>
                      <c:pt idx="54" formatCode="General">
                        <c:v>-6.6248969696969695</c:v>
                      </c:pt>
                      <c:pt idx="55" formatCode="General">
                        <c:v>-6.6727757575757582</c:v>
                      </c:pt>
                      <c:pt idx="56" formatCode="General">
                        <c:v>-6.7196000000000007</c:v>
                      </c:pt>
                      <c:pt idx="57" formatCode="General">
                        <c:v>-6.7652771084337351</c:v>
                      </c:pt>
                      <c:pt idx="58" formatCode="General">
                        <c:v>-6.8074457831325299</c:v>
                      </c:pt>
                      <c:pt idx="59" formatCode="General">
                        <c:v>-6.8433090909090906</c:v>
                      </c:pt>
                      <c:pt idx="60" formatCode="General">
                        <c:v>-6.8742181818181818</c:v>
                      </c:pt>
                      <c:pt idx="61" formatCode="General">
                        <c:v>-6.8985090909090907</c:v>
                      </c:pt>
                      <c:pt idx="62" formatCode="General">
                        <c:v>-6.921830303030303</c:v>
                      </c:pt>
                      <c:pt idx="63" formatCode="General">
                        <c:v>-6.9442545454545455</c:v>
                      </c:pt>
                      <c:pt idx="64" formatCode="General">
                        <c:v>-6.9663812405446297</c:v>
                      </c:pt>
                      <c:pt idx="65" formatCode="General">
                        <c:v>-6.9883177004538579</c:v>
                      </c:pt>
                      <c:pt idx="66" formatCode="General">
                        <c:v>-7.0102541603630861</c:v>
                      </c:pt>
                      <c:pt idx="67" formatCode="General">
                        <c:v>-7.0321906202723143</c:v>
                      </c:pt>
                      <c:pt idx="68" formatCode="General">
                        <c:v>-7.0541270801815434</c:v>
                      </c:pt>
                      <c:pt idx="69" formatCode="General">
                        <c:v>-7.0760635400907717</c:v>
                      </c:pt>
                      <c:pt idx="70" formatCode="General">
                        <c:v>-7.0979999999999999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1-519B-476E-9773-6FD296E53CFF}"/>
                  </c:ext>
                </c:extLst>
              </c15:ser>
            </c15:filteredScatterSeries>
            <c15:filteredScatterSeries>
              <c15:ser>
                <c:idx val="80"/>
                <c:order val="8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'Gibbs-EVAL'!$A$181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'Gibbs-EVAL'!$B$181:$BT$181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-21.838000000000001</c:v>
                      </c:pt>
                      <c:pt idx="1">
                        <c:v>-21.507090909090909</c:v>
                      </c:pt>
                      <c:pt idx="2" formatCode="General">
                        <c:v>-21.28890909090909</c:v>
                      </c:pt>
                      <c:pt idx="3" formatCode="General">
                        <c:v>-21.185757575757574</c:v>
                      </c:pt>
                      <c:pt idx="4" formatCode="General">
                        <c:v>-21.138835098335854</c:v>
                      </c:pt>
                      <c:pt idx="5" formatCode="General">
                        <c:v>-21.24927382753404</c:v>
                      </c:pt>
                      <c:pt idx="6" formatCode="General">
                        <c:v>-21.359712556732223</c:v>
                      </c:pt>
                      <c:pt idx="7" formatCode="General">
                        <c:v>-21.470151285930406</c:v>
                      </c:pt>
                      <c:pt idx="8" formatCode="General">
                        <c:v>-21.580590015128593</c:v>
                      </c:pt>
                      <c:pt idx="9" formatCode="General">
                        <c:v>-21.691028744326776</c:v>
                      </c:pt>
                      <c:pt idx="10" formatCode="General">
                        <c:v>-21.801467473524962</c:v>
                      </c:pt>
                      <c:pt idx="11" formatCode="General">
                        <c:v>-21.908424242424243</c:v>
                      </c:pt>
                      <c:pt idx="12" formatCode="General">
                        <c:v>-22.011454545454548</c:v>
                      </c:pt>
                      <c:pt idx="13" formatCode="General">
                        <c:v>-22.144303030303032</c:v>
                      </c:pt>
                      <c:pt idx="14" formatCode="General">
                        <c:v>-22.280481927710845</c:v>
                      </c:pt>
                      <c:pt idx="15" formatCode="General">
                        <c:v>-22.400963855421686</c:v>
                      </c:pt>
                      <c:pt idx="16" formatCode="General">
                        <c:v>-22.518727272727272</c:v>
                      </c:pt>
                      <c:pt idx="17" formatCode="General">
                        <c:v>-22.633878787878785</c:v>
                      </c:pt>
                      <c:pt idx="18" formatCode="General">
                        <c:v>-22.733393939393938</c:v>
                      </c:pt>
                      <c:pt idx="19" formatCode="General">
                        <c:v>-22.830363636363636</c:v>
                      </c:pt>
                      <c:pt idx="20" formatCode="General">
                        <c:v>-22.927333333333333</c:v>
                      </c:pt>
                      <c:pt idx="21" formatCode="General">
                        <c:v>-23.031090909090906</c:v>
                      </c:pt>
                      <c:pt idx="22" formatCode="General">
                        <c:v>-23.140181818181816</c:v>
                      </c:pt>
                      <c:pt idx="23" formatCode="General">
                        <c:v>-23.259638554216867</c:v>
                      </c:pt>
                      <c:pt idx="24" formatCode="General">
                        <c:v>-23.383333333333333</c:v>
                      </c:pt>
                      <c:pt idx="25" formatCode="General">
                        <c:v>-23.516666666666666</c:v>
                      </c:pt>
                      <c:pt idx="26" formatCode="General">
                        <c:v>-23.65</c:v>
                      </c:pt>
                      <c:pt idx="27" formatCode="General">
                        <c:v>-23.783333333333331</c:v>
                      </c:pt>
                      <c:pt idx="28" formatCode="General">
                        <c:v>-23.922424242424242</c:v>
                      </c:pt>
                      <c:pt idx="29" formatCode="General">
                        <c:v>-24.061818181818182</c:v>
                      </c:pt>
                      <c:pt idx="30" formatCode="General">
                        <c:v>-24.201212121212119</c:v>
                      </c:pt>
                      <c:pt idx="31" formatCode="General">
                        <c:v>-24.34145234493192</c:v>
                      </c:pt>
                      <c:pt idx="32" formatCode="General">
                        <c:v>-24.482148260211801</c:v>
                      </c:pt>
                      <c:pt idx="33" formatCode="General">
                        <c:v>-24.622844175491679</c:v>
                      </c:pt>
                      <c:pt idx="34" formatCode="General">
                        <c:v>-24.763540090771556</c:v>
                      </c:pt>
                      <c:pt idx="35" formatCode="General">
                        <c:v>-24.904236006051438</c:v>
                      </c:pt>
                      <c:pt idx="36" formatCode="General">
                        <c:v>-25.044931921331315</c:v>
                      </c:pt>
                      <c:pt idx="37" formatCode="General">
                        <c:v>-25.185325264750379</c:v>
                      </c:pt>
                      <c:pt idx="38" formatCode="General">
                        <c:v>-25.318456883509832</c:v>
                      </c:pt>
                      <c:pt idx="39" formatCode="General">
                        <c:v>-25.451588502269288</c:v>
                      </c:pt>
                      <c:pt idx="40" formatCode="General">
                        <c:v>-25.584720121028742</c:v>
                      </c:pt>
                      <c:pt idx="41" formatCode="General">
                        <c:v>-25.717851739788198</c:v>
                      </c:pt>
                      <c:pt idx="42" formatCode="General">
                        <c:v>-25.850983358547655</c:v>
                      </c:pt>
                      <c:pt idx="43" formatCode="General">
                        <c:v>-25.984114977307108</c:v>
                      </c:pt>
                      <c:pt idx="44" formatCode="General">
                        <c:v>-26.111391830559757</c:v>
                      </c:pt>
                      <c:pt idx="45" formatCode="General">
                        <c:v>-26.23090771558245</c:v>
                      </c:pt>
                      <c:pt idx="46" formatCode="General">
                        <c:v>-26.350423600605144</c:v>
                      </c:pt>
                      <c:pt idx="47" formatCode="General">
                        <c:v>-26.469939485627837</c:v>
                      </c:pt>
                      <c:pt idx="48" formatCode="General">
                        <c:v>-26.58945537065053</c:v>
                      </c:pt>
                      <c:pt idx="49" formatCode="General">
                        <c:v>-26.708971255673223</c:v>
                      </c:pt>
                      <c:pt idx="50" formatCode="General">
                        <c:v>-26.828487140695916</c:v>
                      </c:pt>
                      <c:pt idx="51" formatCode="General">
                        <c:v>-26.944424242424244</c:v>
                      </c:pt>
                      <c:pt idx="52" formatCode="General">
                        <c:v>-27.058545454545452</c:v>
                      </c:pt>
                      <c:pt idx="53" formatCode="General">
                        <c:v>-27.167636363636362</c:v>
                      </c:pt>
                      <c:pt idx="54" formatCode="General">
                        <c:v>-27.276727272727271</c:v>
                      </c:pt>
                      <c:pt idx="55" formatCode="General">
                        <c:v>-27.385818181818181</c:v>
                      </c:pt>
                      <c:pt idx="56" formatCode="General">
                        <c:v>-27.49490909090909</c:v>
                      </c:pt>
                      <c:pt idx="57" formatCode="General">
                        <c:v>-27.605180722891564</c:v>
                      </c:pt>
                      <c:pt idx="58" formatCode="General">
                        <c:v>-27.719638554216868</c:v>
                      </c:pt>
                      <c:pt idx="59" formatCode="General">
                        <c:v>-27.827696969696969</c:v>
                      </c:pt>
                      <c:pt idx="60" formatCode="General">
                        <c:v>-27.930727272727275</c:v>
                      </c:pt>
                      <c:pt idx="61" formatCode="General">
                        <c:v>-28.033757575757576</c:v>
                      </c:pt>
                      <c:pt idx="62" formatCode="General">
                        <c:v>-28.138363636363636</c:v>
                      </c:pt>
                      <c:pt idx="63" formatCode="General">
                        <c:v>-28.247454545454545</c:v>
                      </c:pt>
                      <c:pt idx="64" formatCode="General">
                        <c:v>-28.359213313161874</c:v>
                      </c:pt>
                      <c:pt idx="65" formatCode="General">
                        <c:v>-28.472677760968228</c:v>
                      </c:pt>
                      <c:pt idx="66" formatCode="General">
                        <c:v>-28.586142208774582</c:v>
                      </c:pt>
                      <c:pt idx="67" formatCode="General">
                        <c:v>-28.699606656580936</c:v>
                      </c:pt>
                      <c:pt idx="68" formatCode="General">
                        <c:v>-28.813071104387291</c:v>
                      </c:pt>
                      <c:pt idx="69" formatCode="General">
                        <c:v>-28.926535552193645</c:v>
                      </c:pt>
                      <c:pt idx="70" formatCode="General">
                        <c:v>-29.04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2-519B-476E-9773-6FD296E53CFF}"/>
                  </c:ext>
                </c:extLst>
              </c15:ser>
            </c15:filteredScatterSeries>
            <c15:filteredScatterSeries>
              <c15:ser>
                <c:idx val="81"/>
                <c:order val="8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'Gibbs-EVAL'!$B$182:$BT$182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3-519B-476E-9773-6FD296E53CFF}"/>
                  </c:ext>
                </c:extLst>
              </c15:ser>
            </c15:filteredScatterSeries>
            <c15:filteredScatterSeries>
              <c15:ser>
                <c:idx val="82"/>
                <c:order val="8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'Gibbs-EVAL'!$B$183:$BT$183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4-519B-476E-9773-6FD296E53CFF}"/>
                  </c:ext>
                </c:extLst>
              </c15:ser>
            </c15:filteredScatterSeries>
            <c15:filteredScatterSeries>
              <c15:ser>
                <c:idx val="83"/>
                <c:order val="8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'Gibbs-EVAL'!$B$184:$BT$184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5-519B-476E-9773-6FD296E53CFF}"/>
                  </c:ext>
                </c:extLst>
              </c15:ser>
            </c15:filteredScatterSeries>
            <c15:filteredScatterSeries>
              <c15:ser>
                <c:idx val="84"/>
                <c:order val="8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'Gibbs-EVAL'!$B$185:$BT$185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6-519B-476E-9773-6FD296E53CFF}"/>
                  </c:ext>
                </c:extLst>
              </c15:ser>
            </c15:filteredScatterSeries>
            <c15:filteredScatterSeries>
              <c15:ser>
                <c:idx val="85"/>
                <c:order val="8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'Gibbs-EVAL'!$B$186:$BT$186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7-519B-476E-9773-6FD296E53CFF}"/>
                  </c:ext>
                </c:extLst>
              </c15:ser>
            </c15:filteredScatterSeries>
            <c15:filteredScatterSeries>
              <c15:ser>
                <c:idx val="86"/>
                <c:order val="8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'Gibbs-EVAL'!$B$187:$BT$187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8-519B-476E-9773-6FD296E53CFF}"/>
                  </c:ext>
                </c:extLst>
              </c15:ser>
            </c15:filteredScatterSeries>
            <c15:filteredScatterSeries>
              <c15:ser>
                <c:idx val="87"/>
                <c:order val="8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'Gibbs-EVAL'!$B$188:$BT$188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9-519B-476E-9773-6FD296E53CFF}"/>
                  </c:ext>
                </c:extLst>
              </c15:ser>
            </c15:filteredScatterSeries>
            <c15:filteredScatterSeries>
              <c15:ser>
                <c:idx val="88"/>
                <c:order val="8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'Gibbs-EVAL'!$B$189:$BT$189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A-519B-476E-9773-6FD296E53CFF}"/>
                  </c:ext>
                </c:extLst>
              </c15:ser>
            </c15:filteredScatterSeries>
            <c15:filteredScatterSeries>
              <c15:ser>
                <c:idx val="89"/>
                <c:order val="8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'Gibbs-EVAL'!$B$190:$BT$190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B-519B-476E-9773-6FD296E53CFF}"/>
                  </c:ext>
                </c:extLst>
              </c15:ser>
            </c15:filteredScatterSeries>
            <c15:filteredScatterSeries>
              <c15:ser>
                <c:idx val="90"/>
                <c:order val="9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'Gibbs-EVAL'!$B$191:$BT$191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C-519B-476E-9773-6FD296E53CFF}"/>
                  </c:ext>
                </c:extLst>
              </c15:ser>
            </c15:filteredScatterSeries>
            <c15:filteredScatterSeries>
              <c15:ser>
                <c:idx val="91"/>
                <c:order val="9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'Gibbs-EVAL'!$B$192:$BT$192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D-519B-476E-9773-6FD296E53CFF}"/>
                  </c:ext>
                </c:extLst>
              </c15:ser>
            </c15:filteredScatterSeries>
            <c15:filteredScatterSeries>
              <c15:ser>
                <c:idx val="92"/>
                <c:order val="9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'Gibbs-EVAL'!$B$193:$BT$193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E-519B-476E-9773-6FD296E53CFF}"/>
                  </c:ext>
                </c:extLst>
              </c15:ser>
            </c15:filteredScatterSeries>
            <c15:filteredScatterSeries>
              <c15:ser>
                <c:idx val="93"/>
                <c:order val="9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'Gibbs-EVAL'!$A$194</c15:sqref>
                        </c15:formulaRef>
                      </c:ext>
                    </c:extLst>
                    <c:strCache>
                      <c:ptCount val="1"/>
                      <c:pt idx="0">
                        <c:v>end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'Gibbs-EVAL'!$B$194:$BT$194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F-519B-476E-9773-6FD296E53CFF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in val="-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FF0000"/>
                </a:solidFill>
              </a:rPr>
              <a:t>Se</a:t>
            </a:r>
          </a:p>
        </c:rich>
      </c:tx>
      <c:layout>
        <c:manualLayout>
          <c:xMode val="edge"/>
          <c:yMode val="edge"/>
          <c:x val="0.1425702441020788"/>
          <c:y val="1.4133776191654006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9"/>
          <c:order val="11"/>
          <c:tx>
            <c:strRef>
              <c:f>'Gibbs-EVAL'!$A$112</c:f>
              <c:strCache>
                <c:ptCount val="1"/>
                <c:pt idx="0">
                  <c:v>(l)Ga[l]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'Gibbs-EVAL'!$B$112:$BT$112</c:f>
              <c:numCache>
                <c:formatCode>0</c:formatCode>
                <c:ptCount val="71"/>
                <c:pt idx="0">
                  <c:v>-6.0942239031770047</c:v>
                </c:pt>
                <c:pt idx="1">
                  <c:v>-6.1686565809379728</c:v>
                </c:pt>
                <c:pt idx="2" formatCode="General">
                  <c:v>-6.2430892586989408</c:v>
                </c:pt>
                <c:pt idx="3" formatCode="General">
                  <c:v>-6.3175219364599098</c:v>
                </c:pt>
                <c:pt idx="4" formatCode="General">
                  <c:v>-6.3913252647503782</c:v>
                </c:pt>
                <c:pt idx="5" formatCode="General">
                  <c:v>-6.4578910741301057</c:v>
                </c:pt>
                <c:pt idx="6" formatCode="General">
                  <c:v>-6.524456883509834</c:v>
                </c:pt>
                <c:pt idx="7" formatCode="General">
                  <c:v>-6.5910226928895614</c:v>
                </c:pt>
                <c:pt idx="8" formatCode="General">
                  <c:v>-6.6575885022692889</c:v>
                </c:pt>
                <c:pt idx="9" formatCode="General">
                  <c:v>-6.7241543116490163</c:v>
                </c:pt>
                <c:pt idx="10" formatCode="General">
                  <c:v>-6.7907201210287438</c:v>
                </c:pt>
                <c:pt idx="11" formatCode="General">
                  <c:v>-6.8553393939393938</c:v>
                </c:pt>
                <c:pt idx="12" formatCode="General">
                  <c:v>-6.9177636363636363</c:v>
                </c:pt>
                <c:pt idx="13" formatCode="General">
                  <c:v>-6.9782000000000002</c:v>
                </c:pt>
                <c:pt idx="14" formatCode="General">
                  <c:v>-7.0379337349397586</c:v>
                </c:pt>
                <c:pt idx="15" formatCode="General">
                  <c:v>-7.0963674698795183</c:v>
                </c:pt>
                <c:pt idx="16" formatCode="General">
                  <c:v>-7.1543636363636365</c:v>
                </c:pt>
                <c:pt idx="17" formatCode="General">
                  <c:v>-7.2119393939393941</c:v>
                </c:pt>
                <c:pt idx="18" formatCode="General">
                  <c:v>-7.2689939393939396</c:v>
                </c:pt>
                <c:pt idx="19" formatCode="General">
                  <c:v>-7.3257090909090907</c:v>
                </c:pt>
                <c:pt idx="20" formatCode="General">
                  <c:v>-7.3814666666666664</c:v>
                </c:pt>
                <c:pt idx="21" formatCode="General">
                  <c:v>-7.4368848484848487</c:v>
                </c:pt>
                <c:pt idx="22" formatCode="General">
                  <c:v>-7.4920363636363634</c:v>
                </c:pt>
                <c:pt idx="23" formatCode="General">
                  <c:v>-7.5479819277108433</c:v>
                </c:pt>
                <c:pt idx="24" formatCode="General">
                  <c:v>-7.6042424242424245</c:v>
                </c:pt>
                <c:pt idx="25" formatCode="General">
                  <c:v>-7.6612121212121211</c:v>
                </c:pt>
                <c:pt idx="26" formatCode="General">
                  <c:v>-7.7200000000000006</c:v>
                </c:pt>
                <c:pt idx="27" formatCode="General">
                  <c:v>-7.78</c:v>
                </c:pt>
                <c:pt idx="28" formatCode="General">
                  <c:v>-7.8434545454545459</c:v>
                </c:pt>
                <c:pt idx="29" formatCode="General">
                  <c:v>-7.9087272727272726</c:v>
                </c:pt>
                <c:pt idx="30" formatCode="General">
                  <c:v>-7.9778181818181819</c:v>
                </c:pt>
                <c:pt idx="31" formatCode="General">
                  <c:v>-8.0589364599092281</c:v>
                </c:pt>
                <c:pt idx="32" formatCode="General">
                  <c:v>-8.1465310136157338</c:v>
                </c:pt>
                <c:pt idx="33" formatCode="General">
                  <c:v>-8.2341255673222395</c:v>
                </c:pt>
                <c:pt idx="34" formatCode="General">
                  <c:v>-8.3217201210287435</c:v>
                </c:pt>
                <c:pt idx="35" formatCode="General">
                  <c:v>-8.4093146747352492</c:v>
                </c:pt>
                <c:pt idx="36" formatCode="General">
                  <c:v>-8.4969092284417549</c:v>
                </c:pt>
                <c:pt idx="37" formatCode="General">
                  <c:v>-8.5851573373676242</c:v>
                </c:pt>
                <c:pt idx="38" formatCode="General">
                  <c:v>-8.6890907715582451</c:v>
                </c:pt>
                <c:pt idx="39" formatCode="General">
                  <c:v>-8.7930242057488641</c:v>
                </c:pt>
                <c:pt idx="40" formatCode="General">
                  <c:v>-8.896957639939485</c:v>
                </c:pt>
                <c:pt idx="41" formatCode="General">
                  <c:v>-9.0008910741301058</c:v>
                </c:pt>
                <c:pt idx="42" formatCode="General">
                  <c:v>-9.1048245083207267</c:v>
                </c:pt>
                <c:pt idx="43" formatCode="General">
                  <c:v>-9.2087579425113475</c:v>
                </c:pt>
                <c:pt idx="44" formatCode="General">
                  <c:v>-9.3102193645990923</c:v>
                </c:pt>
                <c:pt idx="45" formatCode="General">
                  <c:v>-9.4084039334341902</c:v>
                </c:pt>
                <c:pt idx="46" formatCode="General">
                  <c:v>-9.50658850226929</c:v>
                </c:pt>
                <c:pt idx="47" formatCode="General">
                  <c:v>-9.6047730711043879</c:v>
                </c:pt>
                <c:pt idx="48" formatCode="General">
                  <c:v>-9.7029576399394859</c:v>
                </c:pt>
                <c:pt idx="49" formatCode="General">
                  <c:v>-9.8011422087745839</c:v>
                </c:pt>
                <c:pt idx="50" formatCode="General">
                  <c:v>-9.8993267776096818</c:v>
                </c:pt>
                <c:pt idx="51" formatCode="General">
                  <c:v>-9.9881909090909087</c:v>
                </c:pt>
                <c:pt idx="52" formatCode="General">
                  <c:v>-10.075009090909091</c:v>
                </c:pt>
                <c:pt idx="53" formatCode="General">
                  <c:v>-10.161827272727272</c:v>
                </c:pt>
                <c:pt idx="54" formatCode="General">
                  <c:v>-10.248645454545455</c:v>
                </c:pt>
                <c:pt idx="55" formatCode="General">
                  <c:v>-10.335463636363636</c:v>
                </c:pt>
                <c:pt idx="56" formatCode="General">
                  <c:v>-10.422281818181819</c:v>
                </c:pt>
                <c:pt idx="57" formatCode="General">
                  <c:v>-10.506308623298034</c:v>
                </c:pt>
                <c:pt idx="58" formatCode="General">
                  <c:v>-10.580438729198185</c:v>
                </c:pt>
                <c:pt idx="59" formatCode="General">
                  <c:v>-10.654568835098337</c:v>
                </c:pt>
                <c:pt idx="60" formatCode="General">
                  <c:v>-10.728698940998488</c:v>
                </c:pt>
                <c:pt idx="61" formatCode="General">
                  <c:v>-10.802829046898639</c:v>
                </c:pt>
                <c:pt idx="62" formatCode="General">
                  <c:v>-10.87695915279879</c:v>
                </c:pt>
                <c:pt idx="63" formatCode="General">
                  <c:v>-10.951089258698941</c:v>
                </c:pt>
                <c:pt idx="64" formatCode="General">
                  <c:v>-11.020666666666667</c:v>
                </c:pt>
                <c:pt idx="65" formatCode="General">
                  <c:v>-11.087333333333333</c:v>
                </c:pt>
                <c:pt idx="66" formatCode="General">
                  <c:v>-11.147831325301205</c:v>
                </c:pt>
                <c:pt idx="67" formatCode="General">
                  <c:v>-11.208181818181817</c:v>
                </c:pt>
                <c:pt idx="68" formatCode="General">
                  <c:v>-11.268787878787878</c:v>
                </c:pt>
                <c:pt idx="69" formatCode="General">
                  <c:v>-11.325454545454546</c:v>
                </c:pt>
                <c:pt idx="70" formatCode="General">
                  <c:v>-11.38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ABA7-449B-902A-86C64A5A7AA2}"/>
            </c:ext>
          </c:extLst>
        </c:ser>
        <c:ser>
          <c:idx val="31"/>
          <c:order val="33"/>
          <c:tx>
            <c:strRef>
              <c:f>'Gibbs-EVAL'!$A$134</c:f>
              <c:strCache>
                <c:ptCount val="1"/>
                <c:pt idx="0">
                  <c:v>*Se[M]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'Gibbs-EVAL'!$B$134:$BT$134</c:f>
              <c:numCache>
                <c:formatCode>0</c:formatCode>
                <c:ptCount val="71"/>
                <c:pt idx="0">
                  <c:v>-20.742000000000001</c:v>
                </c:pt>
                <c:pt idx="1">
                  <c:v>-20.165030303030303</c:v>
                </c:pt>
                <c:pt idx="2" formatCode="General">
                  <c:v>-19.625636363636364</c:v>
                </c:pt>
                <c:pt idx="3" formatCode="General">
                  <c:v>-19.515393939393938</c:v>
                </c:pt>
                <c:pt idx="4" formatCode="General">
                  <c:v>-19.575030303030303</c:v>
                </c:pt>
                <c:pt idx="5" formatCode="General">
                  <c:v>-19.762909090909091</c:v>
                </c:pt>
                <c:pt idx="6" formatCode="General">
                  <c:v>-19.914036144578315</c:v>
                </c:pt>
                <c:pt idx="7" formatCode="General">
                  <c:v>-20.016445783132529</c:v>
                </c:pt>
                <c:pt idx="8" formatCode="General">
                  <c:v>-20.152000000000001</c:v>
                </c:pt>
                <c:pt idx="9" formatCode="General">
                  <c:v>-20.298181818181821</c:v>
                </c:pt>
                <c:pt idx="10" formatCode="General">
                  <c:v>-20.449696969696969</c:v>
                </c:pt>
                <c:pt idx="11" formatCode="General">
                  <c:v>-20.601104387291983</c:v>
                </c:pt>
                <c:pt idx="12" formatCode="General">
                  <c:v>-20.752390317700456</c:v>
                </c:pt>
                <c:pt idx="13" formatCode="General">
                  <c:v>-20.903676248108926</c:v>
                </c:pt>
                <c:pt idx="14" formatCode="General">
                  <c:v>-21.0549621785174</c:v>
                </c:pt>
                <c:pt idx="15" formatCode="General">
                  <c:v>-21.20624810892587</c:v>
                </c:pt>
                <c:pt idx="16" formatCode="General">
                  <c:v>-21.357534039334343</c:v>
                </c:pt>
                <c:pt idx="17" formatCode="General">
                  <c:v>-21.508819969742817</c:v>
                </c:pt>
                <c:pt idx="18" formatCode="General">
                  <c:v>-21.66030303030303</c:v>
                </c:pt>
                <c:pt idx="19" formatCode="General">
                  <c:v>-21.810545454545455</c:v>
                </c:pt>
                <c:pt idx="20" formatCode="General">
                  <c:v>-21.956</c:v>
                </c:pt>
                <c:pt idx="21" formatCode="General">
                  <c:v>-22.104848484848485</c:v>
                </c:pt>
                <c:pt idx="22" formatCode="General">
                  <c:v>-22.256363636363638</c:v>
                </c:pt>
                <c:pt idx="23" formatCode="General">
                  <c:v>-22.407048192771086</c:v>
                </c:pt>
                <c:pt idx="24" formatCode="General">
                  <c:v>-22.556363636363635</c:v>
                </c:pt>
                <c:pt idx="25" formatCode="General">
                  <c:v>-22.701818181818183</c:v>
                </c:pt>
                <c:pt idx="26" formatCode="General">
                  <c:v>-22.847272727272728</c:v>
                </c:pt>
                <c:pt idx="27" formatCode="General">
                  <c:v>-22.992727272727272</c:v>
                </c:pt>
                <c:pt idx="28" formatCode="General">
                  <c:v>-23.138181818181817</c:v>
                </c:pt>
                <c:pt idx="29" formatCode="General">
                  <c:v>-23.283636363636361</c:v>
                </c:pt>
                <c:pt idx="30" formatCode="General">
                  <c:v>-23.42909090909091</c:v>
                </c:pt>
                <c:pt idx="31" formatCode="General">
                  <c:v>-23.573975903614457</c:v>
                </c:pt>
                <c:pt idx="32" formatCode="General">
                  <c:v>-23.718554216867467</c:v>
                </c:pt>
                <c:pt idx="33" formatCode="General">
                  <c:v>-23.858000000000001</c:v>
                </c:pt>
                <c:pt idx="34" formatCode="General">
                  <c:v>-23.997393939393938</c:v>
                </c:pt>
                <c:pt idx="35" formatCode="General">
                  <c:v>-24.136787878787878</c:v>
                </c:pt>
                <c:pt idx="36" formatCode="General">
                  <c:v>-24.276181818181819</c:v>
                </c:pt>
                <c:pt idx="37" formatCode="General">
                  <c:v>-24.415446293494703</c:v>
                </c:pt>
                <c:pt idx="38" formatCode="General">
                  <c:v>-24.551603630862328</c:v>
                </c:pt>
                <c:pt idx="39" formatCode="General">
                  <c:v>-24.687760968229952</c:v>
                </c:pt>
                <c:pt idx="40" formatCode="General">
                  <c:v>-24.82391830559758</c:v>
                </c:pt>
                <c:pt idx="41" formatCode="General">
                  <c:v>-24.960075642965204</c:v>
                </c:pt>
                <c:pt idx="42" formatCode="General">
                  <c:v>-25.096232980332829</c:v>
                </c:pt>
                <c:pt idx="43" formatCode="General">
                  <c:v>-25.232390317700453</c:v>
                </c:pt>
                <c:pt idx="44" formatCode="General">
                  <c:v>-25.367333333333331</c:v>
                </c:pt>
                <c:pt idx="45" formatCode="General">
                  <c:v>-25.500666666666667</c:v>
                </c:pt>
                <c:pt idx="46" formatCode="General">
                  <c:v>-25.634</c:v>
                </c:pt>
                <c:pt idx="47" formatCode="General">
                  <c:v>-25.767333333333333</c:v>
                </c:pt>
                <c:pt idx="48" formatCode="General">
                  <c:v>-25.900666666666666</c:v>
                </c:pt>
                <c:pt idx="49" formatCode="General">
                  <c:v>-26.030722891566263</c:v>
                </c:pt>
                <c:pt idx="50" formatCode="General">
                  <c:v>-26.15722891566265</c:v>
                </c:pt>
                <c:pt idx="51" formatCode="General">
                  <c:v>-26.284363636363636</c:v>
                </c:pt>
                <c:pt idx="52" formatCode="General">
                  <c:v>-26.411636363636365</c:v>
                </c:pt>
                <c:pt idx="53" formatCode="General">
                  <c:v>-26.538909090909094</c:v>
                </c:pt>
                <c:pt idx="54" formatCode="General">
                  <c:v>-26.666181818181819</c:v>
                </c:pt>
                <c:pt idx="55" formatCode="General">
                  <c:v>-26.793454545454544</c:v>
                </c:pt>
                <c:pt idx="56" formatCode="General">
                  <c:v>-26.920727272727273</c:v>
                </c:pt>
                <c:pt idx="57" formatCode="General">
                  <c:v>-27.046506024096384</c:v>
                </c:pt>
                <c:pt idx="58" formatCode="General">
                  <c:v>-27.166987951807229</c:v>
                </c:pt>
                <c:pt idx="59" formatCode="General">
                  <c:v>-27.291272727272727</c:v>
                </c:pt>
                <c:pt idx="60" formatCode="General">
                  <c:v>-27.418545454545455</c:v>
                </c:pt>
                <c:pt idx="61" formatCode="General">
                  <c:v>-27.540303030303029</c:v>
                </c:pt>
                <c:pt idx="62" formatCode="General">
                  <c:v>-27.66151515151515</c:v>
                </c:pt>
                <c:pt idx="63" formatCode="General">
                  <c:v>-27.782727272727271</c:v>
                </c:pt>
                <c:pt idx="64" formatCode="General">
                  <c:v>-27.902904689863842</c:v>
                </c:pt>
                <c:pt idx="65" formatCode="General">
                  <c:v>-28.022420574886535</c:v>
                </c:pt>
                <c:pt idx="66" formatCode="General">
                  <c:v>-28.141936459909228</c:v>
                </c:pt>
                <c:pt idx="67" formatCode="General">
                  <c:v>-28.261452344931921</c:v>
                </c:pt>
                <c:pt idx="68" formatCode="General">
                  <c:v>-28.380968229954615</c:v>
                </c:pt>
                <c:pt idx="69" formatCode="General">
                  <c:v>-28.500484114977308</c:v>
                </c:pt>
                <c:pt idx="70" formatCode="General">
                  <c:v>-28.62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3-ABA7-449B-902A-86C64A5A7AA2}"/>
            </c:ext>
          </c:extLst>
        </c:ser>
        <c:ser>
          <c:idx val="73"/>
          <c:order val="73"/>
          <c:tx>
            <c:strRef>
              <c:f>'Gibbs-EVAL'!$A$174</c:f>
              <c:strCache>
                <c:ptCount val="1"/>
                <c:pt idx="0">
                  <c:v>(l)Ga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'Gibbs-EVAL'!$B$174:$BT$174</c:f>
              <c:numCache>
                <c:formatCode>0</c:formatCode>
                <c:ptCount val="71"/>
                <c:pt idx="0">
                  <c:v>-60.405212121212124</c:v>
                </c:pt>
                <c:pt idx="1">
                  <c:v>-58.242424242424242</c:v>
                </c:pt>
                <c:pt idx="2" formatCode="General">
                  <c:v>-56.090909090909086</c:v>
                </c:pt>
                <c:pt idx="3" formatCode="General">
                  <c:v>-53.961515151515144</c:v>
                </c:pt>
                <c:pt idx="4" formatCode="General">
                  <c:v>-51.856898638426621</c:v>
                </c:pt>
                <c:pt idx="5" formatCode="General">
                  <c:v>-49.943131618759452</c:v>
                </c:pt>
                <c:pt idx="6" formatCode="General">
                  <c:v>-48.029364599092283</c:v>
                </c:pt>
                <c:pt idx="7" formatCode="General">
                  <c:v>-46.115597579425113</c:v>
                </c:pt>
                <c:pt idx="8" formatCode="General">
                  <c:v>-44.201830559757944</c:v>
                </c:pt>
                <c:pt idx="9" formatCode="General">
                  <c:v>-42.288063540090775</c:v>
                </c:pt>
                <c:pt idx="10" formatCode="General">
                  <c:v>-40.374296520423599</c:v>
                </c:pt>
                <c:pt idx="11" formatCode="General">
                  <c:v>-38.636484848484848</c:v>
                </c:pt>
                <c:pt idx="12" formatCode="General">
                  <c:v>-37.097090909090909</c:v>
                </c:pt>
                <c:pt idx="13" formatCode="General">
                  <c:v>-35.612363636363639</c:v>
                </c:pt>
                <c:pt idx="14" formatCode="General">
                  <c:v>-34.162650602409641</c:v>
                </c:pt>
                <c:pt idx="15" formatCode="General">
                  <c:v>-32.825301204819276</c:v>
                </c:pt>
                <c:pt idx="16" formatCode="General">
                  <c:v>-31.545636363636362</c:v>
                </c:pt>
                <c:pt idx="17" formatCode="General">
                  <c:v>-30.321393939393936</c:v>
                </c:pt>
                <c:pt idx="18" formatCode="General">
                  <c:v>-29.196181818181817</c:v>
                </c:pt>
                <c:pt idx="19" formatCode="General">
                  <c:v>-28.103636363636362</c:v>
                </c:pt>
                <c:pt idx="20" formatCode="General">
                  <c:v>-27.073333333333331</c:v>
                </c:pt>
                <c:pt idx="21" formatCode="General">
                  <c:v>-26.073575757575757</c:v>
                </c:pt>
                <c:pt idx="22" formatCode="General">
                  <c:v>-25.09781818181818</c:v>
                </c:pt>
                <c:pt idx="23" formatCode="General">
                  <c:v>-24.171265060240962</c:v>
                </c:pt>
                <c:pt idx="24" formatCode="General">
                  <c:v>-23.260303030303032</c:v>
                </c:pt>
                <c:pt idx="25" formatCode="General">
                  <c:v>-22.381515151515153</c:v>
                </c:pt>
                <c:pt idx="26" formatCode="General">
                  <c:v>-21.542727272727273</c:v>
                </c:pt>
                <c:pt idx="27" formatCode="General">
                  <c:v>-20.73060606060606</c:v>
                </c:pt>
                <c:pt idx="28" formatCode="General">
                  <c:v>-19.976060606060607</c:v>
                </c:pt>
                <c:pt idx="29" formatCode="General">
                  <c:v>-19.242727272727272</c:v>
                </c:pt>
                <c:pt idx="30" formatCode="General">
                  <c:v>-18.551818181818181</c:v>
                </c:pt>
                <c:pt idx="31" formatCode="General">
                  <c:v>-17.93337367624811</c:v>
                </c:pt>
                <c:pt idx="32" formatCode="General">
                  <c:v>-17.35394856278366</c:v>
                </c:pt>
                <c:pt idx="33" formatCode="General">
                  <c:v>-16.774523449319211</c:v>
                </c:pt>
                <c:pt idx="34" formatCode="General">
                  <c:v>-16.195098335854766</c:v>
                </c:pt>
                <c:pt idx="35" formatCode="General">
                  <c:v>-15.615673222390319</c:v>
                </c:pt>
                <c:pt idx="36" formatCode="General">
                  <c:v>-15.036248108925871</c:v>
                </c:pt>
                <c:pt idx="37" formatCode="General">
                  <c:v>-14.461361573373678</c:v>
                </c:pt>
                <c:pt idx="38" formatCode="General">
                  <c:v>-13.995400907715585</c:v>
                </c:pt>
                <c:pt idx="39" formatCode="General">
                  <c:v>-13.52944024205749</c:v>
                </c:pt>
                <c:pt idx="40" formatCode="General">
                  <c:v>-13.063479576399397</c:v>
                </c:pt>
                <c:pt idx="41" formatCode="General">
                  <c:v>-12.597518910741304</c:v>
                </c:pt>
                <c:pt idx="42" formatCode="General">
                  <c:v>-12.131558245083209</c:v>
                </c:pt>
                <c:pt idx="43" formatCode="General">
                  <c:v>-11.665597579425116</c:v>
                </c:pt>
                <c:pt idx="44" formatCode="General">
                  <c:v>-11.250313161875948</c:v>
                </c:pt>
                <c:pt idx="45" formatCode="General">
                  <c:v>-10.902204236006053</c:v>
                </c:pt>
                <c:pt idx="46" formatCode="General">
                  <c:v>-10.554095310136159</c:v>
                </c:pt>
                <c:pt idx="47" formatCode="General">
                  <c:v>-10.205986384266264</c:v>
                </c:pt>
                <c:pt idx="48" formatCode="General">
                  <c:v>-9.8578774583963682</c:v>
                </c:pt>
                <c:pt idx="49" formatCode="General">
                  <c:v>-9.5097685325264738</c:v>
                </c:pt>
                <c:pt idx="50" formatCode="General">
                  <c:v>-9.1616596066565794</c:v>
                </c:pt>
                <c:pt idx="51" formatCode="General">
                  <c:v>-8.8977272727272716</c:v>
                </c:pt>
                <c:pt idx="52" formatCode="General">
                  <c:v>-8.6604121212121203</c:v>
                </c:pt>
                <c:pt idx="53" formatCode="General">
                  <c:v>-8.462836363636363</c:v>
                </c:pt>
                <c:pt idx="54" formatCode="General">
                  <c:v>-8.2904727272727268</c:v>
                </c:pt>
                <c:pt idx="55" formatCode="General">
                  <c:v>-8.1413818181818183</c:v>
                </c:pt>
                <c:pt idx="56" formatCode="General">
                  <c:v>-8.0328909090909093</c:v>
                </c:pt>
                <c:pt idx="57" formatCode="General">
                  <c:v>-7.939481927710843</c:v>
                </c:pt>
                <c:pt idx="58" formatCode="General">
                  <c:v>-7.8780361445783136</c:v>
                </c:pt>
                <c:pt idx="59" formatCode="General">
                  <c:v>-7.851</c:v>
                </c:pt>
                <c:pt idx="60" formatCode="General">
                  <c:v>-7.851</c:v>
                </c:pt>
                <c:pt idx="61" formatCode="General">
                  <c:v>-7.8824363636363639</c:v>
                </c:pt>
                <c:pt idx="62" formatCode="General">
                  <c:v>-7.9168242424242425</c:v>
                </c:pt>
                <c:pt idx="63" formatCode="General">
                  <c:v>-7.9507636363636367</c:v>
                </c:pt>
                <c:pt idx="64" formatCode="General">
                  <c:v>-7.9843948562783664</c:v>
                </c:pt>
                <c:pt idx="65" formatCode="General">
                  <c:v>-8.0178290468986386</c:v>
                </c:pt>
                <c:pt idx="66" formatCode="General">
                  <c:v>-8.0512632375189117</c:v>
                </c:pt>
                <c:pt idx="67" formatCode="General">
                  <c:v>-8.084697428139183</c:v>
                </c:pt>
                <c:pt idx="68" formatCode="General">
                  <c:v>-8.1181316187594561</c:v>
                </c:pt>
                <c:pt idx="69" formatCode="General">
                  <c:v>-8.1515658093797274</c:v>
                </c:pt>
                <c:pt idx="70" formatCode="General">
                  <c:v>-8.1850000000000005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ABA7-449B-902A-86C64A5A7A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'Gibbs-EVAL'!$A$101</c15:sqref>
                        </c15:formulaRef>
                      </c:ext>
                    </c:extLst>
                    <c:strCache>
                      <c:ptCount val="1"/>
                      <c:pt idx="0">
                        <c:v>*Se[l]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'Gibbs-EVAL'!$B$101:$BT$101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-4.9682496217851737</c:v>
                      </c:pt>
                      <c:pt idx="1">
                        <c:v>-5.0215022692889564</c:v>
                      </c:pt>
                      <c:pt idx="2" formatCode="General">
                        <c:v>-5.0747549167927382</c:v>
                      </c:pt>
                      <c:pt idx="3" formatCode="General">
                        <c:v>-5.1280075642965199</c:v>
                      </c:pt>
                      <c:pt idx="4" formatCode="General">
                        <c:v>-5.1817080181543114</c:v>
                      </c:pt>
                      <c:pt idx="5" formatCode="General">
                        <c:v>-5.2405582450832071</c:v>
                      </c:pt>
                      <c:pt idx="6" formatCode="General">
                        <c:v>-5.2994084720121029</c:v>
                      </c:pt>
                      <c:pt idx="7" formatCode="General">
                        <c:v>-5.3582586989409986</c:v>
                      </c:pt>
                      <c:pt idx="8" formatCode="General">
                        <c:v>-5.4171089258698935</c:v>
                      </c:pt>
                      <c:pt idx="9" formatCode="General">
                        <c:v>-5.4759591527987892</c:v>
                      </c:pt>
                      <c:pt idx="10" formatCode="General">
                        <c:v>-5.5348093797276849</c:v>
                      </c:pt>
                      <c:pt idx="11" formatCode="General">
                        <c:v>-5.5936303030303032</c:v>
                      </c:pt>
                      <c:pt idx="12" formatCode="General">
                        <c:v>-5.6524181818181818</c:v>
                      </c:pt>
                      <c:pt idx="13" formatCode="General">
                        <c:v>-5.7107090909090914</c:v>
                      </c:pt>
                      <c:pt idx="14" formatCode="General">
                        <c:v>-5.7688313253012051</c:v>
                      </c:pt>
                      <c:pt idx="15" formatCode="General">
                        <c:v>-5.82666265060241</c:v>
                      </c:pt>
                      <c:pt idx="16" formatCode="General">
                        <c:v>-5.8840545454545454</c:v>
                      </c:pt>
                      <c:pt idx="17" formatCode="General">
                        <c:v>-5.9410242424242421</c:v>
                      </c:pt>
                      <c:pt idx="18" formatCode="General">
                        <c:v>-5.9974727272727275</c:v>
                      </c:pt>
                      <c:pt idx="19" formatCode="General">
                        <c:v>-6.0535818181818177</c:v>
                      </c:pt>
                      <c:pt idx="20" formatCode="General">
                        <c:v>-6.1087333333333333</c:v>
                      </c:pt>
                      <c:pt idx="21" formatCode="General">
                        <c:v>-6.1632060606060612</c:v>
                      </c:pt>
                      <c:pt idx="22" formatCode="General">
                        <c:v>-6.217145454545455</c:v>
                      </c:pt>
                      <c:pt idx="23" formatCode="General">
                        <c:v>-6.2696927710843378</c:v>
                      </c:pt>
                      <c:pt idx="24" formatCode="General">
                        <c:v>-6.3217272727272729</c:v>
                      </c:pt>
                      <c:pt idx="25" formatCode="General">
                        <c:v>-6.3726363636363637</c:v>
                      </c:pt>
                      <c:pt idx="26" formatCode="General">
                        <c:v>-6.4224545454545456</c:v>
                      </c:pt>
                      <c:pt idx="27" formatCode="General">
                        <c:v>-6.4715454545454545</c:v>
                      </c:pt>
                      <c:pt idx="28" formatCode="General">
                        <c:v>-6.5189090909090908</c:v>
                      </c:pt>
                      <c:pt idx="29" formatCode="General">
                        <c:v>-6.5654545454545454</c:v>
                      </c:pt>
                      <c:pt idx="30" formatCode="General">
                        <c:v>-6.6103030303030303</c:v>
                      </c:pt>
                      <c:pt idx="31" formatCode="General">
                        <c:v>-6.6513706505295014</c:v>
                      </c:pt>
                      <c:pt idx="32" formatCode="General">
                        <c:v>-6.6904024205748867</c:v>
                      </c:pt>
                      <c:pt idx="33" formatCode="General">
                        <c:v>-6.7294341906202728</c:v>
                      </c:pt>
                      <c:pt idx="34" formatCode="General">
                        <c:v>-6.7684659606656581</c:v>
                      </c:pt>
                      <c:pt idx="35" formatCode="General">
                        <c:v>-6.8074977307110442</c:v>
                      </c:pt>
                      <c:pt idx="36" formatCode="General">
                        <c:v>-6.8465295007564295</c:v>
                      </c:pt>
                      <c:pt idx="37" formatCode="General">
                        <c:v>-6.8854523449319212</c:v>
                      </c:pt>
                      <c:pt idx="38" formatCode="General">
                        <c:v>-6.9217609682299548</c:v>
                      </c:pt>
                      <c:pt idx="39" formatCode="General">
                        <c:v>-6.9580695915279875</c:v>
                      </c:pt>
                      <c:pt idx="40" formatCode="General">
                        <c:v>-6.9943782148260212</c:v>
                      </c:pt>
                      <c:pt idx="41" formatCode="General">
                        <c:v>-7.0306868381240539</c:v>
                      </c:pt>
                      <c:pt idx="42" formatCode="General">
                        <c:v>-7.0669954614220876</c:v>
                      </c:pt>
                      <c:pt idx="43" formatCode="General">
                        <c:v>-7.1033040847201203</c:v>
                      </c:pt>
                      <c:pt idx="44" formatCode="General">
                        <c:v>-7.1405234493192129</c:v>
                      </c:pt>
                      <c:pt idx="45" formatCode="General">
                        <c:v>-7.1789500756429652</c:v>
                      </c:pt>
                      <c:pt idx="46" formatCode="General">
                        <c:v>-7.2173767019667165</c:v>
                      </c:pt>
                      <c:pt idx="47" formatCode="General">
                        <c:v>-7.2558033282904688</c:v>
                      </c:pt>
                      <c:pt idx="48" formatCode="General">
                        <c:v>-7.2942299546142211</c:v>
                      </c:pt>
                      <c:pt idx="49" formatCode="General">
                        <c:v>-7.3326565809379733</c:v>
                      </c:pt>
                      <c:pt idx="50" formatCode="General">
                        <c:v>-7.3710832072617247</c:v>
                      </c:pt>
                      <c:pt idx="51" formatCode="General">
                        <c:v>-7.4125393939393938</c:v>
                      </c:pt>
                      <c:pt idx="52" formatCode="General">
                        <c:v>-7.4546606060606067</c:v>
                      </c:pt>
                      <c:pt idx="53" formatCode="General">
                        <c:v>-7.4967818181818187</c:v>
                      </c:pt>
                      <c:pt idx="54" formatCode="General">
                        <c:v>-7.5389030303030307</c:v>
                      </c:pt>
                      <c:pt idx="55" formatCode="General">
                        <c:v>-7.5810242424242427</c:v>
                      </c:pt>
                      <c:pt idx="56" formatCode="General">
                        <c:v>-7.6231454545454547</c:v>
                      </c:pt>
                      <c:pt idx="57" formatCode="General">
                        <c:v>-7.6668835098335855</c:v>
                      </c:pt>
                      <c:pt idx="58" formatCode="General">
                        <c:v>-7.7163540090771559</c:v>
                      </c:pt>
                      <c:pt idx="59" formatCode="General">
                        <c:v>-7.7658245083207262</c:v>
                      </c:pt>
                      <c:pt idx="60" formatCode="General">
                        <c:v>-7.8152950075642966</c:v>
                      </c:pt>
                      <c:pt idx="61" formatCode="General">
                        <c:v>-7.864765506807867</c:v>
                      </c:pt>
                      <c:pt idx="62" formatCode="General">
                        <c:v>-7.9142360060514374</c:v>
                      </c:pt>
                      <c:pt idx="63" formatCode="General">
                        <c:v>-7.9637065052950078</c:v>
                      </c:pt>
                      <c:pt idx="64" formatCode="General">
                        <c:v>-8.0173818181818177</c:v>
                      </c:pt>
                      <c:pt idx="65" formatCode="General">
                        <c:v>-8.0737454545454543</c:v>
                      </c:pt>
                      <c:pt idx="66" formatCode="General">
                        <c:v>-8.1332530120481934</c:v>
                      </c:pt>
                      <c:pt idx="67" formatCode="General">
                        <c:v>-8.1939090909090915</c:v>
                      </c:pt>
                      <c:pt idx="68" formatCode="General">
                        <c:v>-8.256939393939394</c:v>
                      </c:pt>
                      <c:pt idx="69" formatCode="General">
                        <c:v>-8.3219393939393935</c:v>
                      </c:pt>
                      <c:pt idx="70" formatCode="General">
                        <c:v>-8.3879999999999999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ABA7-449B-902A-86C64A5A7AA2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'Gibbs-EVAL'!$A$102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'Gibbs-EVAL'!$B$102:$BT$102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-14.904748865355522</c:v>
                      </c:pt>
                      <c:pt idx="1">
                        <c:v>-15.064506807866868</c:v>
                      </c:pt>
                      <c:pt idx="2" formatCode="General">
                        <c:v>-15.224264750378214</c:v>
                      </c:pt>
                      <c:pt idx="3" formatCode="General">
                        <c:v>-15.384022692889561</c:v>
                      </c:pt>
                      <c:pt idx="4" formatCode="General">
                        <c:v>-15.545124054462933</c:v>
                      </c:pt>
                      <c:pt idx="5" formatCode="General">
                        <c:v>-15.721674735249621</c:v>
                      </c:pt>
                      <c:pt idx="6" formatCode="General">
                        <c:v>-15.898225416036308</c:v>
                      </c:pt>
                      <c:pt idx="7" formatCode="General">
                        <c:v>-16.074776096822994</c:v>
                      </c:pt>
                      <c:pt idx="8" formatCode="General">
                        <c:v>-16.251326777609684</c:v>
                      </c:pt>
                      <c:pt idx="9" formatCode="General">
                        <c:v>-16.42787745839637</c:v>
                      </c:pt>
                      <c:pt idx="10" formatCode="General">
                        <c:v>-16.604428139183057</c:v>
                      </c:pt>
                      <c:pt idx="11" formatCode="General">
                        <c:v>-16.78089090909091</c:v>
                      </c:pt>
                      <c:pt idx="12" formatCode="General">
                        <c:v>-16.957254545454546</c:v>
                      </c:pt>
                      <c:pt idx="13" formatCode="General">
                        <c:v>-17.132127272727274</c:v>
                      </c:pt>
                      <c:pt idx="14" formatCode="General">
                        <c:v>-17.306493975903614</c:v>
                      </c:pt>
                      <c:pt idx="15" formatCode="General">
                        <c:v>-17.479987951807232</c:v>
                      </c:pt>
                      <c:pt idx="16" formatCode="General">
                        <c:v>-17.652163636363639</c:v>
                      </c:pt>
                      <c:pt idx="17" formatCode="General">
                        <c:v>-17.823072727272731</c:v>
                      </c:pt>
                      <c:pt idx="18" formatCode="General">
                        <c:v>-17.992418181818181</c:v>
                      </c:pt>
                      <c:pt idx="19" formatCode="General">
                        <c:v>-18.160745454545452</c:v>
                      </c:pt>
                      <c:pt idx="20" formatCode="General">
                        <c:v>-18.3262</c:v>
                      </c:pt>
                      <c:pt idx="21" formatCode="General">
                        <c:v>-18.489618181818184</c:v>
                      </c:pt>
                      <c:pt idx="22" formatCode="General">
                        <c:v>-18.651436363636364</c:v>
                      </c:pt>
                      <c:pt idx="23" formatCode="General">
                        <c:v>-18.809078313253011</c:v>
                      </c:pt>
                      <c:pt idx="24" formatCode="General">
                        <c:v>-18.965181818181819</c:v>
                      </c:pt>
                      <c:pt idx="25" formatCode="General">
                        <c:v>-19.117909090909091</c:v>
                      </c:pt>
                      <c:pt idx="26" formatCode="General">
                        <c:v>-19.267363636363637</c:v>
                      </c:pt>
                      <c:pt idx="27" formatCode="General">
                        <c:v>-19.414636363636365</c:v>
                      </c:pt>
                      <c:pt idx="28" formatCode="General">
                        <c:v>-19.556727272727272</c:v>
                      </c:pt>
                      <c:pt idx="29" formatCode="General">
                        <c:v>-19.696363636363635</c:v>
                      </c:pt>
                      <c:pt idx="30" formatCode="General">
                        <c:v>-19.830909090909092</c:v>
                      </c:pt>
                      <c:pt idx="31" formatCode="General">
                        <c:v>-19.954111951588501</c:v>
                      </c:pt>
                      <c:pt idx="32" formatCode="General">
                        <c:v>-20.071207261724659</c:v>
                      </c:pt>
                      <c:pt idx="33" formatCode="General">
                        <c:v>-20.188302571860817</c:v>
                      </c:pt>
                      <c:pt idx="34" formatCode="General">
                        <c:v>-20.305397881996974</c:v>
                      </c:pt>
                      <c:pt idx="35" formatCode="General">
                        <c:v>-20.422493192133132</c:v>
                      </c:pt>
                      <c:pt idx="36" formatCode="General">
                        <c:v>-20.539588502269289</c:v>
                      </c:pt>
                      <c:pt idx="37" formatCode="General">
                        <c:v>-20.656357034795764</c:v>
                      </c:pt>
                      <c:pt idx="38" formatCode="General">
                        <c:v>-20.765282904689865</c:v>
                      </c:pt>
                      <c:pt idx="39" formatCode="General">
                        <c:v>-20.874208774583963</c:v>
                      </c:pt>
                      <c:pt idx="40" formatCode="General">
                        <c:v>-20.983134644478064</c:v>
                      </c:pt>
                      <c:pt idx="41" formatCode="General">
                        <c:v>-21.092060514372164</c:v>
                      </c:pt>
                      <c:pt idx="42" formatCode="General">
                        <c:v>-21.200986384266262</c:v>
                      </c:pt>
                      <c:pt idx="43" formatCode="General">
                        <c:v>-21.309912254160363</c:v>
                      </c:pt>
                      <c:pt idx="44" formatCode="General">
                        <c:v>-21.42157034795764</c:v>
                      </c:pt>
                      <c:pt idx="45" formatCode="General">
                        <c:v>-21.536850226928895</c:v>
                      </c:pt>
                      <c:pt idx="46" formatCode="General">
                        <c:v>-21.652130105900152</c:v>
                      </c:pt>
                      <c:pt idx="47" formatCode="General">
                        <c:v>-21.767409984871406</c:v>
                      </c:pt>
                      <c:pt idx="48" formatCode="General">
                        <c:v>-21.882689863842664</c:v>
                      </c:pt>
                      <c:pt idx="49" formatCode="General">
                        <c:v>-21.997969742813918</c:v>
                      </c:pt>
                      <c:pt idx="50" formatCode="General">
                        <c:v>-22.113249621785176</c:v>
                      </c:pt>
                      <c:pt idx="51" formatCode="General">
                        <c:v>-22.237618181818181</c:v>
                      </c:pt>
                      <c:pt idx="52" formatCode="General">
                        <c:v>-22.36398181818182</c:v>
                      </c:pt>
                      <c:pt idx="53" formatCode="General">
                        <c:v>-22.490345454545455</c:v>
                      </c:pt>
                      <c:pt idx="54" formatCode="General">
                        <c:v>-22.61670909090909</c:v>
                      </c:pt>
                      <c:pt idx="55" formatCode="General">
                        <c:v>-22.743072727272729</c:v>
                      </c:pt>
                      <c:pt idx="56" formatCode="General">
                        <c:v>-22.869436363636364</c:v>
                      </c:pt>
                      <c:pt idx="57" formatCode="General">
                        <c:v>-23.000650529500756</c:v>
                      </c:pt>
                      <c:pt idx="58" formatCode="General">
                        <c:v>-23.149062027231469</c:v>
                      </c:pt>
                      <c:pt idx="59" formatCode="General">
                        <c:v>-23.297473524962179</c:v>
                      </c:pt>
                      <c:pt idx="60" formatCode="General">
                        <c:v>-23.445885022692888</c:v>
                      </c:pt>
                      <c:pt idx="61" formatCode="General">
                        <c:v>-23.594296520423601</c:v>
                      </c:pt>
                      <c:pt idx="62" formatCode="General">
                        <c:v>-23.74270801815431</c:v>
                      </c:pt>
                      <c:pt idx="63" formatCode="General">
                        <c:v>-23.89111951588502</c:v>
                      </c:pt>
                      <c:pt idx="64" formatCode="General">
                        <c:v>-24.052145454545453</c:v>
                      </c:pt>
                      <c:pt idx="65" formatCode="General">
                        <c:v>-24.221236363636365</c:v>
                      </c:pt>
                      <c:pt idx="66" formatCode="General">
                        <c:v>-24.39975903614458</c:v>
                      </c:pt>
                      <c:pt idx="67" formatCode="General">
                        <c:v>-24.581727272727274</c:v>
                      </c:pt>
                      <c:pt idx="68" formatCode="General">
                        <c:v>-24.770818181818182</c:v>
                      </c:pt>
                      <c:pt idx="69" formatCode="General">
                        <c:v>-24.965818181818182</c:v>
                      </c:pt>
                      <c:pt idx="70" formatCode="General">
                        <c:v>-25.164000000000001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ABA7-449B-902A-86C64A5A7AA2}"/>
                  </c:ext>
                </c:extLst>
              </c15:ser>
            </c15:filteredScatterSeries>
            <c15:filteredScatterSeries>
              <c15:ser>
                <c:idx val="5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'Gibbs-EVAL'!$A$103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3-ABA7-449B-902A-86C64A5A7AA2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'Gibbs-EVAL'!$B$103:$BT$103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-19.872998487140695</c:v>
                      </c:pt>
                      <c:pt idx="1">
                        <c:v>-20.086009077155826</c:v>
                      </c:pt>
                      <c:pt idx="2" formatCode="General">
                        <c:v>-20.299019667170953</c:v>
                      </c:pt>
                      <c:pt idx="3" formatCode="General">
                        <c:v>-20.51203025718608</c:v>
                      </c:pt>
                      <c:pt idx="4" formatCode="General">
                        <c:v>-20.726832072617245</c:v>
                      </c:pt>
                      <c:pt idx="5" formatCode="General">
                        <c:v>-20.962232980332828</c:v>
                      </c:pt>
                      <c:pt idx="6" formatCode="General">
                        <c:v>-21.197633888048411</c:v>
                      </c:pt>
                      <c:pt idx="7" formatCode="General">
                        <c:v>-21.433034795763994</c:v>
                      </c:pt>
                      <c:pt idx="8" formatCode="General">
                        <c:v>-21.668435703479574</c:v>
                      </c:pt>
                      <c:pt idx="9" formatCode="General">
                        <c:v>-21.903836611195157</c:v>
                      </c:pt>
                      <c:pt idx="10" formatCode="General">
                        <c:v>-22.13923751891074</c:v>
                      </c:pt>
                      <c:pt idx="11" formatCode="General">
                        <c:v>-22.374521212121213</c:v>
                      </c:pt>
                      <c:pt idx="12" formatCode="General">
                        <c:v>-22.609672727272727</c:v>
                      </c:pt>
                      <c:pt idx="13" formatCode="General">
                        <c:v>-22.842836363636366</c:v>
                      </c:pt>
                      <c:pt idx="14" formatCode="General">
                        <c:v>-23.075325301204821</c:v>
                      </c:pt>
                      <c:pt idx="15" formatCode="General">
                        <c:v>-23.30665060240964</c:v>
                      </c:pt>
                      <c:pt idx="16" formatCode="General">
                        <c:v>-23.536218181818182</c:v>
                      </c:pt>
                      <c:pt idx="17" formatCode="General">
                        <c:v>-23.764096969696968</c:v>
                      </c:pt>
                      <c:pt idx="18" formatCode="General">
                        <c:v>-23.98989090909091</c:v>
                      </c:pt>
                      <c:pt idx="19" formatCode="General">
                        <c:v>-24.214327272727271</c:v>
                      </c:pt>
                      <c:pt idx="20" formatCode="General">
                        <c:v>-24.434933333333333</c:v>
                      </c:pt>
                      <c:pt idx="21" formatCode="General">
                        <c:v>-24.652824242424245</c:v>
                      </c:pt>
                      <c:pt idx="22" formatCode="General">
                        <c:v>-24.86858181818182</c:v>
                      </c:pt>
                      <c:pt idx="23" formatCode="General">
                        <c:v>-25.078771084337351</c:v>
                      </c:pt>
                      <c:pt idx="24" formatCode="General">
                        <c:v>-25.286909090909091</c:v>
                      </c:pt>
                      <c:pt idx="25" formatCode="General">
                        <c:v>-25.490545454545455</c:v>
                      </c:pt>
                      <c:pt idx="26" formatCode="General">
                        <c:v>-25.689818181818183</c:v>
                      </c:pt>
                      <c:pt idx="27" formatCode="General">
                        <c:v>-25.886181818181818</c:v>
                      </c:pt>
                      <c:pt idx="28" formatCode="General">
                        <c:v>-26.075636363636363</c:v>
                      </c:pt>
                      <c:pt idx="29" formatCode="General">
                        <c:v>-26.261818181818182</c:v>
                      </c:pt>
                      <c:pt idx="30" formatCode="General">
                        <c:v>-26.441212121212121</c:v>
                      </c:pt>
                      <c:pt idx="31" formatCode="General">
                        <c:v>-26.605482602118006</c:v>
                      </c:pt>
                      <c:pt idx="32" formatCode="General">
                        <c:v>-26.761609682299547</c:v>
                      </c:pt>
                      <c:pt idx="33" formatCode="General">
                        <c:v>-26.917736762481091</c:v>
                      </c:pt>
                      <c:pt idx="34" formatCode="General">
                        <c:v>-27.073863842662632</c:v>
                      </c:pt>
                      <c:pt idx="35" formatCode="General">
                        <c:v>-27.229990922844177</c:v>
                      </c:pt>
                      <c:pt idx="36" formatCode="General">
                        <c:v>-27.386118003025718</c:v>
                      </c:pt>
                      <c:pt idx="37" formatCode="General">
                        <c:v>-27.541809379727685</c:v>
                      </c:pt>
                      <c:pt idx="38" formatCode="General">
                        <c:v>-27.687043872919819</c:v>
                      </c:pt>
                      <c:pt idx="39" formatCode="General">
                        <c:v>-27.83227836611195</c:v>
                      </c:pt>
                      <c:pt idx="40" formatCode="General">
                        <c:v>-27.977512859304085</c:v>
                      </c:pt>
                      <c:pt idx="41" formatCode="General">
                        <c:v>-28.122747352496216</c:v>
                      </c:pt>
                      <c:pt idx="42" formatCode="General">
                        <c:v>-28.26798184568835</c:v>
                      </c:pt>
                      <c:pt idx="43" formatCode="General">
                        <c:v>-28.413216338880481</c:v>
                      </c:pt>
                      <c:pt idx="44" formatCode="General">
                        <c:v>-28.562093797276852</c:v>
                      </c:pt>
                      <c:pt idx="45" formatCode="General">
                        <c:v>-28.715800302571861</c:v>
                      </c:pt>
                      <c:pt idx="46" formatCode="General">
                        <c:v>-28.869506807866866</c:v>
                      </c:pt>
                      <c:pt idx="47" formatCode="General">
                        <c:v>-29.023213313161875</c:v>
                      </c:pt>
                      <c:pt idx="48" formatCode="General">
                        <c:v>-29.176919818456884</c:v>
                      </c:pt>
                      <c:pt idx="49" formatCode="General">
                        <c:v>-29.330626323751893</c:v>
                      </c:pt>
                      <c:pt idx="50" formatCode="General">
                        <c:v>-29.484332829046899</c:v>
                      </c:pt>
                      <c:pt idx="51" formatCode="General">
                        <c:v>-29.650157575757575</c:v>
                      </c:pt>
                      <c:pt idx="52" formatCode="General">
                        <c:v>-29.818642424242427</c:v>
                      </c:pt>
                      <c:pt idx="53" formatCode="General">
                        <c:v>-29.987127272727275</c:v>
                      </c:pt>
                      <c:pt idx="54" formatCode="General">
                        <c:v>-30.155612121212123</c:v>
                      </c:pt>
                      <c:pt idx="55" formatCode="General">
                        <c:v>-30.324096969696971</c:v>
                      </c:pt>
                      <c:pt idx="56" formatCode="General">
                        <c:v>-30.492581818181819</c:v>
                      </c:pt>
                      <c:pt idx="57" formatCode="General">
                        <c:v>-30.667534039334342</c:v>
                      </c:pt>
                      <c:pt idx="58" formatCode="General">
                        <c:v>-30.865416036308623</c:v>
                      </c:pt>
                      <c:pt idx="59" formatCode="General">
                        <c:v>-31.063298033282905</c:v>
                      </c:pt>
                      <c:pt idx="60" formatCode="General">
                        <c:v>-31.261180030257187</c:v>
                      </c:pt>
                      <c:pt idx="61" formatCode="General">
                        <c:v>-31.459062027231468</c:v>
                      </c:pt>
                      <c:pt idx="62" formatCode="General">
                        <c:v>-31.65694402420575</c:v>
                      </c:pt>
                      <c:pt idx="63" formatCode="General">
                        <c:v>-31.854826021180031</c:v>
                      </c:pt>
                      <c:pt idx="64" formatCode="General">
                        <c:v>-32.069527272727271</c:v>
                      </c:pt>
                      <c:pt idx="65" formatCode="General">
                        <c:v>-32.294981818181817</c:v>
                      </c:pt>
                      <c:pt idx="66" formatCode="General">
                        <c:v>-32.533012048192774</c:v>
                      </c:pt>
                      <c:pt idx="67" formatCode="General">
                        <c:v>-32.775636363636366</c:v>
                      </c:pt>
                      <c:pt idx="68" formatCode="General">
                        <c:v>-33.027757575757576</c:v>
                      </c:pt>
                      <c:pt idx="69" formatCode="General">
                        <c:v>-33.287757575757574</c:v>
                      </c:pt>
                      <c:pt idx="70" formatCode="General">
                        <c:v>-33.552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ABA7-449B-902A-86C64A5A7AA2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'Gibbs-EVAL'!$A$104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'Gibbs-EVAL'!$B$104:$BT$104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-24.841248108925868</c:v>
                      </c:pt>
                      <c:pt idx="1">
                        <c:v>-25.107511346444781</c:v>
                      </c:pt>
                      <c:pt idx="2" formatCode="General">
                        <c:v>-25.373774583963691</c:v>
                      </c:pt>
                      <c:pt idx="3" formatCode="General">
                        <c:v>-25.640037821482601</c:v>
                      </c:pt>
                      <c:pt idx="4" formatCode="General">
                        <c:v>-25.908540090771556</c:v>
                      </c:pt>
                      <c:pt idx="5" formatCode="General">
                        <c:v>-26.202791225416036</c:v>
                      </c:pt>
                      <c:pt idx="6" formatCode="General">
                        <c:v>-26.497042360060512</c:v>
                      </c:pt>
                      <c:pt idx="7" formatCode="General">
                        <c:v>-26.791293494704991</c:v>
                      </c:pt>
                      <c:pt idx="8" formatCode="General">
                        <c:v>-27.085544629349467</c:v>
                      </c:pt>
                      <c:pt idx="9" formatCode="General">
                        <c:v>-27.379795763993947</c:v>
                      </c:pt>
                      <c:pt idx="10" formatCode="General">
                        <c:v>-27.674046898638423</c:v>
                      </c:pt>
                      <c:pt idx="11" formatCode="General">
                        <c:v>-27.968151515151515</c:v>
                      </c:pt>
                      <c:pt idx="12" formatCode="General">
                        <c:v>-28.262090909090908</c:v>
                      </c:pt>
                      <c:pt idx="13" formatCode="General">
                        <c:v>-28.553545454545457</c:v>
                      </c:pt>
                      <c:pt idx="14" formatCode="General">
                        <c:v>-28.844156626506024</c:v>
                      </c:pt>
                      <c:pt idx="15" formatCode="General">
                        <c:v>-29.133313253012052</c:v>
                      </c:pt>
                      <c:pt idx="16" formatCode="General">
                        <c:v>-29.420272727272728</c:v>
                      </c:pt>
                      <c:pt idx="17" formatCode="General">
                        <c:v>-29.70512121212121</c:v>
                      </c:pt>
                      <c:pt idx="18" formatCode="General">
                        <c:v>-29.987363636363636</c:v>
                      </c:pt>
                      <c:pt idx="19" formatCode="General">
                        <c:v>-30.267909090909093</c:v>
                      </c:pt>
                      <c:pt idx="20" formatCode="General">
                        <c:v>-30.543666666666667</c:v>
                      </c:pt>
                      <c:pt idx="21" formatCode="General">
                        <c:v>-30.816030303030303</c:v>
                      </c:pt>
                      <c:pt idx="22" formatCode="General">
                        <c:v>-31.085727272727276</c:v>
                      </c:pt>
                      <c:pt idx="23" formatCode="General">
                        <c:v>-31.348463855421688</c:v>
                      </c:pt>
                      <c:pt idx="24" formatCode="General">
                        <c:v>-31.608636363636364</c:v>
                      </c:pt>
                      <c:pt idx="25" formatCode="General">
                        <c:v>-31.863181818181818</c:v>
                      </c:pt>
                      <c:pt idx="26" formatCode="General">
                        <c:v>-32.112272727272732</c:v>
                      </c:pt>
                      <c:pt idx="27" formatCode="General">
                        <c:v>-32.357727272727274</c:v>
                      </c:pt>
                      <c:pt idx="28" formatCode="General">
                        <c:v>-32.594545454545454</c:v>
                      </c:pt>
                      <c:pt idx="29" formatCode="General">
                        <c:v>-32.827272727272728</c:v>
                      </c:pt>
                      <c:pt idx="30" formatCode="General">
                        <c:v>-33.051515151515154</c:v>
                      </c:pt>
                      <c:pt idx="31" formatCode="General">
                        <c:v>-33.25685325264751</c:v>
                      </c:pt>
                      <c:pt idx="32" formatCode="General">
                        <c:v>-33.452012102874434</c:v>
                      </c:pt>
                      <c:pt idx="33" formatCode="General">
                        <c:v>-33.647170953101366</c:v>
                      </c:pt>
                      <c:pt idx="34" formatCode="General">
                        <c:v>-33.84232980332829</c:v>
                      </c:pt>
                      <c:pt idx="35" formatCode="General">
                        <c:v>-34.037488653555222</c:v>
                      </c:pt>
                      <c:pt idx="36" formatCode="General">
                        <c:v>-34.232647503782147</c:v>
                      </c:pt>
                      <c:pt idx="37" formatCode="General">
                        <c:v>-34.427261724659608</c:v>
                      </c:pt>
                      <c:pt idx="38" formatCode="General">
                        <c:v>-34.608804841149777</c:v>
                      </c:pt>
                      <c:pt idx="39" formatCode="General">
                        <c:v>-34.790347957639938</c:v>
                      </c:pt>
                      <c:pt idx="40" formatCode="General">
                        <c:v>-34.971891074130106</c:v>
                      </c:pt>
                      <c:pt idx="41" formatCode="General">
                        <c:v>-35.153434190620274</c:v>
                      </c:pt>
                      <c:pt idx="42" formatCode="General">
                        <c:v>-35.334977307110435</c:v>
                      </c:pt>
                      <c:pt idx="43" formatCode="General">
                        <c:v>-35.516520423600603</c:v>
                      </c:pt>
                      <c:pt idx="44" formatCode="General">
                        <c:v>-35.702617246596063</c:v>
                      </c:pt>
                      <c:pt idx="45" formatCode="General">
                        <c:v>-35.894750378214823</c:v>
                      </c:pt>
                      <c:pt idx="46" formatCode="General">
                        <c:v>-36.086883509833584</c:v>
                      </c:pt>
                      <c:pt idx="47" formatCode="General">
                        <c:v>-36.279016641452344</c:v>
                      </c:pt>
                      <c:pt idx="48" formatCode="General">
                        <c:v>-36.471149773071105</c:v>
                      </c:pt>
                      <c:pt idx="49" formatCode="General">
                        <c:v>-36.663282904689865</c:v>
                      </c:pt>
                      <c:pt idx="50" formatCode="General">
                        <c:v>-36.855416036308625</c:v>
                      </c:pt>
                      <c:pt idx="51" formatCode="General">
                        <c:v>-37.062696969696972</c:v>
                      </c:pt>
                      <c:pt idx="52" formatCode="General">
                        <c:v>-37.273303030303033</c:v>
                      </c:pt>
                      <c:pt idx="53" formatCode="General">
                        <c:v>-37.483909090909094</c:v>
                      </c:pt>
                      <c:pt idx="54" formatCode="General">
                        <c:v>-37.694515151515155</c:v>
                      </c:pt>
                      <c:pt idx="55" formatCode="General">
                        <c:v>-37.905121212121216</c:v>
                      </c:pt>
                      <c:pt idx="56" formatCode="General">
                        <c:v>-38.115727272727277</c:v>
                      </c:pt>
                      <c:pt idx="57" formatCode="General">
                        <c:v>-38.334417549167931</c:v>
                      </c:pt>
                      <c:pt idx="58" formatCode="General">
                        <c:v>-38.581770045385781</c:v>
                      </c:pt>
                      <c:pt idx="59" formatCode="General">
                        <c:v>-38.829122541603631</c:v>
                      </c:pt>
                      <c:pt idx="60" formatCode="General">
                        <c:v>-39.076475037821481</c:v>
                      </c:pt>
                      <c:pt idx="61" formatCode="General">
                        <c:v>-39.323827534039332</c:v>
                      </c:pt>
                      <c:pt idx="62" formatCode="General">
                        <c:v>-39.571180030257189</c:v>
                      </c:pt>
                      <c:pt idx="63" formatCode="General">
                        <c:v>-39.818532526475039</c:v>
                      </c:pt>
                      <c:pt idx="64" formatCode="General">
                        <c:v>-40.086909090909089</c:v>
                      </c:pt>
                      <c:pt idx="65" formatCode="General">
                        <c:v>-40.368727272727277</c:v>
                      </c:pt>
                      <c:pt idx="66" formatCode="General">
                        <c:v>-40.666265060240967</c:v>
                      </c:pt>
                      <c:pt idx="67" formatCode="General">
                        <c:v>-40.969545454545454</c:v>
                      </c:pt>
                      <c:pt idx="68" formatCode="General">
                        <c:v>-41.284696969696967</c:v>
                      </c:pt>
                      <c:pt idx="69" formatCode="General">
                        <c:v>-41.609696969696969</c:v>
                      </c:pt>
                      <c:pt idx="70" formatCode="General">
                        <c:v>-41.94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ABA7-449B-902A-86C64A5A7AA2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'Gibbs-EVAL'!$A$105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'Gibbs-EVAL'!$B$105:$BT$105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-29.809497730711044</c:v>
                      </c:pt>
                      <c:pt idx="1">
                        <c:v>-30.129013615733736</c:v>
                      </c:pt>
                      <c:pt idx="2" formatCode="General">
                        <c:v>-30.448529500756429</c:v>
                      </c:pt>
                      <c:pt idx="3" formatCode="General">
                        <c:v>-30.768045385779121</c:v>
                      </c:pt>
                      <c:pt idx="4" formatCode="General">
                        <c:v>-31.090248108925866</c:v>
                      </c:pt>
                      <c:pt idx="5" formatCode="General">
                        <c:v>-31.443349470499243</c:v>
                      </c:pt>
                      <c:pt idx="6" formatCode="General">
                        <c:v>-31.796450832072615</c:v>
                      </c:pt>
                      <c:pt idx="7" formatCode="General">
                        <c:v>-32.149552193645988</c:v>
                      </c:pt>
                      <c:pt idx="8" formatCode="General">
                        <c:v>-32.502653555219368</c:v>
                      </c:pt>
                      <c:pt idx="9" formatCode="General">
                        <c:v>-32.855754916792741</c:v>
                      </c:pt>
                      <c:pt idx="10" formatCode="General">
                        <c:v>-33.208856278366113</c:v>
                      </c:pt>
                      <c:pt idx="11" formatCode="General">
                        <c:v>-33.561781818181821</c:v>
                      </c:pt>
                      <c:pt idx="12" formatCode="General">
                        <c:v>-33.914509090909092</c:v>
                      </c:pt>
                      <c:pt idx="13" formatCode="General">
                        <c:v>-34.264254545454548</c:v>
                      </c:pt>
                      <c:pt idx="14" formatCode="General">
                        <c:v>-34.612987951807227</c:v>
                      </c:pt>
                      <c:pt idx="15" formatCode="General">
                        <c:v>-34.959975903614463</c:v>
                      </c:pt>
                      <c:pt idx="16" formatCode="General">
                        <c:v>-35.304327272727278</c:v>
                      </c:pt>
                      <c:pt idx="17" formatCode="General">
                        <c:v>-35.646145454545461</c:v>
                      </c:pt>
                      <c:pt idx="18" formatCode="General">
                        <c:v>-35.984836363636362</c:v>
                      </c:pt>
                      <c:pt idx="19" formatCode="General">
                        <c:v>-36.321490909090905</c:v>
                      </c:pt>
                      <c:pt idx="20" formatCode="General">
                        <c:v>-36.6524</c:v>
                      </c:pt>
                      <c:pt idx="21" formatCode="General">
                        <c:v>-36.979236363636367</c:v>
                      </c:pt>
                      <c:pt idx="22" formatCode="General">
                        <c:v>-37.302872727272728</c:v>
                      </c:pt>
                      <c:pt idx="23" formatCode="General">
                        <c:v>-37.618156626506021</c:v>
                      </c:pt>
                      <c:pt idx="24" formatCode="General">
                        <c:v>-37.930363636363637</c:v>
                      </c:pt>
                      <c:pt idx="25" formatCode="General">
                        <c:v>-38.235818181818182</c:v>
                      </c:pt>
                      <c:pt idx="26" formatCode="General">
                        <c:v>-38.534727272727274</c:v>
                      </c:pt>
                      <c:pt idx="27" formatCode="General">
                        <c:v>-38.82927272727273</c:v>
                      </c:pt>
                      <c:pt idx="28" formatCode="General">
                        <c:v>-39.113454545454545</c:v>
                      </c:pt>
                      <c:pt idx="29" formatCode="General">
                        <c:v>-39.392727272727271</c:v>
                      </c:pt>
                      <c:pt idx="30" formatCode="General">
                        <c:v>-39.661818181818184</c:v>
                      </c:pt>
                      <c:pt idx="31" formatCode="General">
                        <c:v>-39.908223903177003</c:v>
                      </c:pt>
                      <c:pt idx="32" formatCode="General">
                        <c:v>-40.142414523449318</c:v>
                      </c:pt>
                      <c:pt idx="33" formatCode="General">
                        <c:v>-40.376605143721633</c:v>
                      </c:pt>
                      <c:pt idx="34" formatCode="General">
                        <c:v>-40.610795763993949</c:v>
                      </c:pt>
                      <c:pt idx="35" formatCode="General">
                        <c:v>-40.844986384266264</c:v>
                      </c:pt>
                      <c:pt idx="36" formatCode="General">
                        <c:v>-41.079177004538579</c:v>
                      </c:pt>
                      <c:pt idx="37" formatCode="General">
                        <c:v>-41.312714069591529</c:v>
                      </c:pt>
                      <c:pt idx="38" formatCode="General">
                        <c:v>-41.530565809379731</c:v>
                      </c:pt>
                      <c:pt idx="39" formatCode="General">
                        <c:v>-41.748417549167925</c:v>
                      </c:pt>
                      <c:pt idx="40" formatCode="General">
                        <c:v>-41.966269288956127</c:v>
                      </c:pt>
                      <c:pt idx="41" formatCode="General">
                        <c:v>-42.184121028744329</c:v>
                      </c:pt>
                      <c:pt idx="42" formatCode="General">
                        <c:v>-42.401972768532524</c:v>
                      </c:pt>
                      <c:pt idx="43" formatCode="General">
                        <c:v>-42.619824508320725</c:v>
                      </c:pt>
                      <c:pt idx="44" formatCode="General">
                        <c:v>-42.843140695915281</c:v>
                      </c:pt>
                      <c:pt idx="45" formatCode="General">
                        <c:v>-43.073700453857789</c:v>
                      </c:pt>
                      <c:pt idx="46" formatCode="General">
                        <c:v>-43.304260211800305</c:v>
                      </c:pt>
                      <c:pt idx="47" formatCode="General">
                        <c:v>-43.534819969742813</c:v>
                      </c:pt>
                      <c:pt idx="48" formatCode="General">
                        <c:v>-43.765379727685328</c:v>
                      </c:pt>
                      <c:pt idx="49" formatCode="General">
                        <c:v>-43.995939485627837</c:v>
                      </c:pt>
                      <c:pt idx="50" formatCode="General">
                        <c:v>-44.226499243570352</c:v>
                      </c:pt>
                      <c:pt idx="51" formatCode="General">
                        <c:v>-44.475236363636363</c:v>
                      </c:pt>
                      <c:pt idx="52" formatCode="General">
                        <c:v>-44.72796363636364</c:v>
                      </c:pt>
                      <c:pt idx="53" formatCode="General">
                        <c:v>-44.98069090909091</c:v>
                      </c:pt>
                      <c:pt idx="54" formatCode="General">
                        <c:v>-45.23341818181818</c:v>
                      </c:pt>
                      <c:pt idx="55" formatCode="General">
                        <c:v>-45.486145454545458</c:v>
                      </c:pt>
                      <c:pt idx="56" formatCode="General">
                        <c:v>-45.738872727272728</c:v>
                      </c:pt>
                      <c:pt idx="57" formatCode="General">
                        <c:v>-46.001301059001513</c:v>
                      </c:pt>
                      <c:pt idx="58" formatCode="General">
                        <c:v>-46.298124054462939</c:v>
                      </c:pt>
                      <c:pt idx="59" formatCode="General">
                        <c:v>-46.594947049924357</c:v>
                      </c:pt>
                      <c:pt idx="60" formatCode="General">
                        <c:v>-46.891770045385776</c:v>
                      </c:pt>
                      <c:pt idx="61" formatCode="General">
                        <c:v>-47.188593040847202</c:v>
                      </c:pt>
                      <c:pt idx="62" formatCode="General">
                        <c:v>-47.485416036308621</c:v>
                      </c:pt>
                      <c:pt idx="63" formatCode="General">
                        <c:v>-47.78223903177004</c:v>
                      </c:pt>
                      <c:pt idx="64" formatCode="General">
                        <c:v>-48.104290909090906</c:v>
                      </c:pt>
                      <c:pt idx="65" formatCode="General">
                        <c:v>-48.44247272727273</c:v>
                      </c:pt>
                      <c:pt idx="66" formatCode="General">
                        <c:v>-48.79951807228916</c:v>
                      </c:pt>
                      <c:pt idx="67" formatCode="General">
                        <c:v>-49.163454545454549</c:v>
                      </c:pt>
                      <c:pt idx="68" formatCode="General">
                        <c:v>-49.541636363636364</c:v>
                      </c:pt>
                      <c:pt idx="69" formatCode="General">
                        <c:v>-49.931636363636365</c:v>
                      </c:pt>
                      <c:pt idx="70" formatCode="General">
                        <c:v>-50.328000000000003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ABA7-449B-902A-86C64A5A7AA2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'Gibbs-EVAL'!$A$106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'Gibbs-EVAL'!$B$106:$BT$106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-4.9682496217851737</c:v>
                      </c:pt>
                      <c:pt idx="1">
                        <c:v>-5.0215022692889564</c:v>
                      </c:pt>
                      <c:pt idx="2" formatCode="General">
                        <c:v>-5.0747549167927382</c:v>
                      </c:pt>
                      <c:pt idx="3" formatCode="General">
                        <c:v>-5.1280075642965199</c:v>
                      </c:pt>
                      <c:pt idx="4" formatCode="General">
                        <c:v>-5.1817080181543114</c:v>
                      </c:pt>
                      <c:pt idx="5" formatCode="General">
                        <c:v>-5.2405582450832071</c:v>
                      </c:pt>
                      <c:pt idx="6" formatCode="General">
                        <c:v>-5.2994084720121029</c:v>
                      </c:pt>
                      <c:pt idx="7" formatCode="General">
                        <c:v>-5.3582586989409986</c:v>
                      </c:pt>
                      <c:pt idx="8" formatCode="General">
                        <c:v>-5.4171089258698935</c:v>
                      </c:pt>
                      <c:pt idx="9" formatCode="General">
                        <c:v>-5.4759591527987892</c:v>
                      </c:pt>
                      <c:pt idx="10" formatCode="General">
                        <c:v>-5.5348093797276849</c:v>
                      </c:pt>
                      <c:pt idx="11" formatCode="General">
                        <c:v>-5.5936303030303032</c:v>
                      </c:pt>
                      <c:pt idx="12" formatCode="General">
                        <c:v>-5.6524181818181818</c:v>
                      </c:pt>
                      <c:pt idx="13" formatCode="General">
                        <c:v>-5.7107090909090914</c:v>
                      </c:pt>
                      <c:pt idx="14" formatCode="General">
                        <c:v>-5.7688313253012051</c:v>
                      </c:pt>
                      <c:pt idx="15" formatCode="General">
                        <c:v>-5.82666265060241</c:v>
                      </c:pt>
                      <c:pt idx="16" formatCode="General">
                        <c:v>-5.8840545454545454</c:v>
                      </c:pt>
                      <c:pt idx="17" formatCode="General">
                        <c:v>-5.9410242424242421</c:v>
                      </c:pt>
                      <c:pt idx="18" formatCode="General">
                        <c:v>-5.9974727272727275</c:v>
                      </c:pt>
                      <c:pt idx="19" formatCode="General">
                        <c:v>-6.0535818181818177</c:v>
                      </c:pt>
                      <c:pt idx="20" formatCode="General">
                        <c:v>-6.1087333333333333</c:v>
                      </c:pt>
                      <c:pt idx="21" formatCode="General">
                        <c:v>-6.1632060606060612</c:v>
                      </c:pt>
                      <c:pt idx="22" formatCode="General">
                        <c:v>-6.217145454545455</c:v>
                      </c:pt>
                      <c:pt idx="23" formatCode="General">
                        <c:v>-6.2696927710843378</c:v>
                      </c:pt>
                      <c:pt idx="24" formatCode="General">
                        <c:v>-6.3217272727272729</c:v>
                      </c:pt>
                      <c:pt idx="25" formatCode="General">
                        <c:v>-6.3726363636363637</c:v>
                      </c:pt>
                      <c:pt idx="26" formatCode="General">
                        <c:v>-6.4224545454545456</c:v>
                      </c:pt>
                      <c:pt idx="27" formatCode="General">
                        <c:v>-6.4715454545454545</c:v>
                      </c:pt>
                      <c:pt idx="28" formatCode="General">
                        <c:v>-6.5189090909090908</c:v>
                      </c:pt>
                      <c:pt idx="29" formatCode="General">
                        <c:v>-6.5654545454545454</c:v>
                      </c:pt>
                      <c:pt idx="30" formatCode="General">
                        <c:v>-6.6103030303030303</c:v>
                      </c:pt>
                      <c:pt idx="31" formatCode="General">
                        <c:v>-6.6513706505295014</c:v>
                      </c:pt>
                      <c:pt idx="32" formatCode="General">
                        <c:v>-6.6904024205748867</c:v>
                      </c:pt>
                      <c:pt idx="33" formatCode="General">
                        <c:v>-6.7294341906202728</c:v>
                      </c:pt>
                      <c:pt idx="34" formatCode="General">
                        <c:v>-6.7684659606656581</c:v>
                      </c:pt>
                      <c:pt idx="35" formatCode="General">
                        <c:v>-6.8074977307110442</c:v>
                      </c:pt>
                      <c:pt idx="36" formatCode="General">
                        <c:v>-6.8465295007564295</c:v>
                      </c:pt>
                      <c:pt idx="37" formatCode="General">
                        <c:v>-6.8854523449319212</c:v>
                      </c:pt>
                      <c:pt idx="38" formatCode="General">
                        <c:v>-6.9217609682299548</c:v>
                      </c:pt>
                      <c:pt idx="39" formatCode="General">
                        <c:v>-6.9580695915279875</c:v>
                      </c:pt>
                      <c:pt idx="40" formatCode="General">
                        <c:v>-6.9943782148260212</c:v>
                      </c:pt>
                      <c:pt idx="41" formatCode="General">
                        <c:v>-7.0306868381240539</c:v>
                      </c:pt>
                      <c:pt idx="42" formatCode="General">
                        <c:v>-7.0669954614220876</c:v>
                      </c:pt>
                      <c:pt idx="43" formatCode="General">
                        <c:v>-7.1033040847201203</c:v>
                      </c:pt>
                      <c:pt idx="44" formatCode="General">
                        <c:v>-7.1405234493192129</c:v>
                      </c:pt>
                      <c:pt idx="45" formatCode="General">
                        <c:v>-7.1789500756429652</c:v>
                      </c:pt>
                      <c:pt idx="46" formatCode="General">
                        <c:v>-7.2173767019667165</c:v>
                      </c:pt>
                      <c:pt idx="47" formatCode="General">
                        <c:v>-7.2558033282904688</c:v>
                      </c:pt>
                      <c:pt idx="48" formatCode="General">
                        <c:v>-7.2942299546142211</c:v>
                      </c:pt>
                      <c:pt idx="49" formatCode="General">
                        <c:v>-7.3326565809379733</c:v>
                      </c:pt>
                      <c:pt idx="50" formatCode="General">
                        <c:v>-7.3710832072617247</c:v>
                      </c:pt>
                      <c:pt idx="51" formatCode="General">
                        <c:v>-7.4125393939393938</c:v>
                      </c:pt>
                      <c:pt idx="52" formatCode="General">
                        <c:v>-7.4546606060606067</c:v>
                      </c:pt>
                      <c:pt idx="53" formatCode="General">
                        <c:v>-7.4967818181818187</c:v>
                      </c:pt>
                      <c:pt idx="54" formatCode="General">
                        <c:v>-7.5389030303030307</c:v>
                      </c:pt>
                      <c:pt idx="55" formatCode="General">
                        <c:v>-7.5810242424242427</c:v>
                      </c:pt>
                      <c:pt idx="56" formatCode="General">
                        <c:v>-7.6231454545454547</c:v>
                      </c:pt>
                      <c:pt idx="57" formatCode="General">
                        <c:v>-7.6668835098335855</c:v>
                      </c:pt>
                      <c:pt idx="58" formatCode="General">
                        <c:v>-7.7163540090771559</c:v>
                      </c:pt>
                      <c:pt idx="59" formatCode="General">
                        <c:v>-7.7658245083207262</c:v>
                      </c:pt>
                      <c:pt idx="60" formatCode="General">
                        <c:v>-7.8152950075642966</c:v>
                      </c:pt>
                      <c:pt idx="61" formatCode="General">
                        <c:v>-7.864765506807867</c:v>
                      </c:pt>
                      <c:pt idx="62" formatCode="General">
                        <c:v>-7.9142360060514374</c:v>
                      </c:pt>
                      <c:pt idx="63" formatCode="General">
                        <c:v>-7.9637065052950078</c:v>
                      </c:pt>
                      <c:pt idx="64" formatCode="General">
                        <c:v>-8.0173818181818177</c:v>
                      </c:pt>
                      <c:pt idx="65" formatCode="General">
                        <c:v>-8.0737454545454543</c:v>
                      </c:pt>
                      <c:pt idx="66" formatCode="General">
                        <c:v>-8.1332530120481934</c:v>
                      </c:pt>
                      <c:pt idx="67" formatCode="General">
                        <c:v>-8.1939090909090915</c:v>
                      </c:pt>
                      <c:pt idx="68" formatCode="General">
                        <c:v>-8.256939393939394</c:v>
                      </c:pt>
                      <c:pt idx="69" formatCode="General">
                        <c:v>-8.3219393939393935</c:v>
                      </c:pt>
                      <c:pt idx="70" formatCode="General">
                        <c:v>-8.3879999999999999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ABA7-449B-902A-86C64A5A7AA2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'Gibbs-EVAL'!$A$107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'Gibbs-EVAL'!$B$107:$BT$107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-39.74599697428139</c:v>
                      </c:pt>
                      <c:pt idx="1">
                        <c:v>-40.172018154311651</c:v>
                      </c:pt>
                      <c:pt idx="2" formatCode="General">
                        <c:v>-40.598039334341905</c:v>
                      </c:pt>
                      <c:pt idx="3" formatCode="General">
                        <c:v>-41.02406051437216</c:v>
                      </c:pt>
                      <c:pt idx="4" formatCode="General">
                        <c:v>-41.453664145234491</c:v>
                      </c:pt>
                      <c:pt idx="5" formatCode="General">
                        <c:v>-41.924465960665657</c:v>
                      </c:pt>
                      <c:pt idx="6" formatCode="General">
                        <c:v>-42.395267776096823</c:v>
                      </c:pt>
                      <c:pt idx="7" formatCode="General">
                        <c:v>-42.866069591527989</c:v>
                      </c:pt>
                      <c:pt idx="8" formatCode="General">
                        <c:v>-43.336871406959148</c:v>
                      </c:pt>
                      <c:pt idx="9" formatCode="General">
                        <c:v>-43.807673222390314</c:v>
                      </c:pt>
                      <c:pt idx="10" formatCode="General">
                        <c:v>-44.27847503782148</c:v>
                      </c:pt>
                      <c:pt idx="11" formatCode="General">
                        <c:v>-44.749042424242425</c:v>
                      </c:pt>
                      <c:pt idx="12" formatCode="General">
                        <c:v>-45.219345454545454</c:v>
                      </c:pt>
                      <c:pt idx="13" formatCode="General">
                        <c:v>-45.685672727272731</c:v>
                      </c:pt>
                      <c:pt idx="14" formatCode="General">
                        <c:v>-46.150650602409641</c:v>
                      </c:pt>
                      <c:pt idx="15" formatCode="General">
                        <c:v>-46.61330120481928</c:v>
                      </c:pt>
                      <c:pt idx="16" formatCode="General">
                        <c:v>-47.072436363636363</c:v>
                      </c:pt>
                      <c:pt idx="17" formatCode="General">
                        <c:v>-47.528193939393937</c:v>
                      </c:pt>
                      <c:pt idx="18" formatCode="General">
                        <c:v>-47.97978181818182</c:v>
                      </c:pt>
                      <c:pt idx="19" formatCode="General">
                        <c:v>-48.428654545454542</c:v>
                      </c:pt>
                      <c:pt idx="20" formatCode="General">
                        <c:v>-48.869866666666667</c:v>
                      </c:pt>
                      <c:pt idx="21" formatCode="General">
                        <c:v>-49.30564848484849</c:v>
                      </c:pt>
                      <c:pt idx="22" formatCode="General">
                        <c:v>-49.73716363636364</c:v>
                      </c:pt>
                      <c:pt idx="23" formatCode="General">
                        <c:v>-50.157542168674702</c:v>
                      </c:pt>
                      <c:pt idx="24" formatCode="General">
                        <c:v>-50.573818181818183</c:v>
                      </c:pt>
                      <c:pt idx="25" formatCode="General">
                        <c:v>-50.981090909090909</c:v>
                      </c:pt>
                      <c:pt idx="26" formatCode="General">
                        <c:v>-51.379636363636365</c:v>
                      </c:pt>
                      <c:pt idx="27" formatCode="General">
                        <c:v>-51.772363636363636</c:v>
                      </c:pt>
                      <c:pt idx="28" formatCode="General">
                        <c:v>-52.151272727272726</c:v>
                      </c:pt>
                      <c:pt idx="29" formatCode="General">
                        <c:v>-52.523636363636363</c:v>
                      </c:pt>
                      <c:pt idx="30" formatCode="General">
                        <c:v>-52.882424242424243</c:v>
                      </c:pt>
                      <c:pt idx="31" formatCode="General">
                        <c:v>-53.210965204236011</c:v>
                      </c:pt>
                      <c:pt idx="32" formatCode="General">
                        <c:v>-53.523219364599093</c:v>
                      </c:pt>
                      <c:pt idx="33" formatCode="General">
                        <c:v>-53.835473524962183</c:v>
                      </c:pt>
                      <c:pt idx="34" formatCode="General">
                        <c:v>-54.147727685325265</c:v>
                      </c:pt>
                      <c:pt idx="35" formatCode="General">
                        <c:v>-54.459981845688354</c:v>
                      </c:pt>
                      <c:pt idx="36" formatCode="General">
                        <c:v>-54.772236006051436</c:v>
                      </c:pt>
                      <c:pt idx="37" formatCode="General">
                        <c:v>-55.083618759455369</c:v>
                      </c:pt>
                      <c:pt idx="38" formatCode="General">
                        <c:v>-55.374087745839638</c:v>
                      </c:pt>
                      <c:pt idx="39" formatCode="General">
                        <c:v>-55.6645567322239</c:v>
                      </c:pt>
                      <c:pt idx="40" formatCode="General">
                        <c:v>-55.955025718608169</c:v>
                      </c:pt>
                      <c:pt idx="41" formatCode="General">
                        <c:v>-56.245494704992431</c:v>
                      </c:pt>
                      <c:pt idx="42" formatCode="General">
                        <c:v>-56.535963691376701</c:v>
                      </c:pt>
                      <c:pt idx="43" formatCode="General">
                        <c:v>-56.826432677760963</c:v>
                      </c:pt>
                      <c:pt idx="44" formatCode="General">
                        <c:v>-57.124187594553703</c:v>
                      </c:pt>
                      <c:pt idx="45" formatCode="General">
                        <c:v>-57.431600605143721</c:v>
                      </c:pt>
                      <c:pt idx="46" formatCode="General">
                        <c:v>-57.739013615733732</c:v>
                      </c:pt>
                      <c:pt idx="47" formatCode="General">
                        <c:v>-58.04642662632375</c:v>
                      </c:pt>
                      <c:pt idx="48" formatCode="General">
                        <c:v>-58.353839636913769</c:v>
                      </c:pt>
                      <c:pt idx="49" formatCode="General">
                        <c:v>-58.661252647503787</c:v>
                      </c:pt>
                      <c:pt idx="50" formatCode="General">
                        <c:v>-58.968665658093798</c:v>
                      </c:pt>
                      <c:pt idx="51" formatCode="General">
                        <c:v>-59.30031515151515</c:v>
                      </c:pt>
                      <c:pt idx="52" formatCode="General">
                        <c:v>-59.637284848484853</c:v>
                      </c:pt>
                      <c:pt idx="53" formatCode="General">
                        <c:v>-59.974254545454549</c:v>
                      </c:pt>
                      <c:pt idx="54" formatCode="General">
                        <c:v>-60.311224242424245</c:v>
                      </c:pt>
                      <c:pt idx="55" formatCode="General">
                        <c:v>-60.648193939393941</c:v>
                      </c:pt>
                      <c:pt idx="56" formatCode="General">
                        <c:v>-60.985163636363637</c:v>
                      </c:pt>
                      <c:pt idx="57" formatCode="General">
                        <c:v>-61.335068078668684</c:v>
                      </c:pt>
                      <c:pt idx="58" formatCode="General">
                        <c:v>-61.730832072617247</c:v>
                      </c:pt>
                      <c:pt idx="59" formatCode="General">
                        <c:v>-62.12659606656581</c:v>
                      </c:pt>
                      <c:pt idx="60" formatCode="General">
                        <c:v>-62.522360060514373</c:v>
                      </c:pt>
                      <c:pt idx="61" formatCode="General">
                        <c:v>-62.918124054462936</c:v>
                      </c:pt>
                      <c:pt idx="62" formatCode="General">
                        <c:v>-63.313888048411499</c:v>
                      </c:pt>
                      <c:pt idx="63" formatCode="General">
                        <c:v>-63.709652042360062</c:v>
                      </c:pt>
                      <c:pt idx="64" formatCode="General">
                        <c:v>-64.139054545454542</c:v>
                      </c:pt>
                      <c:pt idx="65" formatCode="General">
                        <c:v>-64.589963636363635</c:v>
                      </c:pt>
                      <c:pt idx="66" formatCode="General">
                        <c:v>-65.066024096385547</c:v>
                      </c:pt>
                      <c:pt idx="67" formatCode="General">
                        <c:v>-65.551272727272732</c:v>
                      </c:pt>
                      <c:pt idx="68" formatCode="General">
                        <c:v>-66.055515151515152</c:v>
                      </c:pt>
                      <c:pt idx="69" formatCode="General">
                        <c:v>-66.575515151515148</c:v>
                      </c:pt>
                      <c:pt idx="70" formatCode="General">
                        <c:v>-67.103999999999999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ABA7-449B-902A-86C64A5A7AA2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'Gibbs-EVAL'!$A$108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'Gibbs-EVAL'!$B$108:$BT$108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-9.9364992435703474</c:v>
                      </c:pt>
                      <c:pt idx="1">
                        <c:v>-10.043004538577913</c:v>
                      </c:pt>
                      <c:pt idx="2" formatCode="General">
                        <c:v>-10.149509833585476</c:v>
                      </c:pt>
                      <c:pt idx="3" formatCode="General">
                        <c:v>-10.25601512859304</c:v>
                      </c:pt>
                      <c:pt idx="4" formatCode="General">
                        <c:v>-10.363416036308623</c:v>
                      </c:pt>
                      <c:pt idx="5" formatCode="General">
                        <c:v>-10.481116490166414</c:v>
                      </c:pt>
                      <c:pt idx="6" formatCode="General">
                        <c:v>-10.598816944024206</c:v>
                      </c:pt>
                      <c:pt idx="7" formatCode="General">
                        <c:v>-10.716517397881997</c:v>
                      </c:pt>
                      <c:pt idx="8" formatCode="General">
                        <c:v>-10.834217851739787</c:v>
                      </c:pt>
                      <c:pt idx="9" formatCode="General">
                        <c:v>-10.951918305597578</c:v>
                      </c:pt>
                      <c:pt idx="10" formatCode="General">
                        <c:v>-11.06961875945537</c:v>
                      </c:pt>
                      <c:pt idx="11" formatCode="General">
                        <c:v>-11.187260606060606</c:v>
                      </c:pt>
                      <c:pt idx="12" formatCode="General">
                        <c:v>-11.304836363636364</c:v>
                      </c:pt>
                      <c:pt idx="13" formatCode="General">
                        <c:v>-11.421418181818183</c:v>
                      </c:pt>
                      <c:pt idx="14" formatCode="General">
                        <c:v>-11.53766265060241</c:v>
                      </c:pt>
                      <c:pt idx="15" formatCode="General">
                        <c:v>-11.65332530120482</c:v>
                      </c:pt>
                      <c:pt idx="16" formatCode="General">
                        <c:v>-11.768109090909091</c:v>
                      </c:pt>
                      <c:pt idx="17" formatCode="General">
                        <c:v>-11.882048484848484</c:v>
                      </c:pt>
                      <c:pt idx="18" formatCode="General">
                        <c:v>-11.994945454545455</c:v>
                      </c:pt>
                      <c:pt idx="19" formatCode="General">
                        <c:v>-12.107163636363635</c:v>
                      </c:pt>
                      <c:pt idx="20" formatCode="General">
                        <c:v>-12.217466666666667</c:v>
                      </c:pt>
                      <c:pt idx="21" formatCode="General">
                        <c:v>-12.326412121212122</c:v>
                      </c:pt>
                      <c:pt idx="22" formatCode="General">
                        <c:v>-12.43429090909091</c:v>
                      </c:pt>
                      <c:pt idx="23" formatCode="General">
                        <c:v>-12.539385542168676</c:v>
                      </c:pt>
                      <c:pt idx="24" formatCode="General">
                        <c:v>-12.643454545454546</c:v>
                      </c:pt>
                      <c:pt idx="25" formatCode="General">
                        <c:v>-12.745272727272727</c:v>
                      </c:pt>
                      <c:pt idx="26" formatCode="General">
                        <c:v>-12.844909090909091</c:v>
                      </c:pt>
                      <c:pt idx="27" formatCode="General">
                        <c:v>-12.943090909090909</c:v>
                      </c:pt>
                      <c:pt idx="28" formatCode="General">
                        <c:v>-13.037818181818182</c:v>
                      </c:pt>
                      <c:pt idx="29" formatCode="General">
                        <c:v>-13.130909090909091</c:v>
                      </c:pt>
                      <c:pt idx="30" formatCode="General">
                        <c:v>-13.220606060606061</c:v>
                      </c:pt>
                      <c:pt idx="31" formatCode="General">
                        <c:v>-13.302741301059003</c:v>
                      </c:pt>
                      <c:pt idx="32" formatCode="General">
                        <c:v>-13.380804841149773</c:v>
                      </c:pt>
                      <c:pt idx="33" formatCode="General">
                        <c:v>-13.458868381240546</c:v>
                      </c:pt>
                      <c:pt idx="34" formatCode="General">
                        <c:v>-13.536931921331316</c:v>
                      </c:pt>
                      <c:pt idx="35" formatCode="General">
                        <c:v>-13.614995461422088</c:v>
                      </c:pt>
                      <c:pt idx="36" formatCode="General">
                        <c:v>-13.693059001512859</c:v>
                      </c:pt>
                      <c:pt idx="37" formatCode="General">
                        <c:v>-13.770904689863842</c:v>
                      </c:pt>
                      <c:pt idx="38" formatCode="General">
                        <c:v>-13.84352193645991</c:v>
                      </c:pt>
                      <c:pt idx="39" formatCode="General">
                        <c:v>-13.916139183055975</c:v>
                      </c:pt>
                      <c:pt idx="40" formatCode="General">
                        <c:v>-13.988756429652042</c:v>
                      </c:pt>
                      <c:pt idx="41" formatCode="General">
                        <c:v>-14.061373676248108</c:v>
                      </c:pt>
                      <c:pt idx="42" formatCode="General">
                        <c:v>-14.133990922844175</c:v>
                      </c:pt>
                      <c:pt idx="43" formatCode="General">
                        <c:v>-14.206608169440241</c:v>
                      </c:pt>
                      <c:pt idx="44" formatCode="General">
                        <c:v>-14.281046898638426</c:v>
                      </c:pt>
                      <c:pt idx="45" formatCode="General">
                        <c:v>-14.35790015128593</c:v>
                      </c:pt>
                      <c:pt idx="46" formatCode="General">
                        <c:v>-14.434753403933433</c:v>
                      </c:pt>
                      <c:pt idx="47" formatCode="General">
                        <c:v>-14.511606656580938</c:v>
                      </c:pt>
                      <c:pt idx="48" formatCode="General">
                        <c:v>-14.588459909228442</c:v>
                      </c:pt>
                      <c:pt idx="49" formatCode="General">
                        <c:v>-14.665313161875947</c:v>
                      </c:pt>
                      <c:pt idx="50" formatCode="General">
                        <c:v>-14.742166414523449</c:v>
                      </c:pt>
                      <c:pt idx="51" formatCode="General">
                        <c:v>-14.825078787878788</c:v>
                      </c:pt>
                      <c:pt idx="52" formatCode="General">
                        <c:v>-14.909321212121213</c:v>
                      </c:pt>
                      <c:pt idx="53" formatCode="General">
                        <c:v>-14.993563636363637</c:v>
                      </c:pt>
                      <c:pt idx="54" formatCode="General">
                        <c:v>-15.077806060606061</c:v>
                      </c:pt>
                      <c:pt idx="55" formatCode="General">
                        <c:v>-15.162048484848485</c:v>
                      </c:pt>
                      <c:pt idx="56" formatCode="General">
                        <c:v>-15.246290909090909</c:v>
                      </c:pt>
                      <c:pt idx="57" formatCode="General">
                        <c:v>-15.333767019667171</c:v>
                      </c:pt>
                      <c:pt idx="58" formatCode="General">
                        <c:v>-15.432708018154312</c:v>
                      </c:pt>
                      <c:pt idx="59" formatCode="General">
                        <c:v>-15.531649016641452</c:v>
                      </c:pt>
                      <c:pt idx="60" formatCode="General">
                        <c:v>-15.630590015128593</c:v>
                      </c:pt>
                      <c:pt idx="61" formatCode="General">
                        <c:v>-15.729531013615734</c:v>
                      </c:pt>
                      <c:pt idx="62" formatCode="General">
                        <c:v>-15.828472012102875</c:v>
                      </c:pt>
                      <c:pt idx="63" formatCode="General">
                        <c:v>-15.927413010590016</c:v>
                      </c:pt>
                      <c:pt idx="64" formatCode="General">
                        <c:v>-16.034763636363635</c:v>
                      </c:pt>
                      <c:pt idx="65" formatCode="General">
                        <c:v>-16.147490909090909</c:v>
                      </c:pt>
                      <c:pt idx="66" formatCode="General">
                        <c:v>-16.266506024096387</c:v>
                      </c:pt>
                      <c:pt idx="67" formatCode="General">
                        <c:v>-16.387818181818183</c:v>
                      </c:pt>
                      <c:pt idx="68" formatCode="General">
                        <c:v>-16.513878787878788</c:v>
                      </c:pt>
                      <c:pt idx="69" formatCode="General">
                        <c:v>-16.643878787878787</c:v>
                      </c:pt>
                      <c:pt idx="70" formatCode="General">
                        <c:v>-16.776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ABA7-449B-902A-86C64A5A7AA2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'Gibbs-EVAL'!$A$109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-4.9682496217851737</c:v>
                      </c:pt>
                      <c:pt idx="1">
                        <c:v>-5.0215022692889564</c:v>
                      </c:pt>
                      <c:pt idx="2" formatCode="General">
                        <c:v>-5.0747549167927382</c:v>
                      </c:pt>
                      <c:pt idx="3" formatCode="General">
                        <c:v>-5.1280075642965199</c:v>
                      </c:pt>
                      <c:pt idx="4" formatCode="General">
                        <c:v>-5.1817080181543114</c:v>
                      </c:pt>
                      <c:pt idx="5" formatCode="General">
                        <c:v>-5.2405582450832071</c:v>
                      </c:pt>
                      <c:pt idx="6" formatCode="General">
                        <c:v>-5.2994084720121029</c:v>
                      </c:pt>
                      <c:pt idx="7" formatCode="General">
                        <c:v>-5.3582586989409986</c:v>
                      </c:pt>
                      <c:pt idx="8" formatCode="General">
                        <c:v>-5.4171089258698935</c:v>
                      </c:pt>
                      <c:pt idx="9" formatCode="General">
                        <c:v>-5.4759591527987892</c:v>
                      </c:pt>
                      <c:pt idx="10" formatCode="General">
                        <c:v>-5.5348093797276849</c:v>
                      </c:pt>
                      <c:pt idx="11" formatCode="General">
                        <c:v>-5.5936303030303032</c:v>
                      </c:pt>
                      <c:pt idx="12" formatCode="General">
                        <c:v>-5.6524181818181818</c:v>
                      </c:pt>
                      <c:pt idx="13" formatCode="General">
                        <c:v>-5.7107090909090914</c:v>
                      </c:pt>
                      <c:pt idx="14" formatCode="General">
                        <c:v>-5.7688313253012051</c:v>
                      </c:pt>
                      <c:pt idx="15" formatCode="General">
                        <c:v>-5.82666265060241</c:v>
                      </c:pt>
                      <c:pt idx="16" formatCode="General">
                        <c:v>-5.8840545454545454</c:v>
                      </c:pt>
                      <c:pt idx="17" formatCode="General">
                        <c:v>-5.9410242424242421</c:v>
                      </c:pt>
                      <c:pt idx="18" formatCode="General">
                        <c:v>-5.9974727272727275</c:v>
                      </c:pt>
                      <c:pt idx="19" formatCode="General">
                        <c:v>-6.0535818181818177</c:v>
                      </c:pt>
                      <c:pt idx="20" formatCode="General">
                        <c:v>-6.1087333333333333</c:v>
                      </c:pt>
                      <c:pt idx="21" formatCode="General">
                        <c:v>-6.1632060606060612</c:v>
                      </c:pt>
                      <c:pt idx="22" formatCode="General">
                        <c:v>-6.217145454545455</c:v>
                      </c:pt>
                      <c:pt idx="23" formatCode="General">
                        <c:v>-6.2696927710843378</c:v>
                      </c:pt>
                      <c:pt idx="24" formatCode="General">
                        <c:v>-6.3217272727272729</c:v>
                      </c:pt>
                      <c:pt idx="25" formatCode="General">
                        <c:v>-6.3726363636363637</c:v>
                      </c:pt>
                      <c:pt idx="26" formatCode="General">
                        <c:v>-6.4224545454545456</c:v>
                      </c:pt>
                      <c:pt idx="27" formatCode="General">
                        <c:v>-6.4715454545454545</c:v>
                      </c:pt>
                      <c:pt idx="28" formatCode="General">
                        <c:v>-6.5189090909090908</c:v>
                      </c:pt>
                      <c:pt idx="29" formatCode="General">
                        <c:v>-6.5654545454545454</c:v>
                      </c:pt>
                      <c:pt idx="30" formatCode="General">
                        <c:v>-6.6103030303030303</c:v>
                      </c:pt>
                      <c:pt idx="31" formatCode="General">
                        <c:v>-6.6513706505295014</c:v>
                      </c:pt>
                      <c:pt idx="32" formatCode="General">
                        <c:v>-6.6904024205748867</c:v>
                      </c:pt>
                      <c:pt idx="33" formatCode="General">
                        <c:v>-6.7294341906202728</c:v>
                      </c:pt>
                      <c:pt idx="34" formatCode="General">
                        <c:v>-6.7684659606656581</c:v>
                      </c:pt>
                      <c:pt idx="35" formatCode="General">
                        <c:v>-6.8074977307110442</c:v>
                      </c:pt>
                      <c:pt idx="36" formatCode="General">
                        <c:v>-6.8465295007564295</c:v>
                      </c:pt>
                      <c:pt idx="37" formatCode="General">
                        <c:v>-6.8854523449319212</c:v>
                      </c:pt>
                      <c:pt idx="38" formatCode="General">
                        <c:v>-6.9217609682299548</c:v>
                      </c:pt>
                      <c:pt idx="39" formatCode="General">
                        <c:v>-6.9580695915279875</c:v>
                      </c:pt>
                      <c:pt idx="40" formatCode="General">
                        <c:v>-6.9943782148260212</c:v>
                      </c:pt>
                      <c:pt idx="41" formatCode="General">
                        <c:v>-7.0306868381240539</c:v>
                      </c:pt>
                      <c:pt idx="42" formatCode="General">
                        <c:v>-7.0669954614220876</c:v>
                      </c:pt>
                      <c:pt idx="43" formatCode="General">
                        <c:v>-7.1033040847201203</c:v>
                      </c:pt>
                      <c:pt idx="44" formatCode="General">
                        <c:v>-7.1405234493192129</c:v>
                      </c:pt>
                      <c:pt idx="45" formatCode="General">
                        <c:v>-7.1789500756429652</c:v>
                      </c:pt>
                      <c:pt idx="46" formatCode="General">
                        <c:v>-7.2173767019667165</c:v>
                      </c:pt>
                      <c:pt idx="47" formatCode="General">
                        <c:v>-7.2558033282904688</c:v>
                      </c:pt>
                      <c:pt idx="48" formatCode="General">
                        <c:v>-7.2942299546142211</c:v>
                      </c:pt>
                      <c:pt idx="49" formatCode="General">
                        <c:v>-7.3326565809379733</c:v>
                      </c:pt>
                      <c:pt idx="50" formatCode="General">
                        <c:v>-7.3710832072617247</c:v>
                      </c:pt>
                      <c:pt idx="51" formatCode="General">
                        <c:v>-7.4125393939393938</c:v>
                      </c:pt>
                      <c:pt idx="52" formatCode="General">
                        <c:v>-7.4546606060606067</c:v>
                      </c:pt>
                      <c:pt idx="53" formatCode="General">
                        <c:v>-7.4967818181818187</c:v>
                      </c:pt>
                      <c:pt idx="54" formatCode="General">
                        <c:v>-7.5389030303030307</c:v>
                      </c:pt>
                      <c:pt idx="55" formatCode="General">
                        <c:v>-7.5810242424242427</c:v>
                      </c:pt>
                      <c:pt idx="56" formatCode="General">
                        <c:v>-7.6231454545454547</c:v>
                      </c:pt>
                      <c:pt idx="57" formatCode="General">
                        <c:v>-7.6668835098335855</c:v>
                      </c:pt>
                      <c:pt idx="58" formatCode="General">
                        <c:v>-7.7163540090771559</c:v>
                      </c:pt>
                      <c:pt idx="59" formatCode="General">
                        <c:v>-7.7658245083207262</c:v>
                      </c:pt>
                      <c:pt idx="60" formatCode="General">
                        <c:v>-7.8152950075642966</c:v>
                      </c:pt>
                      <c:pt idx="61" formatCode="General">
                        <c:v>-7.864765506807867</c:v>
                      </c:pt>
                      <c:pt idx="62" formatCode="General">
                        <c:v>-7.9142360060514374</c:v>
                      </c:pt>
                      <c:pt idx="63" formatCode="General">
                        <c:v>-7.9637065052950078</c:v>
                      </c:pt>
                      <c:pt idx="64" formatCode="General">
                        <c:v>-8.0173818181818177</c:v>
                      </c:pt>
                      <c:pt idx="65" formatCode="General">
                        <c:v>-8.0737454545454543</c:v>
                      </c:pt>
                      <c:pt idx="66" formatCode="General">
                        <c:v>-8.1332530120481934</c:v>
                      </c:pt>
                      <c:pt idx="67" formatCode="General">
                        <c:v>-8.1939090909090915</c:v>
                      </c:pt>
                      <c:pt idx="68" formatCode="General">
                        <c:v>-8.256939393939394</c:v>
                      </c:pt>
                      <c:pt idx="69" formatCode="General">
                        <c:v>-8.3219393939393935</c:v>
                      </c:pt>
                      <c:pt idx="70" formatCode="General">
                        <c:v>-8.3879999999999999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ABA7-449B-902A-86C64A5A7AA2}"/>
                  </c:ext>
                </c:extLst>
              </c15:ser>
            </c15:filteredScatterSeries>
            <c15:filteredScatterSeries>
              <c15:ser>
                <c:idx val="7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'Gibbs-EVAL'!$A$110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'Gibbs-EVAL'!$B$110:$BT$110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-18.728545454545454</c:v>
                      </c:pt>
                      <c:pt idx="12" formatCode="General">
                        <c:v>-18.746727272727274</c:v>
                      </c:pt>
                      <c:pt idx="13" formatCode="General">
                        <c:v>-18.764909090909093</c:v>
                      </c:pt>
                      <c:pt idx="14" formatCode="General">
                        <c:v>-18.783072289156628</c:v>
                      </c:pt>
                      <c:pt idx="15" formatCode="General">
                        <c:v>-18.801144578313252</c:v>
                      </c:pt>
                      <c:pt idx="16" formatCode="General">
                        <c:v>-18.819272727272725</c:v>
                      </c:pt>
                      <c:pt idx="17" formatCode="General">
                        <c:v>-18.837454545454545</c:v>
                      </c:pt>
                      <c:pt idx="18" formatCode="General">
                        <c:v>-18.855636363636364</c:v>
                      </c:pt>
                      <c:pt idx="19" formatCode="General">
                        <c:v>-18.875090909090911</c:v>
                      </c:pt>
                      <c:pt idx="20" formatCode="General">
                        <c:v>-18.899333333333335</c:v>
                      </c:pt>
                      <c:pt idx="21" formatCode="General">
                        <c:v>-18.923575757575758</c:v>
                      </c:pt>
                      <c:pt idx="22" formatCode="General">
                        <c:v>-18.947818181818182</c:v>
                      </c:pt>
                      <c:pt idx="23" formatCode="General">
                        <c:v>-18.971927710843371</c:v>
                      </c:pt>
                      <c:pt idx="24" formatCode="General">
                        <c:v>-18.996060606060606</c:v>
                      </c:pt>
                      <c:pt idx="25" formatCode="General">
                        <c:v>-19.02030303030303</c:v>
                      </c:pt>
                      <c:pt idx="26" formatCode="General">
                        <c:v>-19.048181818181817</c:v>
                      </c:pt>
                      <c:pt idx="27" formatCode="General">
                        <c:v>-19.078484848484848</c:v>
                      </c:pt>
                      <c:pt idx="28" formatCode="General">
                        <c:v>-19.108787878787876</c:v>
                      </c:pt>
                      <c:pt idx="29" formatCode="General">
                        <c:v>-19.140909090909091</c:v>
                      </c:pt>
                      <c:pt idx="30" formatCode="General">
                        <c:v>-19.177272727272729</c:v>
                      </c:pt>
                      <c:pt idx="31" formatCode="General">
                        <c:v>-19.216550680786689</c:v>
                      </c:pt>
                      <c:pt idx="32" formatCode="General">
                        <c:v>-19.257397881996976</c:v>
                      </c:pt>
                      <c:pt idx="33" formatCode="General">
                        <c:v>-19.298245083207263</c:v>
                      </c:pt>
                      <c:pt idx="34" formatCode="General">
                        <c:v>-19.33909228441755</c:v>
                      </c:pt>
                      <c:pt idx="35" formatCode="General">
                        <c:v>-19.379939485627837</c:v>
                      </c:pt>
                      <c:pt idx="36" formatCode="General">
                        <c:v>-19.420786686838124</c:v>
                      </c:pt>
                      <c:pt idx="37" formatCode="General">
                        <c:v>-19.461331316187596</c:v>
                      </c:pt>
                      <c:pt idx="38" formatCode="General">
                        <c:v>-19.494614220877459</c:v>
                      </c:pt>
                      <c:pt idx="39" formatCode="General">
                        <c:v>-19.527897125567321</c:v>
                      </c:pt>
                      <c:pt idx="40" formatCode="General">
                        <c:v>-19.561180030257187</c:v>
                      </c:pt>
                      <c:pt idx="41" formatCode="General">
                        <c:v>-19.59446293494705</c:v>
                      </c:pt>
                      <c:pt idx="42" formatCode="General">
                        <c:v>-19.627745839636912</c:v>
                      </c:pt>
                      <c:pt idx="43" formatCode="General">
                        <c:v>-19.661028744326778</c:v>
                      </c:pt>
                      <c:pt idx="44" formatCode="General">
                        <c:v>-19.692360060514371</c:v>
                      </c:pt>
                      <c:pt idx="45" formatCode="General">
                        <c:v>-19.72110438729198</c:v>
                      </c:pt>
                      <c:pt idx="46" formatCode="General">
                        <c:v>-19.749848714069593</c:v>
                      </c:pt>
                      <c:pt idx="47" formatCode="General">
                        <c:v>-19.778593040847202</c:v>
                      </c:pt>
                      <c:pt idx="48" formatCode="General">
                        <c:v>-19.807337367624811</c:v>
                      </c:pt>
                      <c:pt idx="49" formatCode="General">
                        <c:v>-19.83608169440242</c:v>
                      </c:pt>
                      <c:pt idx="50" formatCode="General">
                        <c:v>-19.864826021180033</c:v>
                      </c:pt>
                      <c:pt idx="51" formatCode="General">
                        <c:v>-19.892363636363637</c:v>
                      </c:pt>
                      <c:pt idx="52" formatCode="General">
                        <c:v>-19.919636363636364</c:v>
                      </c:pt>
                      <c:pt idx="53" formatCode="General">
                        <c:v>-19.946909090909092</c:v>
                      </c:pt>
                      <c:pt idx="54" formatCode="General">
                        <c:v>-19.974181818181819</c:v>
                      </c:pt>
                      <c:pt idx="55" formatCode="General">
                        <c:v>-20.001454545454546</c:v>
                      </c:pt>
                      <c:pt idx="56" formatCode="General">
                        <c:v>-20.028727272727274</c:v>
                      </c:pt>
                      <c:pt idx="57" formatCode="General">
                        <c:v>-20.056656580937975</c:v>
                      </c:pt>
                      <c:pt idx="58" formatCode="General">
                        <c:v>-20.086913767019666</c:v>
                      </c:pt>
                      <c:pt idx="59" formatCode="General">
                        <c:v>-20.117170953101361</c:v>
                      </c:pt>
                      <c:pt idx="60" formatCode="General">
                        <c:v>-20.147428139183056</c:v>
                      </c:pt>
                      <c:pt idx="61" formatCode="General">
                        <c:v>-20.177685325264751</c:v>
                      </c:pt>
                      <c:pt idx="62" formatCode="General">
                        <c:v>-20.207942511346445</c:v>
                      </c:pt>
                      <c:pt idx="63" formatCode="General">
                        <c:v>-20.23819969742814</c:v>
                      </c:pt>
                      <c:pt idx="64" formatCode="General">
                        <c:v>-20.272181818181817</c:v>
                      </c:pt>
                      <c:pt idx="65" formatCode="General">
                        <c:v>-20.308545454545452</c:v>
                      </c:pt>
                      <c:pt idx="66" formatCode="General">
                        <c:v>-20.338915662650603</c:v>
                      </c:pt>
                      <c:pt idx="67" formatCode="General">
                        <c:v>-20.369090909090907</c:v>
                      </c:pt>
                      <c:pt idx="68" formatCode="General">
                        <c:v>-20.399393939393939</c:v>
                      </c:pt>
                      <c:pt idx="69" formatCode="General">
                        <c:v>-20.42969696969697</c:v>
                      </c:pt>
                      <c:pt idx="70" formatCode="General">
                        <c:v>-20.46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ABA7-449B-902A-86C64A5A7AA2}"/>
                  </c:ext>
                </c:extLst>
              </c15:ser>
            </c15:filteredScatterSeries>
            <c15:filteredScatterSeries>
              <c15:ser>
                <c:idx val="8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'Gibbs-EVAL'!$A$111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'Gibbs-EVAL'!$B$111:$BT$111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-17.156697428139182</c:v>
                      </c:pt>
                      <c:pt idx="1">
                        <c:v>-17.358815431164899</c:v>
                      </c:pt>
                      <c:pt idx="2" formatCode="General">
                        <c:v>-17.56093343419062</c:v>
                      </c:pt>
                      <c:pt idx="3" formatCode="General">
                        <c:v>-17.763051437216337</c:v>
                      </c:pt>
                      <c:pt idx="4" formatCode="General">
                        <c:v>-17.964358547655067</c:v>
                      </c:pt>
                      <c:pt idx="5" formatCode="General">
                        <c:v>-18.156340393343417</c:v>
                      </c:pt>
                      <c:pt idx="6" formatCode="General">
                        <c:v>-18.34832223903177</c:v>
                      </c:pt>
                      <c:pt idx="7" formatCode="General">
                        <c:v>-18.54030408472012</c:v>
                      </c:pt>
                      <c:pt idx="8" formatCode="General">
                        <c:v>-18.732285930408473</c:v>
                      </c:pt>
                      <c:pt idx="9" formatCode="General">
                        <c:v>-18.924267776096823</c:v>
                      </c:pt>
                      <c:pt idx="10" formatCode="General">
                        <c:v>-19.116249621785173</c:v>
                      </c:pt>
                      <c:pt idx="11" formatCode="General">
                        <c:v>-19.30430909090909</c:v>
                      </c:pt>
                      <c:pt idx="12" formatCode="General">
                        <c:v>-19.487945454545454</c:v>
                      </c:pt>
                      <c:pt idx="13" formatCode="General">
                        <c:v>-19.66710909090909</c:v>
                      </c:pt>
                      <c:pt idx="14" formatCode="General">
                        <c:v>-19.844698795180722</c:v>
                      </c:pt>
                      <c:pt idx="15" formatCode="General">
                        <c:v>-20.019397590361447</c:v>
                      </c:pt>
                      <c:pt idx="16" formatCode="General">
                        <c:v>-20.192781818181817</c:v>
                      </c:pt>
                      <c:pt idx="17" formatCode="General">
                        <c:v>-20.364903030303029</c:v>
                      </c:pt>
                      <c:pt idx="18" formatCode="General">
                        <c:v>-20.535460606060607</c:v>
                      </c:pt>
                      <c:pt idx="19" formatCode="General">
                        <c:v>-20.705000000000002</c:v>
                      </c:pt>
                      <c:pt idx="20" formatCode="General">
                        <c:v>-20.871666666666666</c:v>
                      </c:pt>
                      <c:pt idx="21" formatCode="General">
                        <c:v>-21.036975757575757</c:v>
                      </c:pt>
                      <c:pt idx="22" formatCode="General">
                        <c:v>-21.201218181818184</c:v>
                      </c:pt>
                      <c:pt idx="23" formatCode="General">
                        <c:v>-21.365656626506023</c:v>
                      </c:pt>
                      <c:pt idx="24" formatCode="General">
                        <c:v>-21.53021212121212</c:v>
                      </c:pt>
                      <c:pt idx="25" formatCode="General">
                        <c:v>-21.695060606060604</c:v>
                      </c:pt>
                      <c:pt idx="26" formatCode="General">
                        <c:v>-21.862454545454543</c:v>
                      </c:pt>
                      <c:pt idx="27" formatCode="General">
                        <c:v>-22.031545454545455</c:v>
                      </c:pt>
                      <c:pt idx="28" formatCode="General">
                        <c:v>-22.205818181818181</c:v>
                      </c:pt>
                      <c:pt idx="29" formatCode="General">
                        <c:v>-22.382909090909092</c:v>
                      </c:pt>
                      <c:pt idx="30" formatCode="General">
                        <c:v>-22.565939393939395</c:v>
                      </c:pt>
                      <c:pt idx="31" formatCode="General">
                        <c:v>-22.76924357034796</c:v>
                      </c:pt>
                      <c:pt idx="32" formatCode="General">
                        <c:v>-22.983464447806355</c:v>
                      </c:pt>
                      <c:pt idx="33" formatCode="General">
                        <c:v>-23.19768532526475</c:v>
                      </c:pt>
                      <c:pt idx="34" formatCode="General">
                        <c:v>-23.411906202723149</c:v>
                      </c:pt>
                      <c:pt idx="35" formatCode="General">
                        <c:v>-23.626127080181544</c:v>
                      </c:pt>
                      <c:pt idx="36" formatCode="General">
                        <c:v>-23.840347957639938</c:v>
                      </c:pt>
                      <c:pt idx="37" formatCode="General">
                        <c:v>-24.055767019667169</c:v>
                      </c:pt>
                      <c:pt idx="38" formatCode="General">
                        <c:v>-24.299942511346444</c:v>
                      </c:pt>
                      <c:pt idx="39" formatCode="General">
                        <c:v>-24.544118003025716</c:v>
                      </c:pt>
                      <c:pt idx="40" formatCode="General">
                        <c:v>-24.788293494704991</c:v>
                      </c:pt>
                      <c:pt idx="41" formatCode="General">
                        <c:v>-25.032468986384266</c:v>
                      </c:pt>
                      <c:pt idx="42" formatCode="General">
                        <c:v>-25.276644478063538</c:v>
                      </c:pt>
                      <c:pt idx="43" formatCode="General">
                        <c:v>-25.520819969742814</c:v>
                      </c:pt>
                      <c:pt idx="44" formatCode="General">
                        <c:v>-25.760962178517396</c:v>
                      </c:pt>
                      <c:pt idx="45" formatCode="General">
                        <c:v>-25.995757942511347</c:v>
                      </c:pt>
                      <c:pt idx="46" formatCode="General">
                        <c:v>-26.230553706505294</c:v>
                      </c:pt>
                      <c:pt idx="47" formatCode="General">
                        <c:v>-26.465349470499245</c:v>
                      </c:pt>
                      <c:pt idx="48" formatCode="General">
                        <c:v>-26.700145234493192</c:v>
                      </c:pt>
                      <c:pt idx="49" formatCode="General">
                        <c:v>-26.934940998487143</c:v>
                      </c:pt>
                      <c:pt idx="50" formatCode="General">
                        <c:v>-27.16973676248109</c:v>
                      </c:pt>
                      <c:pt idx="51" formatCode="General">
                        <c:v>-27.388921212121211</c:v>
                      </c:pt>
                      <c:pt idx="52" formatCode="General">
                        <c:v>-27.60467878787879</c:v>
                      </c:pt>
                      <c:pt idx="53" formatCode="General">
                        <c:v>-27.820436363636365</c:v>
                      </c:pt>
                      <c:pt idx="54" formatCode="General">
                        <c:v>-28.036193939393939</c:v>
                      </c:pt>
                      <c:pt idx="55" formatCode="General">
                        <c:v>-28.251951515151514</c:v>
                      </c:pt>
                      <c:pt idx="56" formatCode="General">
                        <c:v>-28.467709090909089</c:v>
                      </c:pt>
                      <c:pt idx="57" formatCode="General">
                        <c:v>-28.67950075642965</c:v>
                      </c:pt>
                      <c:pt idx="58" formatCode="General">
                        <c:v>-28.877231467473525</c:v>
                      </c:pt>
                      <c:pt idx="59" formatCode="General">
                        <c:v>-29.074962178517399</c:v>
                      </c:pt>
                      <c:pt idx="60" formatCode="General">
                        <c:v>-29.27269288956127</c:v>
                      </c:pt>
                      <c:pt idx="61" formatCode="General">
                        <c:v>-29.470423600605145</c:v>
                      </c:pt>
                      <c:pt idx="62" formatCode="General">
                        <c:v>-29.668154311649019</c:v>
                      </c:pt>
                      <c:pt idx="63" formatCode="General">
                        <c:v>-29.86588502269289</c:v>
                      </c:pt>
                      <c:pt idx="64" formatCode="General">
                        <c:v>-30.058715151515152</c:v>
                      </c:pt>
                      <c:pt idx="65" formatCode="General">
                        <c:v>-30.248412121212123</c:v>
                      </c:pt>
                      <c:pt idx="66" formatCode="General">
                        <c:v>-30.428915662650603</c:v>
                      </c:pt>
                      <c:pt idx="67" formatCode="General">
                        <c:v>-30.610272727272726</c:v>
                      </c:pt>
                      <c:pt idx="68" formatCode="General">
                        <c:v>-30.794515151515149</c:v>
                      </c:pt>
                      <c:pt idx="69" formatCode="General">
                        <c:v>-30.972848484848484</c:v>
                      </c:pt>
                      <c:pt idx="70" formatCode="General">
                        <c:v>-31.148000000000003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ABA7-449B-902A-86C64A5A7AA2}"/>
                  </c:ext>
                </c:extLst>
              </c15:ser>
            </c15:filteredScatterSeries>
            <c15:filteredScatterSeries>
              <c15:ser>
                <c:idx val="10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'Gibbs-EVAL'!$A$113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'Gibbs-EVAL'!$B$113:$BT$113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-28.222057488653554</c:v>
                      </c:pt>
                      <c:pt idx="1">
                        <c:v>-27.527655068078669</c:v>
                      </c:pt>
                      <c:pt idx="2" formatCode="General">
                        <c:v>-26.83325264750378</c:v>
                      </c:pt>
                      <c:pt idx="3" formatCode="General">
                        <c:v>-26.138850226928895</c:v>
                      </c:pt>
                      <c:pt idx="4" formatCode="General">
                        <c:v>-25.463691376701966</c:v>
                      </c:pt>
                      <c:pt idx="5" formatCode="General">
                        <c:v>-25.009833585476549</c:v>
                      </c:pt>
                      <c:pt idx="6" formatCode="General">
                        <c:v>-24.555975794251136</c:v>
                      </c:pt>
                      <c:pt idx="7" formatCode="General">
                        <c:v>-24.102118003025719</c:v>
                      </c:pt>
                      <c:pt idx="8" formatCode="General">
                        <c:v>-23.648260211800302</c:v>
                      </c:pt>
                      <c:pt idx="9" formatCode="General">
                        <c:v>-23.194402420574885</c:v>
                      </c:pt>
                      <c:pt idx="10" formatCode="General">
                        <c:v>-22.740544629349472</c:v>
                      </c:pt>
                      <c:pt idx="11" formatCode="General">
                        <c:v>-22.331939393939393</c:v>
                      </c:pt>
                      <c:pt idx="12" formatCode="General">
                        <c:v>-21.974363636363638</c:v>
                      </c:pt>
                      <c:pt idx="13" formatCode="General">
                        <c:v>-21.641636363636366</c:v>
                      </c:pt>
                      <c:pt idx="14" formatCode="General">
                        <c:v>-21.318795180722894</c:v>
                      </c:pt>
                      <c:pt idx="15" formatCode="General">
                        <c:v>-21.017590361445784</c:v>
                      </c:pt>
                      <c:pt idx="16" formatCode="General">
                        <c:v>-20.727818181818183</c:v>
                      </c:pt>
                      <c:pt idx="17" formatCode="General">
                        <c:v>-20.449030303030302</c:v>
                      </c:pt>
                      <c:pt idx="18" formatCode="General">
                        <c:v>-20.191090909090907</c:v>
                      </c:pt>
                      <c:pt idx="19" formatCode="General">
                        <c:v>-19.940363636363635</c:v>
                      </c:pt>
                      <c:pt idx="20" formatCode="General">
                        <c:v>-19.704000000000001</c:v>
                      </c:pt>
                      <c:pt idx="21" formatCode="General">
                        <c:v>-19.474424242424242</c:v>
                      </c:pt>
                      <c:pt idx="22" formatCode="General">
                        <c:v>-19.250181818181819</c:v>
                      </c:pt>
                      <c:pt idx="23" formatCode="General">
                        <c:v>-19.043614457831325</c:v>
                      </c:pt>
                      <c:pt idx="24" formatCode="General">
                        <c:v>-18.841515151515154</c:v>
                      </c:pt>
                      <c:pt idx="25" formatCode="General">
                        <c:v>-18.647575757575758</c:v>
                      </c:pt>
                      <c:pt idx="26" formatCode="General">
                        <c:v>-18.460909090909091</c:v>
                      </c:pt>
                      <c:pt idx="27" formatCode="General">
                        <c:v>-18.279090909090908</c:v>
                      </c:pt>
                      <c:pt idx="28" formatCode="General">
                        <c:v>-18.103030303030302</c:v>
                      </c:pt>
                      <c:pt idx="29" formatCode="General">
                        <c:v>-17.93090909090909</c:v>
                      </c:pt>
                      <c:pt idx="30" formatCode="General">
                        <c:v>-17.767272727272729</c:v>
                      </c:pt>
                      <c:pt idx="31" formatCode="General">
                        <c:v>-17.615597579425113</c:v>
                      </c:pt>
                      <c:pt idx="32" formatCode="General">
                        <c:v>-17.470363086232982</c:v>
                      </c:pt>
                      <c:pt idx="33" formatCode="General">
                        <c:v>-17.325128593040848</c:v>
                      </c:pt>
                      <c:pt idx="34" formatCode="General">
                        <c:v>-17.179894099848713</c:v>
                      </c:pt>
                      <c:pt idx="35" formatCode="General">
                        <c:v>-17.034659606656582</c:v>
                      </c:pt>
                      <c:pt idx="36" formatCode="General">
                        <c:v>-16.889425113464448</c:v>
                      </c:pt>
                      <c:pt idx="37" formatCode="General">
                        <c:v>-16.745340393343419</c:v>
                      </c:pt>
                      <c:pt idx="38" formatCode="General">
                        <c:v>-16.628850226928897</c:v>
                      </c:pt>
                      <c:pt idx="39" formatCode="General">
                        <c:v>-16.512360060514371</c:v>
                      </c:pt>
                      <c:pt idx="40" formatCode="General">
                        <c:v>-16.39586989409985</c:v>
                      </c:pt>
                      <c:pt idx="41" formatCode="General">
                        <c:v>-16.279379727685328</c:v>
                      </c:pt>
                      <c:pt idx="42" formatCode="General">
                        <c:v>-16.162889561270802</c:v>
                      </c:pt>
                      <c:pt idx="43" formatCode="General">
                        <c:v>-16.04639939485628</c:v>
                      </c:pt>
                      <c:pt idx="44" formatCode="General">
                        <c:v>-15.939016641452346</c:v>
                      </c:pt>
                      <c:pt idx="45" formatCode="General">
                        <c:v>-15.843706505295009</c:v>
                      </c:pt>
                      <c:pt idx="46" formatCode="General">
                        <c:v>-15.748396369137671</c:v>
                      </c:pt>
                      <c:pt idx="47" formatCode="General">
                        <c:v>-15.653086232980332</c:v>
                      </c:pt>
                      <c:pt idx="48" formatCode="General">
                        <c:v>-15.557776096822995</c:v>
                      </c:pt>
                      <c:pt idx="49" formatCode="General">
                        <c:v>-15.462465960665657</c:v>
                      </c:pt>
                      <c:pt idx="50" formatCode="General">
                        <c:v>-15.36715582450832</c:v>
                      </c:pt>
                      <c:pt idx="51" formatCode="General">
                        <c:v>-15.279181818181817</c:v>
                      </c:pt>
                      <c:pt idx="52" formatCode="General">
                        <c:v>-15.192818181818181</c:v>
                      </c:pt>
                      <c:pt idx="53" formatCode="General">
                        <c:v>-15.106454545454545</c:v>
                      </c:pt>
                      <c:pt idx="54" formatCode="General">
                        <c:v>-15.020090909090909</c:v>
                      </c:pt>
                      <c:pt idx="55" formatCode="General">
                        <c:v>-14.933727272727271</c:v>
                      </c:pt>
                      <c:pt idx="56" formatCode="General">
                        <c:v>-14.847363636363635</c:v>
                      </c:pt>
                      <c:pt idx="57" formatCode="General">
                        <c:v>-14.759364599092283</c:v>
                      </c:pt>
                      <c:pt idx="58" formatCode="General">
                        <c:v>-14.665567322239031</c:v>
                      </c:pt>
                      <c:pt idx="59" formatCode="General">
                        <c:v>-14.571770045385778</c:v>
                      </c:pt>
                      <c:pt idx="60" formatCode="General">
                        <c:v>-14.477972768532526</c:v>
                      </c:pt>
                      <c:pt idx="61" formatCode="General">
                        <c:v>-14.384175491679274</c:v>
                      </c:pt>
                      <c:pt idx="62" formatCode="General">
                        <c:v>-14.290378214826021</c:v>
                      </c:pt>
                      <c:pt idx="63" formatCode="General">
                        <c:v>-14.196580937972769</c:v>
                      </c:pt>
                      <c:pt idx="64" formatCode="General">
                        <c:v>-14.097151515151515</c:v>
                      </c:pt>
                      <c:pt idx="65" formatCode="General">
                        <c:v>-13.994121212121213</c:v>
                      </c:pt>
                      <c:pt idx="66" formatCode="General">
                        <c:v>-13.891686746987952</c:v>
                      </c:pt>
                      <c:pt idx="67" formatCode="General">
                        <c:v>-13.787272727272727</c:v>
                      </c:pt>
                      <c:pt idx="68" formatCode="General">
                        <c:v>-13.67818181818182</c:v>
                      </c:pt>
                      <c:pt idx="69" formatCode="General">
                        <c:v>-13.56909090909091</c:v>
                      </c:pt>
                      <c:pt idx="70" formatCode="General">
                        <c:v>-13.46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ABA7-449B-902A-86C64A5A7AA2}"/>
                  </c:ext>
                </c:extLst>
              </c15:ser>
            </c15:filteredScatterSeries>
            <c15:filteredScatterSeries>
              <c15:ser>
                <c:idx val="11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'Gibbs-EVAL'!$A$114</c15:sqref>
                        </c15:formulaRef>
                      </c:ext>
                    </c:extLst>
                    <c:strCache>
                      <c:ptCount val="1"/>
                      <c:pt idx="0">
                        <c:v>(1)Se[l]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'Gibbs-EVAL'!$B$114:$BT$114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-4.9682496217851737</c:v>
                      </c:pt>
                      <c:pt idx="1">
                        <c:v>-5.0215022692889564</c:v>
                      </c:pt>
                      <c:pt idx="2" formatCode="General">
                        <c:v>-5.0747549167927382</c:v>
                      </c:pt>
                      <c:pt idx="3" formatCode="General">
                        <c:v>-5.1280075642965199</c:v>
                      </c:pt>
                      <c:pt idx="4" formatCode="General">
                        <c:v>-5.1817080181543114</c:v>
                      </c:pt>
                      <c:pt idx="5" formatCode="General">
                        <c:v>-5.2405582450832071</c:v>
                      </c:pt>
                      <c:pt idx="6" formatCode="General">
                        <c:v>-5.2994084720121029</c:v>
                      </c:pt>
                      <c:pt idx="7" formatCode="General">
                        <c:v>-5.3582586989409986</c:v>
                      </c:pt>
                      <c:pt idx="8" formatCode="General">
                        <c:v>-5.4171089258698935</c:v>
                      </c:pt>
                      <c:pt idx="9" formatCode="General">
                        <c:v>-5.4759591527987892</c:v>
                      </c:pt>
                      <c:pt idx="10" formatCode="General">
                        <c:v>-5.5348093797276849</c:v>
                      </c:pt>
                      <c:pt idx="11" formatCode="General">
                        <c:v>-5.5936303030303032</c:v>
                      </c:pt>
                      <c:pt idx="12" formatCode="General">
                        <c:v>-5.6524181818181818</c:v>
                      </c:pt>
                      <c:pt idx="13" formatCode="General">
                        <c:v>-5.7107090909090914</c:v>
                      </c:pt>
                      <c:pt idx="14" formatCode="General">
                        <c:v>-5.7688313253012051</c:v>
                      </c:pt>
                      <c:pt idx="15" formatCode="General">
                        <c:v>-5.82666265060241</c:v>
                      </c:pt>
                      <c:pt idx="16" formatCode="General">
                        <c:v>-5.8840545454545454</c:v>
                      </c:pt>
                      <c:pt idx="17" formatCode="General">
                        <c:v>-5.9410242424242421</c:v>
                      </c:pt>
                      <c:pt idx="18" formatCode="General">
                        <c:v>-5.9974727272727275</c:v>
                      </c:pt>
                      <c:pt idx="19" formatCode="General">
                        <c:v>-6.0535818181818177</c:v>
                      </c:pt>
                      <c:pt idx="20" formatCode="General">
                        <c:v>-6.1087333333333333</c:v>
                      </c:pt>
                      <c:pt idx="21" formatCode="General">
                        <c:v>-6.1632060606060612</c:v>
                      </c:pt>
                      <c:pt idx="22" formatCode="General">
                        <c:v>-6.217145454545455</c:v>
                      </c:pt>
                      <c:pt idx="23" formatCode="General">
                        <c:v>-6.2696927710843378</c:v>
                      </c:pt>
                      <c:pt idx="24" formatCode="General">
                        <c:v>-6.3217272727272729</c:v>
                      </c:pt>
                      <c:pt idx="25" formatCode="General">
                        <c:v>-6.3726363636363637</c:v>
                      </c:pt>
                      <c:pt idx="26" formatCode="General">
                        <c:v>-6.4224545454545456</c:v>
                      </c:pt>
                      <c:pt idx="27" formatCode="General">
                        <c:v>-6.4715454545454545</c:v>
                      </c:pt>
                      <c:pt idx="28" formatCode="General">
                        <c:v>-6.5189090909090908</c:v>
                      </c:pt>
                      <c:pt idx="29" formatCode="General">
                        <c:v>-6.5654545454545454</c:v>
                      </c:pt>
                      <c:pt idx="30" formatCode="General">
                        <c:v>-6.6103030303030303</c:v>
                      </c:pt>
                      <c:pt idx="31" formatCode="General">
                        <c:v>-6.6513706505295014</c:v>
                      </c:pt>
                      <c:pt idx="32" formatCode="General">
                        <c:v>-6.6904024205748867</c:v>
                      </c:pt>
                      <c:pt idx="33" formatCode="General">
                        <c:v>-6.7294341906202728</c:v>
                      </c:pt>
                      <c:pt idx="34" formatCode="General">
                        <c:v>-6.7684659606656581</c:v>
                      </c:pt>
                      <c:pt idx="35" formatCode="General">
                        <c:v>-6.8074977307110442</c:v>
                      </c:pt>
                      <c:pt idx="36" formatCode="General">
                        <c:v>-6.8465295007564295</c:v>
                      </c:pt>
                      <c:pt idx="37" formatCode="General">
                        <c:v>-6.8854523449319212</c:v>
                      </c:pt>
                      <c:pt idx="38" formatCode="General">
                        <c:v>-6.9217609682299548</c:v>
                      </c:pt>
                      <c:pt idx="39" formatCode="General">
                        <c:v>-6.9580695915279875</c:v>
                      </c:pt>
                      <c:pt idx="40" formatCode="General">
                        <c:v>-6.9943782148260212</c:v>
                      </c:pt>
                      <c:pt idx="41" formatCode="General">
                        <c:v>-7.0306868381240539</c:v>
                      </c:pt>
                      <c:pt idx="42" formatCode="General">
                        <c:v>-7.0669954614220876</c:v>
                      </c:pt>
                      <c:pt idx="43" formatCode="General">
                        <c:v>-7.1033040847201203</c:v>
                      </c:pt>
                      <c:pt idx="44" formatCode="General">
                        <c:v>-7.1405234493192129</c:v>
                      </c:pt>
                      <c:pt idx="45" formatCode="General">
                        <c:v>-7.1789500756429652</c:v>
                      </c:pt>
                      <c:pt idx="46" formatCode="General">
                        <c:v>-7.2173767019667165</c:v>
                      </c:pt>
                      <c:pt idx="47" formatCode="General">
                        <c:v>-7.2558033282904688</c:v>
                      </c:pt>
                      <c:pt idx="48" formatCode="General">
                        <c:v>-7.2942299546142211</c:v>
                      </c:pt>
                      <c:pt idx="49" formatCode="General">
                        <c:v>-7.3326565809379733</c:v>
                      </c:pt>
                      <c:pt idx="50" formatCode="General">
                        <c:v>-7.3710832072617247</c:v>
                      </c:pt>
                      <c:pt idx="51" formatCode="General">
                        <c:v>-7.4125393939393938</c:v>
                      </c:pt>
                      <c:pt idx="52" formatCode="General">
                        <c:v>-7.4546606060606067</c:v>
                      </c:pt>
                      <c:pt idx="53" formatCode="General">
                        <c:v>-7.4967818181818187</c:v>
                      </c:pt>
                      <c:pt idx="54" formatCode="General">
                        <c:v>-7.5389030303030307</c:v>
                      </c:pt>
                      <c:pt idx="55" formatCode="General">
                        <c:v>-7.5810242424242427</c:v>
                      </c:pt>
                      <c:pt idx="56" formatCode="General">
                        <c:v>-7.6231454545454547</c:v>
                      </c:pt>
                      <c:pt idx="57" formatCode="General">
                        <c:v>-7.6668835098335855</c:v>
                      </c:pt>
                      <c:pt idx="58" formatCode="General">
                        <c:v>-7.7163540090771559</c:v>
                      </c:pt>
                      <c:pt idx="59" formatCode="General">
                        <c:v>-7.7658245083207262</c:v>
                      </c:pt>
                      <c:pt idx="60" formatCode="General">
                        <c:v>-7.8152950075642966</c:v>
                      </c:pt>
                      <c:pt idx="61" formatCode="General">
                        <c:v>-7.864765506807867</c:v>
                      </c:pt>
                      <c:pt idx="62" formatCode="General">
                        <c:v>-7.9142360060514374</c:v>
                      </c:pt>
                      <c:pt idx="63" formatCode="General">
                        <c:v>-7.9637065052950078</c:v>
                      </c:pt>
                      <c:pt idx="64" formatCode="General">
                        <c:v>-8.0173818181818177</c:v>
                      </c:pt>
                      <c:pt idx="65" formatCode="General">
                        <c:v>-8.0737454545454543</c:v>
                      </c:pt>
                      <c:pt idx="66" formatCode="General">
                        <c:v>-8.1332530120481934</c:v>
                      </c:pt>
                      <c:pt idx="67" formatCode="General">
                        <c:v>-8.1939090909090915</c:v>
                      </c:pt>
                      <c:pt idx="68" formatCode="General">
                        <c:v>-8.256939393939394</c:v>
                      </c:pt>
                      <c:pt idx="69" formatCode="General">
                        <c:v>-8.3219393939393935</c:v>
                      </c:pt>
                      <c:pt idx="70" formatCode="General">
                        <c:v>-8.3879999999999999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ABA7-449B-902A-86C64A5A7AA2}"/>
                  </c:ext>
                </c:extLst>
              </c15:ser>
            </c15:filteredScatterSeries>
            <c15:filteredScatterSeries>
              <c15:ser>
                <c:idx val="12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'Gibbs-EVAL'!$A$115</c15:sqref>
                        </c15:formulaRef>
                      </c:ext>
                    </c:extLst>
                    <c:strCache>
                      <c:ptCount val="1"/>
                      <c:pt idx="0">
                        <c:v>(l)GeSe[l]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'Gibbs-EVAL'!$B$115:$BT$115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-33.190307110438731</c:v>
                      </c:pt>
                      <c:pt idx="1">
                        <c:v>-32.549157337367625</c:v>
                      </c:pt>
                      <c:pt idx="2" formatCode="General">
                        <c:v>-31.908007564296518</c:v>
                      </c:pt>
                      <c:pt idx="3" formatCode="General">
                        <c:v>-31.266857791225416</c:v>
                      </c:pt>
                      <c:pt idx="4" formatCode="General">
                        <c:v>-30.645399394856277</c:v>
                      </c:pt>
                      <c:pt idx="5" formatCode="General">
                        <c:v>-30.250391830559757</c:v>
                      </c:pt>
                      <c:pt idx="6" formatCode="General">
                        <c:v>-29.855384266263236</c:v>
                      </c:pt>
                      <c:pt idx="7" formatCode="General">
                        <c:v>-29.460376701966716</c:v>
                      </c:pt>
                      <c:pt idx="8" formatCode="General">
                        <c:v>-29.065369137670196</c:v>
                      </c:pt>
                      <c:pt idx="9" formatCode="General">
                        <c:v>-28.670361573373675</c:v>
                      </c:pt>
                      <c:pt idx="10" formatCode="General">
                        <c:v>-28.275354009077155</c:v>
                      </c:pt>
                      <c:pt idx="11" formatCode="General">
                        <c:v>-27.925569696969696</c:v>
                      </c:pt>
                      <c:pt idx="12" formatCode="General">
                        <c:v>-27.626781818181819</c:v>
                      </c:pt>
                      <c:pt idx="13" formatCode="General">
                        <c:v>-27.352345454545457</c:v>
                      </c:pt>
                      <c:pt idx="14" formatCode="General">
                        <c:v>-27.087626506024097</c:v>
                      </c:pt>
                      <c:pt idx="15" formatCode="General">
                        <c:v>-26.844253012048195</c:v>
                      </c:pt>
                      <c:pt idx="16" formatCode="General">
                        <c:v>-26.611872727272729</c:v>
                      </c:pt>
                      <c:pt idx="17" formatCode="General">
                        <c:v>-26.390054545454547</c:v>
                      </c:pt>
                      <c:pt idx="18" formatCode="General">
                        <c:v>-26.188563636363636</c:v>
                      </c:pt>
                      <c:pt idx="19" formatCode="General">
                        <c:v>-25.99394545454545</c:v>
                      </c:pt>
                      <c:pt idx="20" formatCode="General">
                        <c:v>-25.812733333333334</c:v>
                      </c:pt>
                      <c:pt idx="21" formatCode="General">
                        <c:v>-25.637630303030303</c:v>
                      </c:pt>
                      <c:pt idx="22" formatCode="General">
                        <c:v>-25.467327272727275</c:v>
                      </c:pt>
                      <c:pt idx="23" formatCode="General">
                        <c:v>-25.313307228915665</c:v>
                      </c:pt>
                      <c:pt idx="24" formatCode="General">
                        <c:v>-25.163242424242426</c:v>
                      </c:pt>
                      <c:pt idx="25" formatCode="General">
                        <c:v>-25.020212121212122</c:v>
                      </c:pt>
                      <c:pt idx="26" formatCode="General">
                        <c:v>-24.883363636363637</c:v>
                      </c:pt>
                      <c:pt idx="27" formatCode="General">
                        <c:v>-24.750636363636364</c:v>
                      </c:pt>
                      <c:pt idx="28" formatCode="General">
                        <c:v>-24.621939393939392</c:v>
                      </c:pt>
                      <c:pt idx="29" formatCode="General">
                        <c:v>-24.496363636363636</c:v>
                      </c:pt>
                      <c:pt idx="30" formatCode="General">
                        <c:v>-24.377575757575759</c:v>
                      </c:pt>
                      <c:pt idx="31" formatCode="General">
                        <c:v>-24.266968229954617</c:v>
                      </c:pt>
                      <c:pt idx="32" formatCode="General">
                        <c:v>-24.16076550680787</c:v>
                      </c:pt>
                      <c:pt idx="33" formatCode="General">
                        <c:v>-24.054562783661122</c:v>
                      </c:pt>
                      <c:pt idx="34" formatCode="General">
                        <c:v>-23.948360060514375</c:v>
                      </c:pt>
                      <c:pt idx="35" formatCode="General">
                        <c:v>-23.842157337367627</c:v>
                      </c:pt>
                      <c:pt idx="36" formatCode="General">
                        <c:v>-23.73595461422088</c:v>
                      </c:pt>
                      <c:pt idx="37" formatCode="General">
                        <c:v>-23.630792738275343</c:v>
                      </c:pt>
                      <c:pt idx="38" formatCode="General">
                        <c:v>-23.550611195158851</c:v>
                      </c:pt>
                      <c:pt idx="39" formatCode="General">
                        <c:v>-23.470429652042359</c:v>
                      </c:pt>
                      <c:pt idx="40" formatCode="General">
                        <c:v>-23.390248108925871</c:v>
                      </c:pt>
                      <c:pt idx="41" formatCode="General">
                        <c:v>-23.310066565809379</c:v>
                      </c:pt>
                      <c:pt idx="42" formatCode="General">
                        <c:v>-23.229885022692891</c:v>
                      </c:pt>
                      <c:pt idx="43" formatCode="General">
                        <c:v>-23.149703479576399</c:v>
                      </c:pt>
                      <c:pt idx="44" formatCode="General">
                        <c:v>-23.079540090771559</c:v>
                      </c:pt>
                      <c:pt idx="45" formatCode="General">
                        <c:v>-23.022656580937973</c:v>
                      </c:pt>
                      <c:pt idx="46" formatCode="General">
                        <c:v>-22.965773071104387</c:v>
                      </c:pt>
                      <c:pt idx="47" formatCode="General">
                        <c:v>-22.908889561270801</c:v>
                      </c:pt>
                      <c:pt idx="48" formatCode="General">
                        <c:v>-22.852006051437218</c:v>
                      </c:pt>
                      <c:pt idx="49" formatCode="General">
                        <c:v>-22.795122541603632</c:v>
                      </c:pt>
                      <c:pt idx="50" formatCode="General">
                        <c:v>-22.738239031770046</c:v>
                      </c:pt>
                      <c:pt idx="51" formatCode="General">
                        <c:v>-22.691721212121212</c:v>
                      </c:pt>
                      <c:pt idx="52" formatCode="General">
                        <c:v>-22.647478787878789</c:v>
                      </c:pt>
                      <c:pt idx="53" formatCode="General">
                        <c:v>-22.603236363636363</c:v>
                      </c:pt>
                      <c:pt idx="54" formatCode="General">
                        <c:v>-22.55899393939394</c:v>
                      </c:pt>
                      <c:pt idx="55" formatCode="General">
                        <c:v>-22.514751515151517</c:v>
                      </c:pt>
                      <c:pt idx="56" formatCode="General">
                        <c:v>-22.47050909090909</c:v>
                      </c:pt>
                      <c:pt idx="57" formatCode="General">
                        <c:v>-22.426248108925869</c:v>
                      </c:pt>
                      <c:pt idx="58" formatCode="General">
                        <c:v>-22.381921331316189</c:v>
                      </c:pt>
                      <c:pt idx="59" formatCode="General">
                        <c:v>-22.337594553706506</c:v>
                      </c:pt>
                      <c:pt idx="60" formatCode="General">
                        <c:v>-22.293267776096823</c:v>
                      </c:pt>
                      <c:pt idx="61" formatCode="General">
                        <c:v>-22.248940998487139</c:v>
                      </c:pt>
                      <c:pt idx="62" formatCode="General">
                        <c:v>-22.20461422087746</c:v>
                      </c:pt>
                      <c:pt idx="63" formatCode="General">
                        <c:v>-22.160287443267777</c:v>
                      </c:pt>
                      <c:pt idx="64" formatCode="General">
                        <c:v>-22.114533333333334</c:v>
                      </c:pt>
                      <c:pt idx="65" formatCode="General">
                        <c:v>-22.067866666666671</c:v>
                      </c:pt>
                      <c:pt idx="66" formatCode="General">
                        <c:v>-22.024939759036148</c:v>
                      </c:pt>
                      <c:pt idx="67" formatCode="General">
                        <c:v>-21.98118181818182</c:v>
                      </c:pt>
                      <c:pt idx="68" formatCode="General">
                        <c:v>-21.935121212121214</c:v>
                      </c:pt>
                      <c:pt idx="69" formatCode="General">
                        <c:v>-21.891030303030302</c:v>
                      </c:pt>
                      <c:pt idx="70" formatCode="General">
                        <c:v>-21.847999999999999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ABA7-449B-902A-86C64A5A7AA2}"/>
                  </c:ext>
                </c:extLst>
              </c15:ser>
            </c15:filteredScatterSeries>
            <c15:filteredScatterSeries>
              <c15:ser>
                <c:idx val="13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'Gibbs-EVAL'!$B$116:$BT$116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-18.728545454545454</c:v>
                      </c:pt>
                      <c:pt idx="12" formatCode="General">
                        <c:v>-18.746727272727274</c:v>
                      </c:pt>
                      <c:pt idx="13" formatCode="General">
                        <c:v>-18.764909090909093</c:v>
                      </c:pt>
                      <c:pt idx="14" formatCode="General">
                        <c:v>-18.783072289156628</c:v>
                      </c:pt>
                      <c:pt idx="15" formatCode="General">
                        <c:v>-18.801144578313252</c:v>
                      </c:pt>
                      <c:pt idx="16" formatCode="General">
                        <c:v>-18.819272727272725</c:v>
                      </c:pt>
                      <c:pt idx="17" formatCode="General">
                        <c:v>-18.837454545454545</c:v>
                      </c:pt>
                      <c:pt idx="18" formatCode="General">
                        <c:v>-18.855636363636364</c:v>
                      </c:pt>
                      <c:pt idx="19" formatCode="General">
                        <c:v>-18.875090909090911</c:v>
                      </c:pt>
                      <c:pt idx="20" formatCode="General">
                        <c:v>-18.899333333333335</c:v>
                      </c:pt>
                      <c:pt idx="21" formatCode="General">
                        <c:v>-18.923575757575758</c:v>
                      </c:pt>
                      <c:pt idx="22" formatCode="General">
                        <c:v>-18.947818181818182</c:v>
                      </c:pt>
                      <c:pt idx="23" formatCode="General">
                        <c:v>-18.971927710843371</c:v>
                      </c:pt>
                      <c:pt idx="24" formatCode="General">
                        <c:v>-18.996060606060606</c:v>
                      </c:pt>
                      <c:pt idx="25" formatCode="General">
                        <c:v>-19.02030303030303</c:v>
                      </c:pt>
                      <c:pt idx="26" formatCode="General">
                        <c:v>-19.048181818181817</c:v>
                      </c:pt>
                      <c:pt idx="27" formatCode="General">
                        <c:v>-19.078484848484848</c:v>
                      </c:pt>
                      <c:pt idx="28" formatCode="General">
                        <c:v>-19.108787878787876</c:v>
                      </c:pt>
                      <c:pt idx="29" formatCode="General">
                        <c:v>-19.140909090909091</c:v>
                      </c:pt>
                      <c:pt idx="30" formatCode="General">
                        <c:v>-19.177272727272729</c:v>
                      </c:pt>
                      <c:pt idx="31" formatCode="General">
                        <c:v>-19.216550680786689</c:v>
                      </c:pt>
                      <c:pt idx="32" formatCode="General">
                        <c:v>-19.257397881996976</c:v>
                      </c:pt>
                      <c:pt idx="33" formatCode="General">
                        <c:v>-19.298245083207263</c:v>
                      </c:pt>
                      <c:pt idx="34" formatCode="General">
                        <c:v>-19.33909228441755</c:v>
                      </c:pt>
                      <c:pt idx="35" formatCode="General">
                        <c:v>-19.379939485627837</c:v>
                      </c:pt>
                      <c:pt idx="36" formatCode="General">
                        <c:v>-19.420786686838124</c:v>
                      </c:pt>
                      <c:pt idx="37" formatCode="General">
                        <c:v>-19.461331316187596</c:v>
                      </c:pt>
                      <c:pt idx="38" formatCode="General">
                        <c:v>-19.494614220877459</c:v>
                      </c:pt>
                      <c:pt idx="39" formatCode="General">
                        <c:v>-19.527897125567321</c:v>
                      </c:pt>
                      <c:pt idx="40" formatCode="General">
                        <c:v>-19.561180030257187</c:v>
                      </c:pt>
                      <c:pt idx="41" formatCode="General">
                        <c:v>-19.59446293494705</c:v>
                      </c:pt>
                      <c:pt idx="42" formatCode="General">
                        <c:v>-19.627745839636912</c:v>
                      </c:pt>
                      <c:pt idx="43" formatCode="General">
                        <c:v>-19.661028744326778</c:v>
                      </c:pt>
                      <c:pt idx="44" formatCode="General">
                        <c:v>-19.692360060514371</c:v>
                      </c:pt>
                      <c:pt idx="45" formatCode="General">
                        <c:v>-19.72110438729198</c:v>
                      </c:pt>
                      <c:pt idx="46" formatCode="General">
                        <c:v>-19.749848714069593</c:v>
                      </c:pt>
                      <c:pt idx="47" formatCode="General">
                        <c:v>-19.778593040847202</c:v>
                      </c:pt>
                      <c:pt idx="48" formatCode="General">
                        <c:v>-19.807337367624811</c:v>
                      </c:pt>
                      <c:pt idx="49" formatCode="General">
                        <c:v>-19.83608169440242</c:v>
                      </c:pt>
                      <c:pt idx="50" formatCode="General">
                        <c:v>-19.864826021180033</c:v>
                      </c:pt>
                      <c:pt idx="51" formatCode="General">
                        <c:v>-19.892363636363637</c:v>
                      </c:pt>
                      <c:pt idx="52" formatCode="General">
                        <c:v>-19.919636363636364</c:v>
                      </c:pt>
                      <c:pt idx="53" formatCode="General">
                        <c:v>-19.946909090909092</c:v>
                      </c:pt>
                      <c:pt idx="54" formatCode="General">
                        <c:v>-19.974181818181819</c:v>
                      </c:pt>
                      <c:pt idx="55" formatCode="General">
                        <c:v>-20.001454545454546</c:v>
                      </c:pt>
                      <c:pt idx="56" formatCode="General">
                        <c:v>-20.028727272727274</c:v>
                      </c:pt>
                      <c:pt idx="57" formatCode="General">
                        <c:v>-20.056656580937975</c:v>
                      </c:pt>
                      <c:pt idx="58" formatCode="General">
                        <c:v>-20.086913767019666</c:v>
                      </c:pt>
                      <c:pt idx="59" formatCode="General">
                        <c:v>-20.117170953101361</c:v>
                      </c:pt>
                      <c:pt idx="60" formatCode="General">
                        <c:v>-20.147428139183056</c:v>
                      </c:pt>
                      <c:pt idx="61" formatCode="General">
                        <c:v>-20.177685325264751</c:v>
                      </c:pt>
                      <c:pt idx="62" formatCode="General">
                        <c:v>-20.207942511346445</c:v>
                      </c:pt>
                      <c:pt idx="63" formatCode="General">
                        <c:v>-20.23819969742814</c:v>
                      </c:pt>
                      <c:pt idx="64" formatCode="General">
                        <c:v>-20.272181818181817</c:v>
                      </c:pt>
                      <c:pt idx="65" formatCode="General">
                        <c:v>-20.308545454545452</c:v>
                      </c:pt>
                      <c:pt idx="66" formatCode="General">
                        <c:v>-20.338915662650603</c:v>
                      </c:pt>
                      <c:pt idx="67" formatCode="General">
                        <c:v>-20.369090909090907</c:v>
                      </c:pt>
                      <c:pt idx="68" formatCode="General">
                        <c:v>-20.399393939393939</c:v>
                      </c:pt>
                      <c:pt idx="69" formatCode="General">
                        <c:v>-20.42969696969697</c:v>
                      </c:pt>
                      <c:pt idx="70" formatCode="General">
                        <c:v>-20.46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ABA7-449B-902A-86C64A5A7AA2}"/>
                  </c:ext>
                </c:extLst>
              </c15:ser>
            </c15:filteredScatterSeries>
            <c15:filteredScatterSeries>
              <c15:ser>
                <c:idx val="14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'Gibbs-EVAL'!$B$117:$BT$117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-6.0942239031770047</c:v>
                      </c:pt>
                      <c:pt idx="1">
                        <c:v>-6.1686565809379728</c:v>
                      </c:pt>
                      <c:pt idx="2" formatCode="General">
                        <c:v>-6.2430892586989408</c:v>
                      </c:pt>
                      <c:pt idx="3" formatCode="General">
                        <c:v>-6.3175219364599098</c:v>
                      </c:pt>
                      <c:pt idx="4" formatCode="General">
                        <c:v>-6.3913252647503782</c:v>
                      </c:pt>
                      <c:pt idx="5" formatCode="General">
                        <c:v>-6.4578910741301057</c:v>
                      </c:pt>
                      <c:pt idx="6" formatCode="General">
                        <c:v>-6.524456883509834</c:v>
                      </c:pt>
                      <c:pt idx="7" formatCode="General">
                        <c:v>-6.5910226928895614</c:v>
                      </c:pt>
                      <c:pt idx="8" formatCode="General">
                        <c:v>-6.6575885022692889</c:v>
                      </c:pt>
                      <c:pt idx="9" formatCode="General">
                        <c:v>-6.7241543116490163</c:v>
                      </c:pt>
                      <c:pt idx="10" formatCode="General">
                        <c:v>-6.7907201210287438</c:v>
                      </c:pt>
                      <c:pt idx="11" formatCode="General">
                        <c:v>-6.8553393939393938</c:v>
                      </c:pt>
                      <c:pt idx="12" formatCode="General">
                        <c:v>-6.9177636363636363</c:v>
                      </c:pt>
                      <c:pt idx="13" formatCode="General">
                        <c:v>-6.9782000000000002</c:v>
                      </c:pt>
                      <c:pt idx="14" formatCode="General">
                        <c:v>-7.0379337349397586</c:v>
                      </c:pt>
                      <c:pt idx="15" formatCode="General">
                        <c:v>-7.0963674698795183</c:v>
                      </c:pt>
                      <c:pt idx="16" formatCode="General">
                        <c:v>-7.1543636363636365</c:v>
                      </c:pt>
                      <c:pt idx="17" formatCode="General">
                        <c:v>-7.2119393939393941</c:v>
                      </c:pt>
                      <c:pt idx="18" formatCode="General">
                        <c:v>-7.2689939393939396</c:v>
                      </c:pt>
                      <c:pt idx="19" formatCode="General">
                        <c:v>-7.3257090909090907</c:v>
                      </c:pt>
                      <c:pt idx="20" formatCode="General">
                        <c:v>-7.3814666666666664</c:v>
                      </c:pt>
                      <c:pt idx="21" formatCode="General">
                        <c:v>-7.4368848484848487</c:v>
                      </c:pt>
                      <c:pt idx="22" formatCode="General">
                        <c:v>-7.4920363636363634</c:v>
                      </c:pt>
                      <c:pt idx="23" formatCode="General">
                        <c:v>-7.5479819277108433</c:v>
                      </c:pt>
                      <c:pt idx="24" formatCode="General">
                        <c:v>-7.6042424242424245</c:v>
                      </c:pt>
                      <c:pt idx="25" formatCode="General">
                        <c:v>-7.6612121212121211</c:v>
                      </c:pt>
                      <c:pt idx="26" formatCode="General">
                        <c:v>-7.7200000000000006</c:v>
                      </c:pt>
                      <c:pt idx="27" formatCode="General">
                        <c:v>-7.78</c:v>
                      </c:pt>
                      <c:pt idx="28" formatCode="General">
                        <c:v>-7.8434545454545459</c:v>
                      </c:pt>
                      <c:pt idx="29" formatCode="General">
                        <c:v>-7.9087272727272726</c:v>
                      </c:pt>
                      <c:pt idx="30" formatCode="General">
                        <c:v>-7.9778181818181819</c:v>
                      </c:pt>
                      <c:pt idx="31" formatCode="General">
                        <c:v>-8.0589364599092281</c:v>
                      </c:pt>
                      <c:pt idx="32" formatCode="General">
                        <c:v>-8.1465310136157338</c:v>
                      </c:pt>
                      <c:pt idx="33" formatCode="General">
                        <c:v>-8.2341255673222395</c:v>
                      </c:pt>
                      <c:pt idx="34" formatCode="General">
                        <c:v>-8.3217201210287435</c:v>
                      </c:pt>
                      <c:pt idx="35" formatCode="General">
                        <c:v>-8.4093146747352492</c:v>
                      </c:pt>
                      <c:pt idx="36" formatCode="General">
                        <c:v>-8.4969092284417549</c:v>
                      </c:pt>
                      <c:pt idx="37" formatCode="General">
                        <c:v>-8.5851573373676242</c:v>
                      </c:pt>
                      <c:pt idx="38" formatCode="General">
                        <c:v>-8.6890907715582451</c:v>
                      </c:pt>
                      <c:pt idx="39" formatCode="General">
                        <c:v>-8.7930242057488641</c:v>
                      </c:pt>
                      <c:pt idx="40" formatCode="General">
                        <c:v>-8.896957639939485</c:v>
                      </c:pt>
                      <c:pt idx="41" formatCode="General">
                        <c:v>-9.0008910741301058</c:v>
                      </c:pt>
                      <c:pt idx="42" formatCode="General">
                        <c:v>-9.1048245083207267</c:v>
                      </c:pt>
                      <c:pt idx="43" formatCode="General">
                        <c:v>-9.2087579425113475</c:v>
                      </c:pt>
                      <c:pt idx="44" formatCode="General">
                        <c:v>-9.3102193645990923</c:v>
                      </c:pt>
                      <c:pt idx="45" formatCode="General">
                        <c:v>-9.4084039334341902</c:v>
                      </c:pt>
                      <c:pt idx="46" formatCode="General">
                        <c:v>-9.50658850226929</c:v>
                      </c:pt>
                      <c:pt idx="47" formatCode="General">
                        <c:v>-9.6047730711043879</c:v>
                      </c:pt>
                      <c:pt idx="48" formatCode="General">
                        <c:v>-9.7029576399394859</c:v>
                      </c:pt>
                      <c:pt idx="49" formatCode="General">
                        <c:v>-9.8011422087745839</c:v>
                      </c:pt>
                      <c:pt idx="50" formatCode="General">
                        <c:v>-9.8993267776096818</c:v>
                      </c:pt>
                      <c:pt idx="51" formatCode="General">
                        <c:v>-9.9881909090909087</c:v>
                      </c:pt>
                      <c:pt idx="52" formatCode="General">
                        <c:v>-10.075009090909091</c:v>
                      </c:pt>
                      <c:pt idx="53" formatCode="General">
                        <c:v>-10.161827272727272</c:v>
                      </c:pt>
                      <c:pt idx="54" formatCode="General">
                        <c:v>-10.248645454545455</c:v>
                      </c:pt>
                      <c:pt idx="55" formatCode="General">
                        <c:v>-10.335463636363636</c:v>
                      </c:pt>
                      <c:pt idx="56" formatCode="General">
                        <c:v>-10.422281818181819</c:v>
                      </c:pt>
                      <c:pt idx="57" formatCode="General">
                        <c:v>-10.506308623298034</c:v>
                      </c:pt>
                      <c:pt idx="58" formatCode="General">
                        <c:v>-10.580438729198185</c:v>
                      </c:pt>
                      <c:pt idx="59" formatCode="General">
                        <c:v>-10.654568835098337</c:v>
                      </c:pt>
                      <c:pt idx="60" formatCode="General">
                        <c:v>-10.728698940998488</c:v>
                      </c:pt>
                      <c:pt idx="61" formatCode="General">
                        <c:v>-10.802829046898639</c:v>
                      </c:pt>
                      <c:pt idx="62" formatCode="General">
                        <c:v>-10.87695915279879</c:v>
                      </c:pt>
                      <c:pt idx="63" formatCode="General">
                        <c:v>-10.951089258698941</c:v>
                      </c:pt>
                      <c:pt idx="64" formatCode="General">
                        <c:v>-11.020666666666667</c:v>
                      </c:pt>
                      <c:pt idx="65" formatCode="General">
                        <c:v>-11.087333333333333</c:v>
                      </c:pt>
                      <c:pt idx="66" formatCode="General">
                        <c:v>-11.147831325301205</c:v>
                      </c:pt>
                      <c:pt idx="67" formatCode="General">
                        <c:v>-11.208181818181817</c:v>
                      </c:pt>
                      <c:pt idx="68" formatCode="General">
                        <c:v>-11.268787878787878</c:v>
                      </c:pt>
                      <c:pt idx="69" formatCode="General">
                        <c:v>-11.325454545454546</c:v>
                      </c:pt>
                      <c:pt idx="70" formatCode="General">
                        <c:v>-11.38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ABA7-449B-902A-86C64A5A7AA2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-28.222057488653554</c:v>
                      </c:pt>
                      <c:pt idx="1">
                        <c:v>-27.527655068078669</c:v>
                      </c:pt>
                      <c:pt idx="2" formatCode="General">
                        <c:v>-26.83325264750378</c:v>
                      </c:pt>
                      <c:pt idx="3" formatCode="General">
                        <c:v>-26.138850226928895</c:v>
                      </c:pt>
                      <c:pt idx="4" formatCode="General">
                        <c:v>-25.463691376701966</c:v>
                      </c:pt>
                      <c:pt idx="5" formatCode="General">
                        <c:v>-25.009833585476549</c:v>
                      </c:pt>
                      <c:pt idx="6" formatCode="General">
                        <c:v>-24.555975794251136</c:v>
                      </c:pt>
                      <c:pt idx="7" formatCode="General">
                        <c:v>-24.102118003025719</c:v>
                      </c:pt>
                      <c:pt idx="8" formatCode="General">
                        <c:v>-23.648260211800302</c:v>
                      </c:pt>
                      <c:pt idx="9" formatCode="General">
                        <c:v>-23.194402420574885</c:v>
                      </c:pt>
                      <c:pt idx="10" formatCode="General">
                        <c:v>-22.740544629349472</c:v>
                      </c:pt>
                      <c:pt idx="11" formatCode="General">
                        <c:v>-22.331939393939393</c:v>
                      </c:pt>
                      <c:pt idx="12" formatCode="General">
                        <c:v>-21.974363636363638</c:v>
                      </c:pt>
                      <c:pt idx="13" formatCode="General">
                        <c:v>-21.641636363636366</c:v>
                      </c:pt>
                      <c:pt idx="14" formatCode="General">
                        <c:v>-21.318795180722894</c:v>
                      </c:pt>
                      <c:pt idx="15" formatCode="General">
                        <c:v>-21.017590361445784</c:v>
                      </c:pt>
                      <c:pt idx="16" formatCode="General">
                        <c:v>-20.727818181818183</c:v>
                      </c:pt>
                      <c:pt idx="17" formatCode="General">
                        <c:v>-20.449030303030302</c:v>
                      </c:pt>
                      <c:pt idx="18" formatCode="General">
                        <c:v>-20.191090909090907</c:v>
                      </c:pt>
                      <c:pt idx="19" formatCode="General">
                        <c:v>-19.940363636363635</c:v>
                      </c:pt>
                      <c:pt idx="20" formatCode="General">
                        <c:v>-19.704000000000001</c:v>
                      </c:pt>
                      <c:pt idx="21" formatCode="General">
                        <c:v>-19.474424242424242</c:v>
                      </c:pt>
                      <c:pt idx="22" formatCode="General">
                        <c:v>-19.250181818181819</c:v>
                      </c:pt>
                      <c:pt idx="23" formatCode="General">
                        <c:v>-19.043614457831325</c:v>
                      </c:pt>
                      <c:pt idx="24" formatCode="General">
                        <c:v>-18.841515151515154</c:v>
                      </c:pt>
                      <c:pt idx="25" formatCode="General">
                        <c:v>-18.647575757575758</c:v>
                      </c:pt>
                      <c:pt idx="26" formatCode="General">
                        <c:v>-18.460909090909091</c:v>
                      </c:pt>
                      <c:pt idx="27" formatCode="General">
                        <c:v>-18.279090909090908</c:v>
                      </c:pt>
                      <c:pt idx="28" formatCode="General">
                        <c:v>-18.103030303030302</c:v>
                      </c:pt>
                      <c:pt idx="29" formatCode="General">
                        <c:v>-17.93090909090909</c:v>
                      </c:pt>
                      <c:pt idx="30" formatCode="General">
                        <c:v>-17.767272727272729</c:v>
                      </c:pt>
                      <c:pt idx="31" formatCode="General">
                        <c:v>-17.615597579425113</c:v>
                      </c:pt>
                      <c:pt idx="32" formatCode="General">
                        <c:v>-17.470363086232982</c:v>
                      </c:pt>
                      <c:pt idx="33" formatCode="General">
                        <c:v>-17.325128593040848</c:v>
                      </c:pt>
                      <c:pt idx="34" formatCode="General">
                        <c:v>-17.179894099848713</c:v>
                      </c:pt>
                      <c:pt idx="35" formatCode="General">
                        <c:v>-17.034659606656582</c:v>
                      </c:pt>
                      <c:pt idx="36" formatCode="General">
                        <c:v>-16.889425113464448</c:v>
                      </c:pt>
                      <c:pt idx="37" formatCode="General">
                        <c:v>-16.745340393343419</c:v>
                      </c:pt>
                      <c:pt idx="38" formatCode="General">
                        <c:v>-16.628850226928897</c:v>
                      </c:pt>
                      <c:pt idx="39" formatCode="General">
                        <c:v>-16.512360060514371</c:v>
                      </c:pt>
                      <c:pt idx="40" formatCode="General">
                        <c:v>-16.39586989409985</c:v>
                      </c:pt>
                      <c:pt idx="41" formatCode="General">
                        <c:v>-16.279379727685328</c:v>
                      </c:pt>
                      <c:pt idx="42" formatCode="General">
                        <c:v>-16.162889561270802</c:v>
                      </c:pt>
                      <c:pt idx="43" formatCode="General">
                        <c:v>-16.04639939485628</c:v>
                      </c:pt>
                      <c:pt idx="44" formatCode="General">
                        <c:v>-15.939016641452346</c:v>
                      </c:pt>
                      <c:pt idx="45" formatCode="General">
                        <c:v>-15.843706505295009</c:v>
                      </c:pt>
                      <c:pt idx="46" formatCode="General">
                        <c:v>-15.748396369137671</c:v>
                      </c:pt>
                      <c:pt idx="47" formatCode="General">
                        <c:v>-15.653086232980332</c:v>
                      </c:pt>
                      <c:pt idx="48" formatCode="General">
                        <c:v>-15.557776096822995</c:v>
                      </c:pt>
                      <c:pt idx="49" formatCode="General">
                        <c:v>-15.462465960665657</c:v>
                      </c:pt>
                      <c:pt idx="50" formatCode="General">
                        <c:v>-15.36715582450832</c:v>
                      </c:pt>
                      <c:pt idx="51" formatCode="General">
                        <c:v>-15.279181818181817</c:v>
                      </c:pt>
                      <c:pt idx="52" formatCode="General">
                        <c:v>-15.192818181818181</c:v>
                      </c:pt>
                      <c:pt idx="53" formatCode="General">
                        <c:v>-15.106454545454545</c:v>
                      </c:pt>
                      <c:pt idx="54" formatCode="General">
                        <c:v>-15.020090909090909</c:v>
                      </c:pt>
                      <c:pt idx="55" formatCode="General">
                        <c:v>-14.933727272727271</c:v>
                      </c:pt>
                      <c:pt idx="56" formatCode="General">
                        <c:v>-14.847363636363635</c:v>
                      </c:pt>
                      <c:pt idx="57" formatCode="General">
                        <c:v>-14.759364599092283</c:v>
                      </c:pt>
                      <c:pt idx="58" formatCode="General">
                        <c:v>-14.665567322239031</c:v>
                      </c:pt>
                      <c:pt idx="59" formatCode="General">
                        <c:v>-14.571770045385778</c:v>
                      </c:pt>
                      <c:pt idx="60" formatCode="General">
                        <c:v>-14.477972768532526</c:v>
                      </c:pt>
                      <c:pt idx="61" formatCode="General">
                        <c:v>-14.384175491679274</c:v>
                      </c:pt>
                      <c:pt idx="62" formatCode="General">
                        <c:v>-14.290378214826021</c:v>
                      </c:pt>
                      <c:pt idx="63" formatCode="General">
                        <c:v>-14.196580937972769</c:v>
                      </c:pt>
                      <c:pt idx="64" formatCode="General">
                        <c:v>-14.097151515151515</c:v>
                      </c:pt>
                      <c:pt idx="65" formatCode="General">
                        <c:v>-13.994121212121213</c:v>
                      </c:pt>
                      <c:pt idx="66" formatCode="General">
                        <c:v>-13.891686746987952</c:v>
                      </c:pt>
                      <c:pt idx="67" formatCode="General">
                        <c:v>-13.787272727272727</c:v>
                      </c:pt>
                      <c:pt idx="68" formatCode="General">
                        <c:v>-13.67818181818182</c:v>
                      </c:pt>
                      <c:pt idx="69" formatCode="General">
                        <c:v>-13.56909090909091</c:v>
                      </c:pt>
                      <c:pt idx="70" formatCode="General">
                        <c:v>-13.46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ABA7-449B-902A-86C64A5A7AA2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-4.9682496217851737</c:v>
                      </c:pt>
                      <c:pt idx="1">
                        <c:v>-5.0215022692889564</c:v>
                      </c:pt>
                      <c:pt idx="2" formatCode="General">
                        <c:v>-5.0747549167927382</c:v>
                      </c:pt>
                      <c:pt idx="3" formatCode="General">
                        <c:v>-5.1280075642965199</c:v>
                      </c:pt>
                      <c:pt idx="4" formatCode="General">
                        <c:v>-5.1817080181543114</c:v>
                      </c:pt>
                      <c:pt idx="5" formatCode="General">
                        <c:v>-5.2405582450832071</c:v>
                      </c:pt>
                      <c:pt idx="6" formatCode="General">
                        <c:v>-5.2994084720121029</c:v>
                      </c:pt>
                      <c:pt idx="7" formatCode="General">
                        <c:v>-5.3582586989409986</c:v>
                      </c:pt>
                      <c:pt idx="8" formatCode="General">
                        <c:v>-5.4171089258698935</c:v>
                      </c:pt>
                      <c:pt idx="9" formatCode="General">
                        <c:v>-5.4759591527987892</c:v>
                      </c:pt>
                      <c:pt idx="10" formatCode="General">
                        <c:v>-5.5348093797276849</c:v>
                      </c:pt>
                      <c:pt idx="11" formatCode="General">
                        <c:v>-5.5936303030303032</c:v>
                      </c:pt>
                      <c:pt idx="12" formatCode="General">
                        <c:v>-5.6524181818181818</c:v>
                      </c:pt>
                      <c:pt idx="13" formatCode="General">
                        <c:v>-5.7107090909090914</c:v>
                      </c:pt>
                      <c:pt idx="14" formatCode="General">
                        <c:v>-5.7688313253012051</c:v>
                      </c:pt>
                      <c:pt idx="15" formatCode="General">
                        <c:v>-5.82666265060241</c:v>
                      </c:pt>
                      <c:pt idx="16" formatCode="General">
                        <c:v>-5.8840545454545454</c:v>
                      </c:pt>
                      <c:pt idx="17" formatCode="General">
                        <c:v>-5.9410242424242421</c:v>
                      </c:pt>
                      <c:pt idx="18" formatCode="General">
                        <c:v>-5.9974727272727275</c:v>
                      </c:pt>
                      <c:pt idx="19" formatCode="General">
                        <c:v>-6.0535818181818177</c:v>
                      </c:pt>
                      <c:pt idx="20" formatCode="General">
                        <c:v>-6.1087333333333333</c:v>
                      </c:pt>
                      <c:pt idx="21" formatCode="General">
                        <c:v>-6.1632060606060612</c:v>
                      </c:pt>
                      <c:pt idx="22" formatCode="General">
                        <c:v>-6.217145454545455</c:v>
                      </c:pt>
                      <c:pt idx="23" formatCode="General">
                        <c:v>-6.2696927710843378</c:v>
                      </c:pt>
                      <c:pt idx="24" formatCode="General">
                        <c:v>-6.3217272727272729</c:v>
                      </c:pt>
                      <c:pt idx="25" formatCode="General">
                        <c:v>-6.3726363636363637</c:v>
                      </c:pt>
                      <c:pt idx="26" formatCode="General">
                        <c:v>-6.4224545454545456</c:v>
                      </c:pt>
                      <c:pt idx="27" formatCode="General">
                        <c:v>-6.4715454545454545</c:v>
                      </c:pt>
                      <c:pt idx="28" formatCode="General">
                        <c:v>-6.5189090909090908</c:v>
                      </c:pt>
                      <c:pt idx="29" formatCode="General">
                        <c:v>-6.5654545454545454</c:v>
                      </c:pt>
                      <c:pt idx="30" formatCode="General">
                        <c:v>-6.6103030303030303</c:v>
                      </c:pt>
                      <c:pt idx="31" formatCode="General">
                        <c:v>-6.6513706505295014</c:v>
                      </c:pt>
                      <c:pt idx="32" formatCode="General">
                        <c:v>-6.6904024205748867</c:v>
                      </c:pt>
                      <c:pt idx="33" formatCode="General">
                        <c:v>-6.7294341906202728</c:v>
                      </c:pt>
                      <c:pt idx="34" formatCode="General">
                        <c:v>-6.7684659606656581</c:v>
                      </c:pt>
                      <c:pt idx="35" formatCode="General">
                        <c:v>-6.8074977307110442</c:v>
                      </c:pt>
                      <c:pt idx="36" formatCode="General">
                        <c:v>-6.8465295007564295</c:v>
                      </c:pt>
                      <c:pt idx="37" formatCode="General">
                        <c:v>-6.8854523449319212</c:v>
                      </c:pt>
                      <c:pt idx="38" formatCode="General">
                        <c:v>-6.9217609682299548</c:v>
                      </c:pt>
                      <c:pt idx="39" formatCode="General">
                        <c:v>-6.9580695915279875</c:v>
                      </c:pt>
                      <c:pt idx="40" formatCode="General">
                        <c:v>-6.9943782148260212</c:v>
                      </c:pt>
                      <c:pt idx="41" formatCode="General">
                        <c:v>-7.0306868381240539</c:v>
                      </c:pt>
                      <c:pt idx="42" formatCode="General">
                        <c:v>-7.0669954614220876</c:v>
                      </c:pt>
                      <c:pt idx="43" formatCode="General">
                        <c:v>-7.1033040847201203</c:v>
                      </c:pt>
                      <c:pt idx="44" formatCode="General">
                        <c:v>-7.1405234493192129</c:v>
                      </c:pt>
                      <c:pt idx="45" formatCode="General">
                        <c:v>-7.1789500756429652</c:v>
                      </c:pt>
                      <c:pt idx="46" formatCode="General">
                        <c:v>-7.2173767019667165</c:v>
                      </c:pt>
                      <c:pt idx="47" formatCode="General">
                        <c:v>-7.2558033282904688</c:v>
                      </c:pt>
                      <c:pt idx="48" formatCode="General">
                        <c:v>-7.2942299546142211</c:v>
                      </c:pt>
                      <c:pt idx="49" formatCode="General">
                        <c:v>-7.3326565809379733</c:v>
                      </c:pt>
                      <c:pt idx="50" formatCode="General">
                        <c:v>-7.3710832072617247</c:v>
                      </c:pt>
                      <c:pt idx="51" formatCode="General">
                        <c:v>-7.4125393939393938</c:v>
                      </c:pt>
                      <c:pt idx="52" formatCode="General">
                        <c:v>-7.4546606060606067</c:v>
                      </c:pt>
                      <c:pt idx="53" formatCode="General">
                        <c:v>-7.4967818181818187</c:v>
                      </c:pt>
                      <c:pt idx="54" formatCode="General">
                        <c:v>-7.5389030303030307</c:v>
                      </c:pt>
                      <c:pt idx="55" formatCode="General">
                        <c:v>-7.5810242424242427</c:v>
                      </c:pt>
                      <c:pt idx="56" formatCode="General">
                        <c:v>-7.6231454545454547</c:v>
                      </c:pt>
                      <c:pt idx="57" formatCode="General">
                        <c:v>-7.6668835098335855</c:v>
                      </c:pt>
                      <c:pt idx="58" formatCode="General">
                        <c:v>-7.7163540090771559</c:v>
                      </c:pt>
                      <c:pt idx="59" formatCode="General">
                        <c:v>-7.7658245083207262</c:v>
                      </c:pt>
                      <c:pt idx="60" formatCode="General">
                        <c:v>-7.8152950075642966</c:v>
                      </c:pt>
                      <c:pt idx="61" formatCode="General">
                        <c:v>-7.864765506807867</c:v>
                      </c:pt>
                      <c:pt idx="62" formatCode="General">
                        <c:v>-7.9142360060514374</c:v>
                      </c:pt>
                      <c:pt idx="63" formatCode="General">
                        <c:v>-7.9637065052950078</c:v>
                      </c:pt>
                      <c:pt idx="64" formatCode="General">
                        <c:v>-8.0173818181818177</c:v>
                      </c:pt>
                      <c:pt idx="65" formatCode="General">
                        <c:v>-8.0737454545454543</c:v>
                      </c:pt>
                      <c:pt idx="66" formatCode="General">
                        <c:v>-8.1332530120481934</c:v>
                      </c:pt>
                      <c:pt idx="67" formatCode="General">
                        <c:v>-8.1939090909090915</c:v>
                      </c:pt>
                      <c:pt idx="68" formatCode="General">
                        <c:v>-8.256939393939394</c:v>
                      </c:pt>
                      <c:pt idx="69" formatCode="General">
                        <c:v>-8.3219393939393935</c:v>
                      </c:pt>
                      <c:pt idx="70" formatCode="General">
                        <c:v>-8.3879999999999999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ABA7-449B-902A-86C64A5A7AA2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ABA7-449B-902A-86C64A5A7AA2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ABA7-449B-902A-86C64A5A7AA2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ABA7-449B-902A-86C64A5A7AA2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ABA7-449B-902A-86C64A5A7AA2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ABA7-449B-902A-86C64A5A7AA2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ABA7-449B-902A-86C64A5A7AA2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ABA7-449B-902A-86C64A5A7AA2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ABA7-449B-902A-86C64A5A7AA2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ABA7-449B-902A-86C64A5A7AA2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ABA7-449B-902A-86C64A5A7AA2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ABA7-449B-902A-86C64A5A7AA2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ABA7-449B-902A-86C64A5A7AA2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'Gibbs-EVAL'!$A$132</c15:sqref>
                        </c15:formulaRef>
                      </c:ext>
                    </c:extLst>
                    <c:strCache>
                      <c:ptCount val="1"/>
                      <c:pt idx="0">
                        <c:v>SOLID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ABA7-449B-902A-86C64A5A7AA2}"/>
                  </c:ext>
                </c:extLst>
              </c15:ser>
            </c15:filteredScatterSeries>
            <c15:filteredScatterSeries>
              <c15:ser>
                <c:idx val="30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'Gibbs-EVAL'!$A$133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'Gibbs-EVAL'!$B$133:$BT$133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-59.300666666666665</c:v>
                      </c:pt>
                      <c:pt idx="1">
                        <c:v>-57.829515151515153</c:v>
                      </c:pt>
                      <c:pt idx="2" formatCode="General">
                        <c:v>-56.459818181818186</c:v>
                      </c:pt>
                      <c:pt idx="3" formatCode="General">
                        <c:v>-55.368848484848485</c:v>
                      </c:pt>
                      <c:pt idx="4" formatCode="General">
                        <c:v>-54.445454545454538</c:v>
                      </c:pt>
                      <c:pt idx="5" formatCode="General">
                        <c:v>-54.263636363636365</c:v>
                      </c:pt>
                      <c:pt idx="6" formatCode="General">
                        <c:v>-53.823253012048198</c:v>
                      </c:pt>
                      <c:pt idx="7" formatCode="General">
                        <c:v>-53.040120481927708</c:v>
                      </c:pt>
                      <c:pt idx="8" formatCode="General">
                        <c:v>-52.556666666666665</c:v>
                      </c:pt>
                      <c:pt idx="9" formatCode="General">
                        <c:v>-52.169272727272727</c:v>
                      </c:pt>
                      <c:pt idx="10" formatCode="General">
                        <c:v>-51.829878787878791</c:v>
                      </c:pt>
                      <c:pt idx="11" formatCode="General">
                        <c:v>-51.538295007564301</c:v>
                      </c:pt>
                      <c:pt idx="12" formatCode="General">
                        <c:v>-51.300624810892593</c:v>
                      </c:pt>
                      <c:pt idx="13" formatCode="General">
                        <c:v>-51.062954614220878</c:v>
                      </c:pt>
                      <c:pt idx="14" formatCode="General">
                        <c:v>-50.82528441754917</c:v>
                      </c:pt>
                      <c:pt idx="15" formatCode="General">
                        <c:v>-50.587614220877462</c:v>
                      </c:pt>
                      <c:pt idx="16" formatCode="General">
                        <c:v>-50.349944024205747</c:v>
                      </c:pt>
                      <c:pt idx="17" formatCode="General">
                        <c:v>-50.11227382753404</c:v>
                      </c:pt>
                      <c:pt idx="18" formatCode="General">
                        <c:v>-49.940878787878788</c:v>
                      </c:pt>
                      <c:pt idx="19" formatCode="General">
                        <c:v>-49.783072727272724</c:v>
                      </c:pt>
                      <c:pt idx="20" formatCode="General">
                        <c:v>-49.635799999999996</c:v>
                      </c:pt>
                      <c:pt idx="21" formatCode="General">
                        <c:v>-49.508212121212118</c:v>
                      </c:pt>
                      <c:pt idx="22" formatCode="General">
                        <c:v>-49.396090909090901</c:v>
                      </c:pt>
                      <c:pt idx="23" formatCode="General">
                        <c:v>-49.303771084337349</c:v>
                      </c:pt>
                      <c:pt idx="24" formatCode="General">
                        <c:v>-49.308575757575753</c:v>
                      </c:pt>
                      <c:pt idx="25" formatCode="General">
                        <c:v>-49.598878787878789</c:v>
                      </c:pt>
                      <c:pt idx="26" formatCode="General">
                        <c:v>-49.904454545454549</c:v>
                      </c:pt>
                      <c:pt idx="27" formatCode="General">
                        <c:v>-50.220212121212121</c:v>
                      </c:pt>
                      <c:pt idx="28" formatCode="General">
                        <c:v>-50.535393939393941</c:v>
                      </c:pt>
                      <c:pt idx="29" formatCode="General">
                        <c:v>-50.850727272727276</c:v>
                      </c:pt>
                      <c:pt idx="30" formatCode="General">
                        <c:v>-51.166484848484849</c:v>
                      </c:pt>
                      <c:pt idx="31" formatCode="General">
                        <c:v>-51.481006024096381</c:v>
                      </c:pt>
                      <c:pt idx="32" formatCode="General">
                        <c:v>-51.794861445783127</c:v>
                      </c:pt>
                      <c:pt idx="33" formatCode="General">
                        <c:v>-52.098599999999998</c:v>
                      </c:pt>
                      <c:pt idx="34" formatCode="General">
                        <c:v>-52.402236363636362</c:v>
                      </c:pt>
                      <c:pt idx="35" formatCode="General">
                        <c:v>-52.705872727272727</c:v>
                      </c:pt>
                      <c:pt idx="36" formatCode="General">
                        <c:v>-53.009509090909091</c:v>
                      </c:pt>
                      <c:pt idx="37" formatCode="General">
                        <c:v>-53.31287291981846</c:v>
                      </c:pt>
                      <c:pt idx="38" formatCode="General">
                        <c:v>-53.609695915279879</c:v>
                      </c:pt>
                      <c:pt idx="39" formatCode="General">
                        <c:v>-53.906518910741298</c:v>
                      </c:pt>
                      <c:pt idx="40" formatCode="General">
                        <c:v>-54.203341906202724</c:v>
                      </c:pt>
                      <c:pt idx="41" formatCode="General">
                        <c:v>-54.500164901664142</c:v>
                      </c:pt>
                      <c:pt idx="42" formatCode="General">
                        <c:v>-54.796987897125568</c:v>
                      </c:pt>
                      <c:pt idx="43" formatCode="General">
                        <c:v>-55.093810892586987</c:v>
                      </c:pt>
                      <c:pt idx="44" formatCode="General">
                        <c:v>-55.388090909090906</c:v>
                      </c:pt>
                      <c:pt idx="45" formatCode="General">
                        <c:v>-55.679000000000002</c:v>
                      </c:pt>
                      <c:pt idx="46" formatCode="General">
                        <c:v>-55.969436363636362</c:v>
                      </c:pt>
                      <c:pt idx="47" formatCode="General">
                        <c:v>-56.259818181818183</c:v>
                      </c:pt>
                      <c:pt idx="48" formatCode="General">
                        <c:v>-56.550727272727272</c:v>
                      </c:pt>
                      <c:pt idx="49" formatCode="General">
                        <c:v>-56.834722891566265</c:v>
                      </c:pt>
                      <c:pt idx="50" formatCode="General">
                        <c:v>-57.11122891566265</c:v>
                      </c:pt>
                      <c:pt idx="51" formatCode="General">
                        <c:v>-57.389606060606063</c:v>
                      </c:pt>
                      <c:pt idx="52" formatCode="General">
                        <c:v>-57.668084848484853</c:v>
                      </c:pt>
                      <c:pt idx="53" formatCode="General">
                        <c:v>-57.945054545454546</c:v>
                      </c:pt>
                      <c:pt idx="54" formatCode="General">
                        <c:v>-58.222654545454546</c:v>
                      </c:pt>
                      <c:pt idx="55" formatCode="General">
                        <c:v>-58.500836363636367</c:v>
                      </c:pt>
                      <c:pt idx="56" formatCode="General">
                        <c:v>-58.778490909090905</c:v>
                      </c:pt>
                      <c:pt idx="57" formatCode="General">
                        <c:v>-59.053048192771087</c:v>
                      </c:pt>
                      <c:pt idx="58" formatCode="General">
                        <c:v>-59.316903614457829</c:v>
                      </c:pt>
                      <c:pt idx="59" formatCode="General">
                        <c:v>-59.588103030303031</c:v>
                      </c:pt>
                      <c:pt idx="60" formatCode="General">
                        <c:v>-59.865072727272725</c:v>
                      </c:pt>
                      <c:pt idx="61" formatCode="General">
                        <c:v>-60.131563636363637</c:v>
                      </c:pt>
                      <c:pt idx="62" formatCode="General">
                        <c:v>-60.396860606060606</c:v>
                      </c:pt>
                      <c:pt idx="63" formatCode="General">
                        <c:v>-60.661709090909092</c:v>
                      </c:pt>
                      <c:pt idx="64" formatCode="General">
                        <c:v>-60.942924357034798</c:v>
                      </c:pt>
                      <c:pt idx="65" formatCode="General">
                        <c:v>-61.234603630862331</c:v>
                      </c:pt>
                      <c:pt idx="66" formatCode="General">
                        <c:v>-61.526282904689864</c:v>
                      </c:pt>
                      <c:pt idx="67" formatCode="General">
                        <c:v>-61.817962178517398</c:v>
                      </c:pt>
                      <c:pt idx="68" formatCode="General">
                        <c:v>-62.109641452344938</c:v>
                      </c:pt>
                      <c:pt idx="69" formatCode="General">
                        <c:v>-62.401320726172472</c:v>
                      </c:pt>
                      <c:pt idx="70" formatCode="General">
                        <c:v>-62.693000000000005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ABA7-449B-902A-86C64A5A7AA2}"/>
                  </c:ext>
                </c:extLst>
              </c15:ser>
            </c15:filteredScatterSeries>
            <c15:filteredScatterSeries>
              <c15:ser>
                <c:idx val="32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'Gibbs-EVAL'!$A$135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'Gibbs-EVAL'!$B$135:$BT$135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-17.816666666666666</c:v>
                      </c:pt>
                      <c:pt idx="1">
                        <c:v>-17.499454545454544</c:v>
                      </c:pt>
                      <c:pt idx="2" formatCode="General">
                        <c:v>-17.208545454545455</c:v>
                      </c:pt>
                      <c:pt idx="3" formatCode="General">
                        <c:v>-16.338060606060605</c:v>
                      </c:pt>
                      <c:pt idx="4" formatCode="General">
                        <c:v>-15.295393939393939</c:v>
                      </c:pt>
                      <c:pt idx="5" formatCode="General">
                        <c:v>-14.737818181818181</c:v>
                      </c:pt>
                      <c:pt idx="6" formatCode="General">
                        <c:v>-13.995180722891565</c:v>
                      </c:pt>
                      <c:pt idx="7" formatCode="General">
                        <c:v>-13.007228915662651</c:v>
                      </c:pt>
                      <c:pt idx="8" formatCode="General">
                        <c:v>-12.252666666666666</c:v>
                      </c:pt>
                      <c:pt idx="9" formatCode="General">
                        <c:v>-11.572909090909093</c:v>
                      </c:pt>
                      <c:pt idx="10" formatCode="General">
                        <c:v>-10.930484848484848</c:v>
                      </c:pt>
                      <c:pt idx="11" formatCode="General">
                        <c:v>-10.336086232980334</c:v>
                      </c:pt>
                      <c:pt idx="12" formatCode="General">
                        <c:v>-9.7958441754916787</c:v>
                      </c:pt>
                      <c:pt idx="13" formatCode="General">
                        <c:v>-9.2556021180030257</c:v>
                      </c:pt>
                      <c:pt idx="14" formatCode="General">
                        <c:v>-8.7153600605143726</c:v>
                      </c:pt>
                      <c:pt idx="15" formatCode="General">
                        <c:v>-8.1751180030257178</c:v>
                      </c:pt>
                      <c:pt idx="16" formatCode="General">
                        <c:v>-7.6348759455370647</c:v>
                      </c:pt>
                      <c:pt idx="17" formatCode="General">
                        <c:v>-7.0946338880484099</c:v>
                      </c:pt>
                      <c:pt idx="18" formatCode="General">
                        <c:v>-6.6202727272727264</c:v>
                      </c:pt>
                      <c:pt idx="19" formatCode="General">
                        <c:v>-6.1619818181818165</c:v>
                      </c:pt>
                      <c:pt idx="20" formatCode="General">
                        <c:v>-5.7237999999999989</c:v>
                      </c:pt>
                      <c:pt idx="21" formatCode="General">
                        <c:v>-5.2985151515151507</c:v>
                      </c:pt>
                      <c:pt idx="22" formatCode="General">
                        <c:v>-4.8833636363636357</c:v>
                      </c:pt>
                      <c:pt idx="23" formatCode="General">
                        <c:v>-4.4896746987951799</c:v>
                      </c:pt>
                      <c:pt idx="24" formatCode="General">
                        <c:v>-4.1958484848484847</c:v>
                      </c:pt>
                      <c:pt idx="25" formatCode="General">
                        <c:v>-4.1952424242424247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-4.8208787878787884</c:v>
                      </c:pt>
                      <c:pt idx="52" formatCode="General">
                        <c:v>-4.8448121212121213</c:v>
                      </c:pt>
                      <c:pt idx="53" formatCode="General">
                        <c:v>-4.8672363636363638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-4.9600361445783134</c:v>
                      </c:pt>
                      <c:pt idx="58" formatCode="General">
                        <c:v>-4.9829277108433736</c:v>
                      </c:pt>
                      <c:pt idx="59" formatCode="General">
                        <c:v>-5.0055575757575763</c:v>
                      </c:pt>
                      <c:pt idx="60" formatCode="General">
                        <c:v>-5.0279818181818188</c:v>
                      </c:pt>
                      <c:pt idx="61" formatCode="General">
                        <c:v>-5.0509575757575753</c:v>
                      </c:pt>
                      <c:pt idx="62" formatCode="General">
                        <c:v>-5.0738303030303031</c:v>
                      </c:pt>
                      <c:pt idx="63" formatCode="General">
                        <c:v>-5.0962545454545456</c:v>
                      </c:pt>
                      <c:pt idx="64" formatCode="General">
                        <c:v>-5.1371149773071112</c:v>
                      </c:pt>
                      <c:pt idx="65" formatCode="General">
                        <c:v>-5.1897624810892591</c:v>
                      </c:pt>
                      <c:pt idx="66" formatCode="General">
                        <c:v>-5.242409984871407</c:v>
                      </c:pt>
                      <c:pt idx="67" formatCode="General">
                        <c:v>-5.2950574886535557</c:v>
                      </c:pt>
                      <c:pt idx="68" formatCode="General">
                        <c:v>-5.3477049924357036</c:v>
                      </c:pt>
                      <c:pt idx="69" formatCode="General">
                        <c:v>-5.4003524962178524</c:v>
                      </c:pt>
                      <c:pt idx="70" formatCode="General">
                        <c:v>-5.4530000000000003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ABA7-449B-902A-86C64A5A7AA2}"/>
                  </c:ext>
                </c:extLst>
              </c15:ser>
            </c15:filteredScatterSeries>
            <c15:filteredScatterSeries>
              <c15:ser>
                <c:idx val="33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'Gibbs-EVAL'!$A$136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'Gibbs-EVAL'!$B$136:$BT$136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-185.66818181818184</c:v>
                      </c:pt>
                      <c:pt idx="1">
                        <c:v>-180.34381818181819</c:v>
                      </c:pt>
                      <c:pt idx="2" formatCode="General">
                        <c:v>-175.3801818181818</c:v>
                      </c:pt>
                      <c:pt idx="3" formatCode="General">
                        <c:v>-170.78375757575756</c:v>
                      </c:pt>
                      <c:pt idx="4" formatCode="General">
                        <c:v>-166.35854545454546</c:v>
                      </c:pt>
                      <c:pt idx="5" formatCode="General">
                        <c:v>-162.34036363636363</c:v>
                      </c:pt>
                      <c:pt idx="6" formatCode="General">
                        <c:v>-158.49319277108435</c:v>
                      </c:pt>
                      <c:pt idx="7" formatCode="General">
                        <c:v>-154.87271084337348</c:v>
                      </c:pt>
                      <c:pt idx="8" formatCode="General">
                        <c:v>-151.48266666666666</c:v>
                      </c:pt>
                      <c:pt idx="9" formatCode="General">
                        <c:v>-148.19563636363637</c:v>
                      </c:pt>
                      <c:pt idx="10" formatCode="General">
                        <c:v>-145.15927272727274</c:v>
                      </c:pt>
                      <c:pt idx="11" formatCode="General">
                        <c:v>-142.38957639939488</c:v>
                      </c:pt>
                      <c:pt idx="12" formatCode="General">
                        <c:v>-139.9205900151286</c:v>
                      </c:pt>
                      <c:pt idx="13" formatCode="General">
                        <c:v>-137.45160363086234</c:v>
                      </c:pt>
                      <c:pt idx="14" formatCode="General">
                        <c:v>-134.98261724659608</c:v>
                      </c:pt>
                      <c:pt idx="15" formatCode="General">
                        <c:v>-132.51363086232982</c:v>
                      </c:pt>
                      <c:pt idx="16" formatCode="General">
                        <c:v>-130.04464447806353</c:v>
                      </c:pt>
                      <c:pt idx="17" formatCode="General">
                        <c:v>-127.57565809379727</c:v>
                      </c:pt>
                      <c:pt idx="18" formatCode="General">
                        <c:v>-125.49436363636363</c:v>
                      </c:pt>
                      <c:pt idx="19" formatCode="General">
                        <c:v>-123.50036363636364</c:v>
                      </c:pt>
                      <c:pt idx="20" formatCode="General">
                        <c:v>-121.59733333333334</c:v>
                      </c:pt>
                      <c:pt idx="21" formatCode="General">
                        <c:v>-119.77915151515151</c:v>
                      </c:pt>
                      <c:pt idx="22" formatCode="General">
                        <c:v>-118.02763636363636</c:v>
                      </c:pt>
                      <c:pt idx="23" formatCode="General">
                        <c:v>-116.39536144578314</c:v>
                      </c:pt>
                      <c:pt idx="24" formatCode="General">
                        <c:v>-114.79515151515152</c:v>
                      </c:pt>
                      <c:pt idx="25" formatCode="General">
                        <c:v>-113.25575757575758</c:v>
                      </c:pt>
                      <c:pt idx="26" formatCode="General">
                        <c:v>-111.77454545454545</c:v>
                      </c:pt>
                      <c:pt idx="27" formatCode="General">
                        <c:v>-110.33212121212121</c:v>
                      </c:pt>
                      <c:pt idx="28" formatCode="General">
                        <c:v>-108.98181818181817</c:v>
                      </c:pt>
                      <c:pt idx="29" formatCode="General">
                        <c:v>-107.69454545454545</c:v>
                      </c:pt>
                      <c:pt idx="30" formatCode="General">
                        <c:v>-106.54303030303031</c:v>
                      </c:pt>
                      <c:pt idx="31" formatCode="General">
                        <c:v>-105.63879518072289</c:v>
                      </c:pt>
                      <c:pt idx="32" formatCode="General">
                        <c:v>-104.8677108433735</c:v>
                      </c:pt>
                      <c:pt idx="33" formatCode="General">
                        <c:v>-104.134</c:v>
                      </c:pt>
                      <c:pt idx="34" formatCode="General">
                        <c:v>-103.42127272727272</c:v>
                      </c:pt>
                      <c:pt idx="35" formatCode="General">
                        <c:v>-102.74854545454545</c:v>
                      </c:pt>
                      <c:pt idx="36" formatCode="General">
                        <c:v>-102.10090909090908</c:v>
                      </c:pt>
                      <c:pt idx="37" formatCode="General">
                        <c:v>-101.46845688350984</c:v>
                      </c:pt>
                      <c:pt idx="38" formatCode="General">
                        <c:v>-100.92987897125568</c:v>
                      </c:pt>
                      <c:pt idx="39" formatCode="General">
                        <c:v>-100.39130105900152</c:v>
                      </c:pt>
                      <c:pt idx="40" formatCode="General">
                        <c:v>-99.852723146747351</c:v>
                      </c:pt>
                      <c:pt idx="41" formatCode="General">
                        <c:v>-99.314145234493196</c:v>
                      </c:pt>
                      <c:pt idx="42" formatCode="General">
                        <c:v>-98.775567322239027</c:v>
                      </c:pt>
                      <c:pt idx="43" formatCode="General">
                        <c:v>-98.236989409984872</c:v>
                      </c:pt>
                      <c:pt idx="44" formatCode="General">
                        <c:v>-97.731939393939385</c:v>
                      </c:pt>
                      <c:pt idx="45" formatCode="General">
                        <c:v>-97.271333333333331</c:v>
                      </c:pt>
                      <c:pt idx="46" formatCode="General">
                        <c:v>-96.835309090909092</c:v>
                      </c:pt>
                      <c:pt idx="47" formatCode="General">
                        <c:v>-96.41031515151515</c:v>
                      </c:pt>
                      <c:pt idx="48" formatCode="General">
                        <c:v>-96.012739393939398</c:v>
                      </c:pt>
                      <c:pt idx="49" formatCode="General">
                        <c:v>-95.620939759036148</c:v>
                      </c:pt>
                      <c:pt idx="50" formatCode="General">
                        <c:v>-95.235397590361444</c:v>
                      </c:pt>
                      <c:pt idx="51" formatCode="General">
                        <c:v>-94.882727272727266</c:v>
                      </c:pt>
                      <c:pt idx="52" formatCode="General">
                        <c:v>-94.678218181818181</c:v>
                      </c:pt>
                      <c:pt idx="53" formatCode="General">
                        <c:v>-95.16185454545456</c:v>
                      </c:pt>
                      <c:pt idx="54" formatCode="General">
                        <c:v>-95.644230303030312</c:v>
                      </c:pt>
                      <c:pt idx="55" formatCode="General">
                        <c:v>-96.125442424242422</c:v>
                      </c:pt>
                      <c:pt idx="56" formatCode="General">
                        <c:v>-96.608763636363634</c:v>
                      </c:pt>
                      <c:pt idx="57" formatCode="General">
                        <c:v>-97.088313253012046</c:v>
                      </c:pt>
                      <c:pt idx="58" formatCode="General">
                        <c:v>-97.553373493975897</c:v>
                      </c:pt>
                      <c:pt idx="59" formatCode="General">
                        <c:v>-98.031551515151506</c:v>
                      </c:pt>
                      <c:pt idx="60" formatCode="General">
                        <c:v>-98.520036363636365</c:v>
                      </c:pt>
                      <c:pt idx="61" formatCode="General">
                        <c:v>-98.993078787878787</c:v>
                      </c:pt>
                      <c:pt idx="62" formatCode="General">
                        <c:v>-99.465854545454548</c:v>
                      </c:pt>
                      <c:pt idx="63" formatCode="General">
                        <c:v>-99.942218181818177</c:v>
                      </c:pt>
                      <c:pt idx="64" formatCode="General">
                        <c:v>-100.39488653555219</c:v>
                      </c:pt>
                      <c:pt idx="65" formatCode="General">
                        <c:v>-100.83240544629349</c:v>
                      </c:pt>
                      <c:pt idx="66" formatCode="General">
                        <c:v>-101.2699243570348</c:v>
                      </c:pt>
                      <c:pt idx="67" formatCode="General">
                        <c:v>-101.7074432677761</c:v>
                      </c:pt>
                      <c:pt idx="68" formatCode="General">
                        <c:v>-102.14496217851739</c:v>
                      </c:pt>
                      <c:pt idx="69" formatCode="General">
                        <c:v>-102.58248108925869</c:v>
                      </c:pt>
                      <c:pt idx="70" formatCode="General">
                        <c:v>-103.02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ABA7-449B-902A-86C64A5A7AA2}"/>
                  </c:ext>
                </c:extLst>
              </c15:ser>
            </c15:filteredScatterSeries>
            <c15:filteredScatterSeries>
              <c15:ser>
                <c:idx val="34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'Gibbs-EVAL'!$A$137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'Gibbs-EVAL'!$B$137:$BT$137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-61.721090909090911</c:v>
                      </c:pt>
                      <c:pt idx="1">
                        <c:v>-59.924363636363637</c:v>
                      </c:pt>
                      <c:pt idx="2" formatCode="General">
                        <c:v>-58.251636363636358</c:v>
                      </c:pt>
                      <c:pt idx="3" formatCode="General">
                        <c:v>-56.118787878787877</c:v>
                      </c:pt>
                      <c:pt idx="4" formatCode="General">
                        <c:v>-53.81672727272727</c:v>
                      </c:pt>
                      <c:pt idx="5" formatCode="General">
                        <c:v>-51.525818181818181</c:v>
                      </c:pt>
                      <c:pt idx="6" formatCode="General">
                        <c:v>-49.375542168674698</c:v>
                      </c:pt>
                      <c:pt idx="7" formatCode="General">
                        <c:v>-47.411686746987954</c:v>
                      </c:pt>
                      <c:pt idx="8" formatCode="General">
                        <c:v>-45.513333333333335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-8.0148181818181801</c:v>
                      </c:pt>
                      <c:pt idx="52" formatCode="General">
                        <c:v>-7.7216545454545455</c:v>
                      </c:pt>
                      <c:pt idx="53" formatCode="General">
                        <c:v>-7.7725636363636363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-7.9743975903614457</c:v>
                      </c:pt>
                      <c:pt idx="58" formatCode="General">
                        <c:v>-8.0262048192771083</c:v>
                      </c:pt>
                      <c:pt idx="59" formatCode="General">
                        <c:v>-8.0788666666666664</c:v>
                      </c:pt>
                      <c:pt idx="60" formatCode="General">
                        <c:v>-8.132200000000001</c:v>
                      </c:pt>
                      <c:pt idx="61" formatCode="General">
                        <c:v>-8.1860848484848496</c:v>
                      </c:pt>
                      <c:pt idx="62" formatCode="General">
                        <c:v>-8.2406545454545466</c:v>
                      </c:pt>
                      <c:pt idx="63" formatCode="General">
                        <c:v>-8.2970181818181832</c:v>
                      </c:pt>
                      <c:pt idx="64" formatCode="General">
                        <c:v>-8.3430862329803332</c:v>
                      </c:pt>
                      <c:pt idx="65" formatCode="General">
                        <c:v>-8.3825718608169453</c:v>
                      </c:pt>
                      <c:pt idx="66" formatCode="General">
                        <c:v>-8.4220574886535555</c:v>
                      </c:pt>
                      <c:pt idx="67" formatCode="General">
                        <c:v>-8.4615431164901675</c:v>
                      </c:pt>
                      <c:pt idx="68" formatCode="General">
                        <c:v>-8.5010287443267778</c:v>
                      </c:pt>
                      <c:pt idx="69" formatCode="General">
                        <c:v>-8.5405143721633898</c:v>
                      </c:pt>
                      <c:pt idx="70" formatCode="General">
                        <c:v>-8.58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ABA7-449B-902A-86C64A5A7AA2}"/>
                  </c:ext>
                </c:extLst>
              </c15:ser>
            </c15:filteredScatterSeries>
            <c15:filteredScatterSeries>
              <c15:ser>
                <c:idx val="35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'Gibbs-EVAL'!$A$138</c15:sqref>
                        </c15:formulaRef>
                      </c:ext>
                    </c:extLst>
                    <c:strCache>
                      <c:ptCount val="1"/>
                      <c:pt idx="0">
                        <c:v>*GaSe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'Gibbs-EVAL'!$B$138:$BT$138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-82.463090909090909</c:v>
                      </c:pt>
                      <c:pt idx="1">
                        <c:v>-80.089393939393943</c:v>
                      </c:pt>
                      <c:pt idx="2" formatCode="General">
                        <c:v>-77.877272727272725</c:v>
                      </c:pt>
                      <c:pt idx="3" formatCode="General">
                        <c:v>-75.634181818181816</c:v>
                      </c:pt>
                      <c:pt idx="4" formatCode="General">
                        <c:v>-73.39175757575758</c:v>
                      </c:pt>
                      <c:pt idx="5" formatCode="General">
                        <c:v>-71.288727272727272</c:v>
                      </c:pt>
                      <c:pt idx="6" formatCode="General">
                        <c:v>-69.289578313253017</c:v>
                      </c:pt>
                      <c:pt idx="7" formatCode="General">
                        <c:v>-67.428132530120479</c:v>
                      </c:pt>
                      <c:pt idx="8" formatCode="General">
                        <c:v>-65.665333333333336</c:v>
                      </c:pt>
                      <c:pt idx="9" formatCode="General">
                        <c:v>-63.948727272727275</c:v>
                      </c:pt>
                      <c:pt idx="10" formatCode="General">
                        <c:v>-62.354787878787882</c:v>
                      </c:pt>
                      <c:pt idx="11" formatCode="General">
                        <c:v>-60.894236006051436</c:v>
                      </c:pt>
                      <c:pt idx="12" formatCode="General">
                        <c:v>-59.584099848714068</c:v>
                      </c:pt>
                      <c:pt idx="13" formatCode="General">
                        <c:v>-58.2739636913767</c:v>
                      </c:pt>
                      <c:pt idx="14" formatCode="General">
                        <c:v>-56.963827534039332</c:v>
                      </c:pt>
                      <c:pt idx="15" formatCode="General">
                        <c:v>-55.653691376701964</c:v>
                      </c:pt>
                      <c:pt idx="16" formatCode="General">
                        <c:v>-54.343555219364596</c:v>
                      </c:pt>
                      <c:pt idx="17" formatCode="General">
                        <c:v>-53.033419062027228</c:v>
                      </c:pt>
                      <c:pt idx="18" formatCode="General">
                        <c:v>-51.917030303030302</c:v>
                      </c:pt>
                      <c:pt idx="19" formatCode="General">
                        <c:v>-50.844909090909091</c:v>
                      </c:pt>
                      <c:pt idx="20" formatCode="General">
                        <c:v>-49.820666666666668</c:v>
                      </c:pt>
                      <c:pt idx="21" formatCode="General">
                        <c:v>-48.837151515151518</c:v>
                      </c:pt>
                      <c:pt idx="22" formatCode="General">
                        <c:v>-47.885636363636358</c:v>
                      </c:pt>
                      <c:pt idx="23" formatCode="General">
                        <c:v>-46.994156626506019</c:v>
                      </c:pt>
                      <c:pt idx="24" formatCode="General">
                        <c:v>-46.119393939393937</c:v>
                      </c:pt>
                      <c:pt idx="25" formatCode="General">
                        <c:v>-45.276969696969694</c:v>
                      </c:pt>
                      <c:pt idx="26" formatCode="General">
                        <c:v>-44.463636363636361</c:v>
                      </c:pt>
                      <c:pt idx="27" formatCode="General">
                        <c:v>-43.669696969696965</c:v>
                      </c:pt>
                      <c:pt idx="28" formatCode="General">
                        <c:v>-42.921818181818182</c:v>
                      </c:pt>
                      <c:pt idx="29" formatCode="General">
                        <c:v>-42.205454545454543</c:v>
                      </c:pt>
                      <c:pt idx="30" formatCode="General">
                        <c:v>-41.556969696969695</c:v>
                      </c:pt>
                      <c:pt idx="31" formatCode="General">
                        <c:v>-41.032409638554213</c:v>
                      </c:pt>
                      <c:pt idx="32" formatCode="General">
                        <c:v>-40.574578313253014</c:v>
                      </c:pt>
                      <c:pt idx="33" formatCode="General">
                        <c:v>-40.138000000000005</c:v>
                      </c:pt>
                      <c:pt idx="34" formatCode="General">
                        <c:v>-39.711939393939396</c:v>
                      </c:pt>
                      <c:pt idx="35" formatCode="General">
                        <c:v>-39.30587878787879</c:v>
                      </c:pt>
                      <c:pt idx="36" formatCode="General">
                        <c:v>-38.912363636363636</c:v>
                      </c:pt>
                      <c:pt idx="37" formatCode="General">
                        <c:v>-38.526505295007567</c:v>
                      </c:pt>
                      <c:pt idx="38" formatCode="General">
                        <c:v>-38.189137670196672</c:v>
                      </c:pt>
                      <c:pt idx="39" formatCode="General">
                        <c:v>-37.851770045385777</c:v>
                      </c:pt>
                      <c:pt idx="40" formatCode="General">
                        <c:v>-37.514402420574889</c:v>
                      </c:pt>
                      <c:pt idx="41" formatCode="General">
                        <c:v>-37.177034795763994</c:v>
                      </c:pt>
                      <c:pt idx="42" formatCode="General">
                        <c:v>-36.839667170953106</c:v>
                      </c:pt>
                      <c:pt idx="43" formatCode="General">
                        <c:v>-36.502299546142211</c:v>
                      </c:pt>
                      <c:pt idx="44" formatCode="General">
                        <c:v>-36.182303030303032</c:v>
                      </c:pt>
                      <c:pt idx="45" formatCode="General">
                        <c:v>-35.885333333333335</c:v>
                      </c:pt>
                      <c:pt idx="46" formatCode="General">
                        <c:v>-35.600654545454546</c:v>
                      </c:pt>
                      <c:pt idx="47" formatCode="General">
                        <c:v>-35.321490909090912</c:v>
                      </c:pt>
                      <c:pt idx="48" formatCode="General">
                        <c:v>-35.056036363636366</c:v>
                      </c:pt>
                      <c:pt idx="49" formatCode="General">
                        <c:v>-34.795108433734939</c:v>
                      </c:pt>
                      <c:pt idx="50" formatCode="General">
                        <c:v>-34.539084337349401</c:v>
                      </c:pt>
                      <c:pt idx="51" formatCode="General">
                        <c:v>-34.299181818181822</c:v>
                      </c:pt>
                      <c:pt idx="52" formatCode="General">
                        <c:v>-34.13329090909091</c:v>
                      </c:pt>
                      <c:pt idx="53" formatCode="General">
                        <c:v>-34.311472727272729</c:v>
                      </c:pt>
                      <c:pt idx="54" formatCode="General">
                        <c:v>-34.489024242424243</c:v>
                      </c:pt>
                      <c:pt idx="55" formatCode="General">
                        <c:v>-34.665993939393942</c:v>
                      </c:pt>
                      <c:pt idx="56" formatCode="General">
                        <c:v>-34.844018181818178</c:v>
                      </c:pt>
                      <c:pt idx="57" formatCode="General">
                        <c:v>-35.020903614457829</c:v>
                      </c:pt>
                      <c:pt idx="58" formatCode="General">
                        <c:v>-35.193192771084334</c:v>
                      </c:pt>
                      <c:pt idx="59" formatCode="General">
                        <c:v>-35.370139393939397</c:v>
                      </c:pt>
                      <c:pt idx="60" formatCode="General">
                        <c:v>-35.550745454545456</c:v>
                      </c:pt>
                      <c:pt idx="61" formatCode="General">
                        <c:v>-35.726387878787882</c:v>
                      </c:pt>
                      <c:pt idx="62" formatCode="General">
                        <c:v>-35.9021696969697</c:v>
                      </c:pt>
                      <c:pt idx="63" formatCode="General">
                        <c:v>-36.079745454545453</c:v>
                      </c:pt>
                      <c:pt idx="64" formatCode="General">
                        <c:v>-36.245990922844179</c:v>
                      </c:pt>
                      <c:pt idx="65" formatCode="General">
                        <c:v>-36.404992435703484</c:v>
                      </c:pt>
                      <c:pt idx="66" formatCode="General">
                        <c:v>-36.563993948562782</c:v>
                      </c:pt>
                      <c:pt idx="67" formatCode="General">
                        <c:v>-36.722995461422087</c:v>
                      </c:pt>
                      <c:pt idx="68" formatCode="General">
                        <c:v>-36.881996974281392</c:v>
                      </c:pt>
                      <c:pt idx="69" formatCode="General">
                        <c:v>-37.040998487140698</c:v>
                      </c:pt>
                      <c:pt idx="70" formatCode="General">
                        <c:v>-37.200000000000003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ABA7-449B-902A-86C64A5A7AA2}"/>
                  </c:ext>
                </c:extLst>
              </c15:ser>
            </c15:filteredScatterSeries>
            <c15:filteredScatterSeries>
              <c15:ser>
                <c:idx val="36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'Gibbs-EVAL'!$A$139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'Gibbs-EVAL'!$B$139:$BT$139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-38.558666666666667</c:v>
                      </c:pt>
                      <c:pt idx="1">
                        <c:v>-37.664484848484854</c:v>
                      </c:pt>
                      <c:pt idx="2" formatCode="General">
                        <c:v>-36.834181818181818</c:v>
                      </c:pt>
                      <c:pt idx="3" formatCode="General">
                        <c:v>-35.853454545454547</c:v>
                      </c:pt>
                      <c:pt idx="4" formatCode="General">
                        <c:v>-34.870424242424242</c:v>
                      </c:pt>
                      <c:pt idx="5" formatCode="General">
                        <c:v>-34.500727272727268</c:v>
                      </c:pt>
                      <c:pt idx="6" formatCode="General">
                        <c:v>-33.90921686746988</c:v>
                      </c:pt>
                      <c:pt idx="7" formatCode="General">
                        <c:v>-33.023674698795183</c:v>
                      </c:pt>
                      <c:pt idx="8" formatCode="General">
                        <c:v>-32.404666666666664</c:v>
                      </c:pt>
                      <c:pt idx="9" formatCode="General">
                        <c:v>-31.87109090909091</c:v>
                      </c:pt>
                      <c:pt idx="10" formatCode="General">
                        <c:v>-31.380181818181818</c:v>
                      </c:pt>
                      <c:pt idx="11" formatCode="General">
                        <c:v>-30.937190620272315</c:v>
                      </c:pt>
                      <c:pt idx="12" formatCode="General">
                        <c:v>-30.548234493192133</c:v>
                      </c:pt>
                      <c:pt idx="13" formatCode="General">
                        <c:v>-30.159278366111952</c:v>
                      </c:pt>
                      <c:pt idx="14" formatCode="General">
                        <c:v>-29.770322239031771</c:v>
                      </c:pt>
                      <c:pt idx="15" formatCode="General">
                        <c:v>-29.381366111951589</c:v>
                      </c:pt>
                      <c:pt idx="16" formatCode="General">
                        <c:v>-28.992409984871408</c:v>
                      </c:pt>
                      <c:pt idx="17" formatCode="General">
                        <c:v>-28.603453857791223</c:v>
                      </c:pt>
                      <c:pt idx="18" formatCode="General">
                        <c:v>-28.280575757575757</c:v>
                      </c:pt>
                      <c:pt idx="19" formatCode="General">
                        <c:v>-27.97252727272727</c:v>
                      </c:pt>
                      <c:pt idx="20" formatCode="General">
                        <c:v>-27.679799999999997</c:v>
                      </c:pt>
                      <c:pt idx="21" formatCode="General">
                        <c:v>-27.403363636363636</c:v>
                      </c:pt>
                      <c:pt idx="22" formatCode="General">
                        <c:v>-27.139727272727271</c:v>
                      </c:pt>
                      <c:pt idx="23" formatCode="General">
                        <c:v>-26.896722891566267</c:v>
                      </c:pt>
                      <c:pt idx="24" formatCode="General">
                        <c:v>-26.752212121212121</c:v>
                      </c:pt>
                      <c:pt idx="25" formatCode="General">
                        <c:v>-26.897060606060609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-27.907030120481927</c:v>
                      </c:pt>
                      <c:pt idx="32" formatCode="General">
                        <c:v>-28.076307228915663</c:v>
                      </c:pt>
                      <c:pt idx="33" formatCode="General">
                        <c:v>-28.240600000000001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-31.105242424242427</c:v>
                      </c:pt>
                      <c:pt idx="52" formatCode="General">
                        <c:v>-31.256448484848487</c:v>
                      </c:pt>
                      <c:pt idx="53" formatCode="General">
                        <c:v>-31.406145454545456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-32.006542168674699</c:v>
                      </c:pt>
                      <c:pt idx="58" formatCode="General">
                        <c:v>-32.149915662650606</c:v>
                      </c:pt>
                      <c:pt idx="59" formatCode="General">
                        <c:v>-32.296830303030305</c:v>
                      </c:pt>
                      <c:pt idx="60" formatCode="General">
                        <c:v>-32.446527272727273</c:v>
                      </c:pt>
                      <c:pt idx="61" formatCode="General">
                        <c:v>-32.591260606060608</c:v>
                      </c:pt>
                      <c:pt idx="62" formatCode="General">
                        <c:v>-32.735345454545453</c:v>
                      </c:pt>
                      <c:pt idx="63" formatCode="General">
                        <c:v>-32.878981818181821</c:v>
                      </c:pt>
                      <c:pt idx="64" formatCode="General">
                        <c:v>-33.040019667170952</c:v>
                      </c:pt>
                      <c:pt idx="65" formatCode="General">
                        <c:v>-33.2121830559758</c:v>
                      </c:pt>
                      <c:pt idx="66" formatCode="General">
                        <c:v>-33.38434644478064</c:v>
                      </c:pt>
                      <c:pt idx="67" formatCode="General">
                        <c:v>-33.55650983358548</c:v>
                      </c:pt>
                      <c:pt idx="68" formatCode="General">
                        <c:v>-33.72867322239032</c:v>
                      </c:pt>
                      <c:pt idx="69" formatCode="General">
                        <c:v>-33.90083661119516</c:v>
                      </c:pt>
                      <c:pt idx="70" formatCode="General">
                        <c:v>-34.073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ABA7-449B-902A-86C64A5A7AA2}"/>
                  </c:ext>
                </c:extLst>
              </c15:ser>
            </c15:filteredScatterSeries>
            <c15:filteredScatterSeries>
              <c15:ser>
                <c:idx val="37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'Gibbs-EVAL'!$B$140:$BT$140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-144.18418181818183</c:v>
                      </c:pt>
                      <c:pt idx="1">
                        <c:v>-140.01375757575758</c:v>
                      </c:pt>
                      <c:pt idx="2" formatCode="General">
                        <c:v>-136.12890909090908</c:v>
                      </c:pt>
                      <c:pt idx="3" formatCode="General">
                        <c:v>-131.75296969696967</c:v>
                      </c:pt>
                      <c:pt idx="4" formatCode="General">
                        <c:v>-127.20848484848484</c:v>
                      </c:pt>
                      <c:pt idx="5" formatCode="General">
                        <c:v>-122.81454545454545</c:v>
                      </c:pt>
                      <c:pt idx="6" formatCode="General">
                        <c:v>-118.66512048192772</c:v>
                      </c:pt>
                      <c:pt idx="7" formatCode="General">
                        <c:v>-114.83981927710845</c:v>
                      </c:pt>
                      <c:pt idx="8" formatCode="General">
                        <c:v>-111.17866666666667</c:v>
                      </c:pt>
                      <c:pt idx="9" formatCode="General">
                        <c:v>-107.59927272727273</c:v>
                      </c:pt>
                      <c:pt idx="10" formatCode="General">
                        <c:v>-104.25987878787879</c:v>
                      </c:pt>
                      <c:pt idx="11" formatCode="General">
                        <c:v>-101.18736762481089</c:v>
                      </c:pt>
                      <c:pt idx="12" formatCode="General">
                        <c:v>-98.415809379727676</c:v>
                      </c:pt>
                      <c:pt idx="13" formatCode="General">
                        <c:v>-95.644251134644477</c:v>
                      </c:pt>
                      <c:pt idx="14" formatCode="General">
                        <c:v>-92.872692889561264</c:v>
                      </c:pt>
                      <c:pt idx="15" formatCode="General">
                        <c:v>-90.101134644478066</c:v>
                      </c:pt>
                      <c:pt idx="16" formatCode="General">
                        <c:v>-87.329576399394853</c:v>
                      </c:pt>
                      <c:pt idx="17" formatCode="General">
                        <c:v>-84.55801815431164</c:v>
                      </c:pt>
                      <c:pt idx="18" formatCode="General">
                        <c:v>-82.173757575757577</c:v>
                      </c:pt>
                      <c:pt idx="19" formatCode="General">
                        <c:v>-79.879272727272721</c:v>
                      </c:pt>
                      <c:pt idx="20" formatCode="General">
                        <c:v>-77.685333333333332</c:v>
                      </c:pt>
                      <c:pt idx="21" formatCode="General">
                        <c:v>-75.569454545454533</c:v>
                      </c:pt>
                      <c:pt idx="22" formatCode="General">
                        <c:v>-73.514909090909086</c:v>
                      </c:pt>
                      <c:pt idx="23" formatCode="General">
                        <c:v>-71.581265060240966</c:v>
                      </c:pt>
                      <c:pt idx="24" formatCode="General">
                        <c:v>-69.682424242424247</c:v>
                      </c:pt>
                      <c:pt idx="25" formatCode="General">
                        <c:v>-67.852121212121219</c:v>
                      </c:pt>
                      <c:pt idx="26" formatCode="General">
                        <c:v>-66.08</c:v>
                      </c:pt>
                      <c:pt idx="27" formatCode="General">
                        <c:v>-64.346666666666664</c:v>
                      </c:pt>
                      <c:pt idx="28" formatCode="General">
                        <c:v>-62.705454545454543</c:v>
                      </c:pt>
                      <c:pt idx="29" formatCode="General">
                        <c:v>-61.127272727272732</c:v>
                      </c:pt>
                      <c:pt idx="30" formatCode="General">
                        <c:v>-59.684848484848487</c:v>
                      </c:pt>
                      <c:pt idx="31" formatCode="General">
                        <c:v>-58.490843373493981</c:v>
                      </c:pt>
                      <c:pt idx="32" formatCode="General">
                        <c:v>-57.43060240963856</c:v>
                      </c:pt>
                      <c:pt idx="33" formatCode="General">
                        <c:v>-56.418000000000006</c:v>
                      </c:pt>
                      <c:pt idx="34" formatCode="General">
                        <c:v>-55.426484848484847</c:v>
                      </c:pt>
                      <c:pt idx="35" formatCode="General">
                        <c:v>-54.474969696969701</c:v>
                      </c:pt>
                      <c:pt idx="36" formatCode="General">
                        <c:v>-53.548545454545454</c:v>
                      </c:pt>
                      <c:pt idx="37" formatCode="General">
                        <c:v>-52.637564296520431</c:v>
                      </c:pt>
                      <c:pt idx="38" formatCode="General">
                        <c:v>-51.82667170953102</c:v>
                      </c:pt>
                      <c:pt idx="39" formatCode="General">
                        <c:v>-51.015779122541609</c:v>
                      </c:pt>
                      <c:pt idx="40" formatCode="General">
                        <c:v>-50.204886535552198</c:v>
                      </c:pt>
                      <c:pt idx="41" formatCode="General">
                        <c:v>-49.393993948562787</c:v>
                      </c:pt>
                      <c:pt idx="42" formatCode="General">
                        <c:v>-48.583101361573377</c:v>
                      </c:pt>
                      <c:pt idx="43" formatCode="General">
                        <c:v>-47.772208774583973</c:v>
                      </c:pt>
                      <c:pt idx="44" formatCode="General">
                        <c:v>-46.99727272727273</c:v>
                      </c:pt>
                      <c:pt idx="45" formatCode="General">
                        <c:v>-46.27</c:v>
                      </c:pt>
                      <c:pt idx="46" formatCode="General">
                        <c:v>-45.567309090909099</c:v>
                      </c:pt>
                      <c:pt idx="47" formatCode="General">
                        <c:v>-44.87564848484849</c:v>
                      </c:pt>
                      <c:pt idx="48" formatCode="General">
                        <c:v>-44.211406060606066</c:v>
                      </c:pt>
                      <c:pt idx="49" formatCode="General">
                        <c:v>-43.559493975903614</c:v>
                      </c:pt>
                      <c:pt idx="50" formatCode="General">
                        <c:v>-42.920939759036138</c:v>
                      </c:pt>
                      <c:pt idx="51" formatCode="General">
                        <c:v>-42.314</c:v>
                      </c:pt>
                      <c:pt idx="52" formatCode="General">
                        <c:v>-41.854945454545458</c:v>
                      </c:pt>
                      <c:pt idx="53" formatCode="General">
                        <c:v>-42.084036363636365</c:v>
                      </c:pt>
                      <c:pt idx="54" formatCode="General">
                        <c:v>-42.311866666666667</c:v>
                      </c:pt>
                      <c:pt idx="55" formatCode="General">
                        <c:v>-42.538533333333334</c:v>
                      </c:pt>
                      <c:pt idx="56" formatCode="General">
                        <c:v>-42.767309090909087</c:v>
                      </c:pt>
                      <c:pt idx="57" formatCode="General">
                        <c:v>-42.995301204819278</c:v>
                      </c:pt>
                      <c:pt idx="58" formatCode="General">
                        <c:v>-43.219397590361446</c:v>
                      </c:pt>
                      <c:pt idx="59" formatCode="General">
                        <c:v>-43.44900606060606</c:v>
                      </c:pt>
                      <c:pt idx="60" formatCode="General">
                        <c:v>-43.682945454545454</c:v>
                      </c:pt>
                      <c:pt idx="61" formatCode="General">
                        <c:v>-43.912472727272728</c:v>
                      </c:pt>
                      <c:pt idx="62" formatCode="General">
                        <c:v>-44.142824242424247</c:v>
                      </c:pt>
                      <c:pt idx="63" formatCode="General">
                        <c:v>-44.376763636363641</c:v>
                      </c:pt>
                      <c:pt idx="64" formatCode="General">
                        <c:v>-44.589077155824512</c:v>
                      </c:pt>
                      <c:pt idx="65" formatCode="General">
                        <c:v>-44.787564296520429</c:v>
                      </c:pt>
                      <c:pt idx="66" formatCode="General">
                        <c:v>-44.986051437216339</c:v>
                      </c:pt>
                      <c:pt idx="67" formatCode="General">
                        <c:v>-45.184538577912257</c:v>
                      </c:pt>
                      <c:pt idx="68" formatCode="General">
                        <c:v>-45.383025718608174</c:v>
                      </c:pt>
                      <c:pt idx="69" formatCode="General">
                        <c:v>-45.581512859304084</c:v>
                      </c:pt>
                      <c:pt idx="70" formatCode="General">
                        <c:v>-45.78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ABA7-449B-902A-86C64A5A7AA2}"/>
                  </c:ext>
                </c:extLst>
              </c15:ser>
            </c15:filteredScatterSeries>
            <c15:filteredScatterSeries>
              <c15:ser>
                <c:idx val="38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'Gibbs-EVAL'!$A$141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'Gibbs-EVAL'!$B$141:$BT$141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-18.87</c:v>
                      </c:pt>
                      <c:pt idx="1">
                        <c:v>-18.87230303030303</c:v>
                      </c:pt>
                      <c:pt idx="2" formatCode="General">
                        <c:v>-18.878363636363634</c:v>
                      </c:pt>
                      <c:pt idx="3" formatCode="General">
                        <c:v>-18.977333333333334</c:v>
                      </c:pt>
                      <c:pt idx="4" formatCode="General">
                        <c:v>-19.090787878787879</c:v>
                      </c:pt>
                      <c:pt idx="5" formatCode="General">
                        <c:v>-18.975636363636365</c:v>
                      </c:pt>
                      <c:pt idx="6" formatCode="General">
                        <c:v>-18.969578313253013</c:v>
                      </c:pt>
                      <c:pt idx="7" formatCode="General">
                        <c:v>-19.108132530120482</c:v>
                      </c:pt>
                      <c:pt idx="8" formatCode="General">
                        <c:v>-19.149333333333335</c:v>
                      </c:pt>
                      <c:pt idx="9" formatCode="General">
                        <c:v>-19.162181818181818</c:v>
                      </c:pt>
                      <c:pt idx="10" formatCode="General">
                        <c:v>-19.180363636363637</c:v>
                      </c:pt>
                      <c:pt idx="11" formatCode="General">
                        <c:v>-19.198532526475038</c:v>
                      </c:pt>
                      <c:pt idx="12" formatCode="General">
                        <c:v>-19.216686838124055</c:v>
                      </c:pt>
                      <c:pt idx="13" formatCode="General">
                        <c:v>-19.234841149773072</c:v>
                      </c:pt>
                      <c:pt idx="14" formatCode="General">
                        <c:v>-19.252995461422088</c:v>
                      </c:pt>
                      <c:pt idx="15" formatCode="General">
                        <c:v>-19.271149773071105</c:v>
                      </c:pt>
                      <c:pt idx="16" formatCode="General">
                        <c:v>-19.289304084720118</c:v>
                      </c:pt>
                      <c:pt idx="17" formatCode="General">
                        <c:v>-19.307458396369135</c:v>
                      </c:pt>
                      <c:pt idx="18" formatCode="General">
                        <c:v>-19.325636363636363</c:v>
                      </c:pt>
                      <c:pt idx="19" formatCode="General">
                        <c:v>-19.343818181818182</c:v>
                      </c:pt>
                      <c:pt idx="20" formatCode="General">
                        <c:v>-19.362000000000002</c:v>
                      </c:pt>
                      <c:pt idx="21" formatCode="General">
                        <c:v>-19.383575757575759</c:v>
                      </c:pt>
                      <c:pt idx="22" formatCode="General">
                        <c:v>-19.407818181818183</c:v>
                      </c:pt>
                      <c:pt idx="23" formatCode="General">
                        <c:v>-19.426445783132532</c:v>
                      </c:pt>
                      <c:pt idx="24" formatCode="General">
                        <c:v>-19.40818181818182</c:v>
                      </c:pt>
                      <c:pt idx="25" formatCode="General">
                        <c:v>-19.280909090909091</c:v>
                      </c:pt>
                      <c:pt idx="26" formatCode="General">
                        <c:v>-19.200909090909089</c:v>
                      </c:pt>
                      <c:pt idx="27" formatCode="General">
                        <c:v>-19.152424242424242</c:v>
                      </c:pt>
                      <c:pt idx="28" formatCode="General">
                        <c:v>-19.144242424242425</c:v>
                      </c:pt>
                      <c:pt idx="29" formatCode="General">
                        <c:v>-19.14</c:v>
                      </c:pt>
                      <c:pt idx="30" formatCode="General">
                        <c:v>-19.14</c:v>
                      </c:pt>
                      <c:pt idx="31" formatCode="General">
                        <c:v>-19.147831325301205</c:v>
                      </c:pt>
                      <c:pt idx="32" formatCode="General">
                        <c:v>-19.159879518072291</c:v>
                      </c:pt>
                      <c:pt idx="33" formatCode="General">
                        <c:v>-19.178000000000001</c:v>
                      </c:pt>
                      <c:pt idx="34" formatCode="General">
                        <c:v>-19.19618181818182</c:v>
                      </c:pt>
                      <c:pt idx="35" formatCode="General">
                        <c:v>-19.214363636363636</c:v>
                      </c:pt>
                      <c:pt idx="36" formatCode="General">
                        <c:v>-19.232545454545455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-19.771074130105902</c:v>
                      </c:pt>
                      <c:pt idx="65" formatCode="General">
                        <c:v>-19.789228441754918</c:v>
                      </c:pt>
                      <c:pt idx="66" formatCode="General">
                        <c:v>-19.807382753403935</c:v>
                      </c:pt>
                      <c:pt idx="67" formatCode="General">
                        <c:v>-19.825537065052949</c:v>
                      </c:pt>
                      <c:pt idx="68" formatCode="General">
                        <c:v>-19.843691376701965</c:v>
                      </c:pt>
                      <c:pt idx="69" formatCode="General">
                        <c:v>-19.861845688350982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ABA7-449B-902A-86C64A5A7AA2}"/>
                  </c:ext>
                </c:extLst>
              </c15:ser>
            </c15:filteredScatterSeries>
            <c15:filteredScatterSeries>
              <c15:ser>
                <c:idx val="40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'Gibbs-EVAL'!$A$142</c15:sqref>
                        </c15:formulaRef>
                      </c:ext>
                    </c:extLst>
                    <c:strCache>
                      <c:ptCount val="1"/>
                      <c:pt idx="0">
                        <c:v>(1)Ga[l]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'Gibbs-EVAL'!$B$142:$BT$142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-61.721090909090911</c:v>
                      </c:pt>
                      <c:pt idx="1">
                        <c:v>-59.924363636363637</c:v>
                      </c:pt>
                      <c:pt idx="2" formatCode="General">
                        <c:v>-58.251636363636358</c:v>
                      </c:pt>
                      <c:pt idx="3" formatCode="General">
                        <c:v>-56.118787878787877</c:v>
                      </c:pt>
                      <c:pt idx="4" formatCode="General">
                        <c:v>-53.81672727272727</c:v>
                      </c:pt>
                      <c:pt idx="5" formatCode="General">
                        <c:v>-51.525818181818181</c:v>
                      </c:pt>
                      <c:pt idx="6" formatCode="General">
                        <c:v>-49.375542168674698</c:v>
                      </c:pt>
                      <c:pt idx="7" formatCode="General">
                        <c:v>-47.411686746987954</c:v>
                      </c:pt>
                      <c:pt idx="8" formatCode="General">
                        <c:v>-45.513333333333335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-8.0148181818181801</c:v>
                      </c:pt>
                      <c:pt idx="52" formatCode="General">
                        <c:v>-7.7216545454545455</c:v>
                      </c:pt>
                      <c:pt idx="53" formatCode="General">
                        <c:v>-7.7725636363636363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-7.9743975903614457</c:v>
                      </c:pt>
                      <c:pt idx="58" formatCode="General">
                        <c:v>-8.0262048192771083</c:v>
                      </c:pt>
                      <c:pt idx="59" formatCode="General">
                        <c:v>-8.0788666666666664</c:v>
                      </c:pt>
                      <c:pt idx="60" formatCode="General">
                        <c:v>-8.132200000000001</c:v>
                      </c:pt>
                      <c:pt idx="61" formatCode="General">
                        <c:v>-8.1860848484848496</c:v>
                      </c:pt>
                      <c:pt idx="62" formatCode="General">
                        <c:v>-8.2406545454545466</c:v>
                      </c:pt>
                      <c:pt idx="63" formatCode="General">
                        <c:v>-8.2970181818181832</c:v>
                      </c:pt>
                      <c:pt idx="64" formatCode="General">
                        <c:v>-8.3430862329803332</c:v>
                      </c:pt>
                      <c:pt idx="65" formatCode="General">
                        <c:v>-8.3825718608169453</c:v>
                      </c:pt>
                      <c:pt idx="66" formatCode="General">
                        <c:v>-8.4220574886535555</c:v>
                      </c:pt>
                      <c:pt idx="67" formatCode="General">
                        <c:v>-8.4615431164901675</c:v>
                      </c:pt>
                      <c:pt idx="68" formatCode="General">
                        <c:v>-8.5010287443267778</c:v>
                      </c:pt>
                      <c:pt idx="69" formatCode="General">
                        <c:v>-8.5405143721633898</c:v>
                      </c:pt>
                      <c:pt idx="70" formatCode="General">
                        <c:v>-8.58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ABA7-449B-902A-86C64A5A7AA2}"/>
                  </c:ext>
                </c:extLst>
              </c15:ser>
            </c15:filteredScatterSeries>
            <c15:filteredScatterSeries>
              <c15:ser>
                <c:idx val="41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'Gibbs-EVAL'!$A$143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'Gibbs-EVAL'!$B$143:$BT$143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-38.558666666666667</c:v>
                      </c:pt>
                      <c:pt idx="1">
                        <c:v>-37.664484848484854</c:v>
                      </c:pt>
                      <c:pt idx="2" formatCode="General">
                        <c:v>-36.834181818181818</c:v>
                      </c:pt>
                      <c:pt idx="3" formatCode="General">
                        <c:v>-35.853454545454547</c:v>
                      </c:pt>
                      <c:pt idx="4" formatCode="General">
                        <c:v>-34.870424242424242</c:v>
                      </c:pt>
                      <c:pt idx="5" formatCode="General">
                        <c:v>-34.500727272727268</c:v>
                      </c:pt>
                      <c:pt idx="6" formatCode="General">
                        <c:v>-33.90921686746988</c:v>
                      </c:pt>
                      <c:pt idx="7" formatCode="General">
                        <c:v>-33.023674698795183</c:v>
                      </c:pt>
                      <c:pt idx="8" formatCode="General">
                        <c:v>-32.404666666666664</c:v>
                      </c:pt>
                      <c:pt idx="9" formatCode="General">
                        <c:v>-31.87109090909091</c:v>
                      </c:pt>
                      <c:pt idx="10" formatCode="General">
                        <c:v>-31.380181818181818</c:v>
                      </c:pt>
                      <c:pt idx="11" formatCode="General">
                        <c:v>-30.937190620272315</c:v>
                      </c:pt>
                      <c:pt idx="12" formatCode="General">
                        <c:v>-30.548234493192133</c:v>
                      </c:pt>
                      <c:pt idx="13" formatCode="General">
                        <c:v>-30.159278366111952</c:v>
                      </c:pt>
                      <c:pt idx="14" formatCode="General">
                        <c:v>-29.770322239031771</c:v>
                      </c:pt>
                      <c:pt idx="15" formatCode="General">
                        <c:v>-29.381366111951589</c:v>
                      </c:pt>
                      <c:pt idx="16" formatCode="General">
                        <c:v>-28.992409984871408</c:v>
                      </c:pt>
                      <c:pt idx="17" formatCode="General">
                        <c:v>-28.603453857791223</c:v>
                      </c:pt>
                      <c:pt idx="18" formatCode="General">
                        <c:v>-28.280575757575757</c:v>
                      </c:pt>
                      <c:pt idx="19" formatCode="General">
                        <c:v>-27.97252727272727</c:v>
                      </c:pt>
                      <c:pt idx="20" formatCode="General">
                        <c:v>-27.679799999999997</c:v>
                      </c:pt>
                      <c:pt idx="21" formatCode="General">
                        <c:v>-27.403363636363636</c:v>
                      </c:pt>
                      <c:pt idx="22" formatCode="General">
                        <c:v>-27.139727272727271</c:v>
                      </c:pt>
                      <c:pt idx="23" formatCode="General">
                        <c:v>-26.896722891566267</c:v>
                      </c:pt>
                      <c:pt idx="24" formatCode="General">
                        <c:v>-26.752212121212121</c:v>
                      </c:pt>
                      <c:pt idx="25" formatCode="General">
                        <c:v>-26.897060606060609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-27.907030120481927</c:v>
                      </c:pt>
                      <c:pt idx="32" formatCode="General">
                        <c:v>-28.076307228915663</c:v>
                      </c:pt>
                      <c:pt idx="33" formatCode="General">
                        <c:v>-28.240600000000001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-31.105242424242427</c:v>
                      </c:pt>
                      <c:pt idx="52" formatCode="General">
                        <c:v>-31.256448484848487</c:v>
                      </c:pt>
                      <c:pt idx="53" formatCode="General">
                        <c:v>-31.406145454545456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-32.006542168674699</c:v>
                      </c:pt>
                      <c:pt idx="58" formatCode="General">
                        <c:v>-32.149915662650606</c:v>
                      </c:pt>
                      <c:pt idx="59" formatCode="General">
                        <c:v>-32.296830303030305</c:v>
                      </c:pt>
                      <c:pt idx="60" formatCode="General">
                        <c:v>-32.446527272727273</c:v>
                      </c:pt>
                      <c:pt idx="61" formatCode="General">
                        <c:v>-32.591260606060608</c:v>
                      </c:pt>
                      <c:pt idx="62" formatCode="General">
                        <c:v>-32.735345454545453</c:v>
                      </c:pt>
                      <c:pt idx="63" formatCode="General">
                        <c:v>-32.878981818181821</c:v>
                      </c:pt>
                      <c:pt idx="64" formatCode="General">
                        <c:v>-33.040019667170952</c:v>
                      </c:pt>
                      <c:pt idx="65" formatCode="General">
                        <c:v>-33.2121830559758</c:v>
                      </c:pt>
                      <c:pt idx="66" formatCode="General">
                        <c:v>-33.38434644478064</c:v>
                      </c:pt>
                      <c:pt idx="67" formatCode="General">
                        <c:v>-33.55650983358548</c:v>
                      </c:pt>
                      <c:pt idx="68" formatCode="General">
                        <c:v>-33.72867322239032</c:v>
                      </c:pt>
                      <c:pt idx="69" formatCode="General">
                        <c:v>-33.90083661119516</c:v>
                      </c:pt>
                      <c:pt idx="70" formatCode="General">
                        <c:v>-34.073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ABA7-449B-902A-86C64A5A7AA2}"/>
                  </c:ext>
                </c:extLst>
              </c15:ser>
            </c15:filteredScatterSeries>
            <c15:filteredScatterSeries>
              <c15:ser>
                <c:idx val="42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'Gibbs-EVAL'!$A$144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'Gibbs-EVAL'!$B$144:$BT$144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-17.816666666666666</c:v>
                      </c:pt>
                      <c:pt idx="1">
                        <c:v>-17.499454545454544</c:v>
                      </c:pt>
                      <c:pt idx="2" formatCode="General">
                        <c:v>-17.208545454545455</c:v>
                      </c:pt>
                      <c:pt idx="3" formatCode="General">
                        <c:v>-16.338060606060605</c:v>
                      </c:pt>
                      <c:pt idx="4" formatCode="General">
                        <c:v>-15.295393939393939</c:v>
                      </c:pt>
                      <c:pt idx="5" formatCode="General">
                        <c:v>-14.737818181818181</c:v>
                      </c:pt>
                      <c:pt idx="6" formatCode="General">
                        <c:v>-13.995180722891565</c:v>
                      </c:pt>
                      <c:pt idx="7" formatCode="General">
                        <c:v>-13.007228915662651</c:v>
                      </c:pt>
                      <c:pt idx="8" formatCode="General">
                        <c:v>-12.252666666666666</c:v>
                      </c:pt>
                      <c:pt idx="9" formatCode="General">
                        <c:v>-11.572909090909093</c:v>
                      </c:pt>
                      <c:pt idx="10" formatCode="General">
                        <c:v>-10.930484848484848</c:v>
                      </c:pt>
                      <c:pt idx="11" formatCode="General">
                        <c:v>-10.336086232980334</c:v>
                      </c:pt>
                      <c:pt idx="12" formatCode="General">
                        <c:v>-9.7958441754916787</c:v>
                      </c:pt>
                      <c:pt idx="13" formatCode="General">
                        <c:v>-9.2556021180030257</c:v>
                      </c:pt>
                      <c:pt idx="14" formatCode="General">
                        <c:v>-8.7153600605143726</c:v>
                      </c:pt>
                      <c:pt idx="15" formatCode="General">
                        <c:v>-8.1751180030257178</c:v>
                      </c:pt>
                      <c:pt idx="16" formatCode="General">
                        <c:v>-7.6348759455370647</c:v>
                      </c:pt>
                      <c:pt idx="17" formatCode="General">
                        <c:v>-7.0946338880484099</c:v>
                      </c:pt>
                      <c:pt idx="18" formatCode="General">
                        <c:v>-6.6202727272727264</c:v>
                      </c:pt>
                      <c:pt idx="19" formatCode="General">
                        <c:v>-6.1619818181818165</c:v>
                      </c:pt>
                      <c:pt idx="20" formatCode="General">
                        <c:v>-5.7237999999999989</c:v>
                      </c:pt>
                      <c:pt idx="21" formatCode="General">
                        <c:v>-5.2985151515151507</c:v>
                      </c:pt>
                      <c:pt idx="22" formatCode="General">
                        <c:v>-4.8833636363636357</c:v>
                      </c:pt>
                      <c:pt idx="23" formatCode="General">
                        <c:v>-4.4896746987951799</c:v>
                      </c:pt>
                      <c:pt idx="24" formatCode="General">
                        <c:v>-4.1958484848484847</c:v>
                      </c:pt>
                      <c:pt idx="25" formatCode="General">
                        <c:v>-4.1952424242424247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-4.8208787878787884</c:v>
                      </c:pt>
                      <c:pt idx="52" formatCode="General">
                        <c:v>-4.8448121212121213</c:v>
                      </c:pt>
                      <c:pt idx="53" formatCode="General">
                        <c:v>-4.8672363636363638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-4.9600361445783134</c:v>
                      </c:pt>
                      <c:pt idx="58" formatCode="General">
                        <c:v>-4.9829277108433736</c:v>
                      </c:pt>
                      <c:pt idx="59" formatCode="General">
                        <c:v>-5.0055575757575763</c:v>
                      </c:pt>
                      <c:pt idx="60" formatCode="General">
                        <c:v>-5.0279818181818188</c:v>
                      </c:pt>
                      <c:pt idx="61" formatCode="General">
                        <c:v>-5.0509575757575753</c:v>
                      </c:pt>
                      <c:pt idx="62" formatCode="General">
                        <c:v>-5.0738303030303031</c:v>
                      </c:pt>
                      <c:pt idx="63" formatCode="General">
                        <c:v>-5.0962545454545456</c:v>
                      </c:pt>
                      <c:pt idx="64" formatCode="General">
                        <c:v>-5.1371149773071112</c:v>
                      </c:pt>
                      <c:pt idx="65" formatCode="General">
                        <c:v>-5.1897624810892591</c:v>
                      </c:pt>
                      <c:pt idx="66" formatCode="General">
                        <c:v>-5.242409984871407</c:v>
                      </c:pt>
                      <c:pt idx="67" formatCode="General">
                        <c:v>-5.2950574886535557</c:v>
                      </c:pt>
                      <c:pt idx="68" formatCode="General">
                        <c:v>-5.3477049924357036</c:v>
                      </c:pt>
                      <c:pt idx="69" formatCode="General">
                        <c:v>-5.4003524962178524</c:v>
                      </c:pt>
                      <c:pt idx="70" formatCode="General">
                        <c:v>-5.4530000000000003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ABA7-449B-902A-86C64A5A7AA2}"/>
                  </c:ext>
                </c:extLst>
              </c15:ser>
            </c15:filteredScatterSeries>
            <c15:filteredScatterSeries>
              <c15:ser>
                <c:idx val="43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'Gibbs-EVAL'!$B$145:$BT$145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-18.87</c:v>
                      </c:pt>
                      <c:pt idx="1">
                        <c:v>-18.87230303030303</c:v>
                      </c:pt>
                      <c:pt idx="2" formatCode="General">
                        <c:v>-18.878363636363634</c:v>
                      </c:pt>
                      <c:pt idx="3" formatCode="General">
                        <c:v>-18.977333333333334</c:v>
                      </c:pt>
                      <c:pt idx="4" formatCode="General">
                        <c:v>-19.090787878787879</c:v>
                      </c:pt>
                      <c:pt idx="5" formatCode="General">
                        <c:v>-18.975636363636365</c:v>
                      </c:pt>
                      <c:pt idx="6" formatCode="General">
                        <c:v>-18.969578313253013</c:v>
                      </c:pt>
                      <c:pt idx="7" formatCode="General">
                        <c:v>-19.108132530120482</c:v>
                      </c:pt>
                      <c:pt idx="8" formatCode="General">
                        <c:v>-19.149333333333335</c:v>
                      </c:pt>
                      <c:pt idx="9" formatCode="General">
                        <c:v>-19.162181818181818</c:v>
                      </c:pt>
                      <c:pt idx="10" formatCode="General">
                        <c:v>-19.180363636363637</c:v>
                      </c:pt>
                      <c:pt idx="11" formatCode="General">
                        <c:v>-19.198532526475038</c:v>
                      </c:pt>
                      <c:pt idx="12" formatCode="General">
                        <c:v>-19.216686838124055</c:v>
                      </c:pt>
                      <c:pt idx="13" formatCode="General">
                        <c:v>-19.234841149773072</c:v>
                      </c:pt>
                      <c:pt idx="14" formatCode="General">
                        <c:v>-19.252995461422088</c:v>
                      </c:pt>
                      <c:pt idx="15" formatCode="General">
                        <c:v>-19.271149773071105</c:v>
                      </c:pt>
                      <c:pt idx="16" formatCode="General">
                        <c:v>-19.289304084720118</c:v>
                      </c:pt>
                      <c:pt idx="17" formatCode="General">
                        <c:v>-19.307458396369135</c:v>
                      </c:pt>
                      <c:pt idx="18" formatCode="General">
                        <c:v>-19.325636363636363</c:v>
                      </c:pt>
                      <c:pt idx="19" formatCode="General">
                        <c:v>-19.343818181818182</c:v>
                      </c:pt>
                      <c:pt idx="20" formatCode="General">
                        <c:v>-19.362000000000002</c:v>
                      </c:pt>
                      <c:pt idx="21" formatCode="General">
                        <c:v>-19.383575757575759</c:v>
                      </c:pt>
                      <c:pt idx="22" formatCode="General">
                        <c:v>-19.407818181818183</c:v>
                      </c:pt>
                      <c:pt idx="23" formatCode="General">
                        <c:v>-19.426445783132532</c:v>
                      </c:pt>
                      <c:pt idx="24" formatCode="General">
                        <c:v>-19.40818181818182</c:v>
                      </c:pt>
                      <c:pt idx="25" formatCode="General">
                        <c:v>-19.280909090909091</c:v>
                      </c:pt>
                      <c:pt idx="26" formatCode="General">
                        <c:v>-19.200909090909089</c:v>
                      </c:pt>
                      <c:pt idx="27" formatCode="General">
                        <c:v>-19.152424242424242</c:v>
                      </c:pt>
                      <c:pt idx="28" formatCode="General">
                        <c:v>-19.144242424242425</c:v>
                      </c:pt>
                      <c:pt idx="29" formatCode="General">
                        <c:v>-19.14</c:v>
                      </c:pt>
                      <c:pt idx="30" formatCode="General">
                        <c:v>-19.14</c:v>
                      </c:pt>
                      <c:pt idx="31" formatCode="General">
                        <c:v>-19.147831325301205</c:v>
                      </c:pt>
                      <c:pt idx="32" formatCode="General">
                        <c:v>-19.159879518072291</c:v>
                      </c:pt>
                      <c:pt idx="33" formatCode="General">
                        <c:v>-19.178000000000001</c:v>
                      </c:pt>
                      <c:pt idx="34" formatCode="General">
                        <c:v>-19.19618181818182</c:v>
                      </c:pt>
                      <c:pt idx="35" formatCode="General">
                        <c:v>-19.214363636363636</c:v>
                      </c:pt>
                      <c:pt idx="36" formatCode="General">
                        <c:v>-19.232545454545455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-19.771074130105902</c:v>
                      </c:pt>
                      <c:pt idx="65" formatCode="General">
                        <c:v>-19.789228441754918</c:v>
                      </c:pt>
                      <c:pt idx="66" formatCode="General">
                        <c:v>-19.807382753403935</c:v>
                      </c:pt>
                      <c:pt idx="67" formatCode="General">
                        <c:v>-19.825537065052949</c:v>
                      </c:pt>
                      <c:pt idx="68" formatCode="General">
                        <c:v>-19.843691376701965</c:v>
                      </c:pt>
                      <c:pt idx="69" formatCode="General">
                        <c:v>-19.861845688350982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ABA7-449B-902A-86C64A5A7AA2}"/>
                  </c:ext>
                </c:extLst>
              </c15:ser>
            </c15:filteredScatterSeries>
            <c15:filteredScatterSeries>
              <c15:ser>
                <c:idx val="44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'Gibbs-EVAL'!$B$146:$BT$146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-61.721090909090911</c:v>
                      </c:pt>
                      <c:pt idx="1">
                        <c:v>-59.924363636363637</c:v>
                      </c:pt>
                      <c:pt idx="2" formatCode="General">
                        <c:v>-58.251636363636358</c:v>
                      </c:pt>
                      <c:pt idx="3" formatCode="General">
                        <c:v>-56.118787878787877</c:v>
                      </c:pt>
                      <c:pt idx="4" formatCode="General">
                        <c:v>-53.81672727272727</c:v>
                      </c:pt>
                      <c:pt idx="5" formatCode="General">
                        <c:v>-51.525818181818181</c:v>
                      </c:pt>
                      <c:pt idx="6" formatCode="General">
                        <c:v>-49.375542168674698</c:v>
                      </c:pt>
                      <c:pt idx="7" formatCode="General">
                        <c:v>-47.411686746987954</c:v>
                      </c:pt>
                      <c:pt idx="8" formatCode="General">
                        <c:v>-45.513333333333335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-8.0148181818181801</c:v>
                      </c:pt>
                      <c:pt idx="52" formatCode="General">
                        <c:v>-7.7216545454545455</c:v>
                      </c:pt>
                      <c:pt idx="53" formatCode="General">
                        <c:v>-7.7725636363636363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-7.9743975903614457</c:v>
                      </c:pt>
                      <c:pt idx="58" formatCode="General">
                        <c:v>-8.0262048192771083</c:v>
                      </c:pt>
                      <c:pt idx="59" formatCode="General">
                        <c:v>-8.0788666666666664</c:v>
                      </c:pt>
                      <c:pt idx="60" formatCode="General">
                        <c:v>-8.132200000000001</c:v>
                      </c:pt>
                      <c:pt idx="61" formatCode="General">
                        <c:v>-8.1860848484848496</c:v>
                      </c:pt>
                      <c:pt idx="62" formatCode="General">
                        <c:v>-8.2406545454545466</c:v>
                      </c:pt>
                      <c:pt idx="63" formatCode="General">
                        <c:v>-8.2970181818181832</c:v>
                      </c:pt>
                      <c:pt idx="64" formatCode="General">
                        <c:v>-8.3430862329803332</c:v>
                      </c:pt>
                      <c:pt idx="65" formatCode="General">
                        <c:v>-8.3825718608169453</c:v>
                      </c:pt>
                      <c:pt idx="66" formatCode="General">
                        <c:v>-8.4220574886535555</c:v>
                      </c:pt>
                      <c:pt idx="67" formatCode="General">
                        <c:v>-8.4615431164901675</c:v>
                      </c:pt>
                      <c:pt idx="68" formatCode="General">
                        <c:v>-8.5010287443267778</c:v>
                      </c:pt>
                      <c:pt idx="69" formatCode="General">
                        <c:v>-8.5405143721633898</c:v>
                      </c:pt>
                      <c:pt idx="70" formatCode="General">
                        <c:v>-8.58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ABA7-449B-902A-86C64A5A7AA2}"/>
                  </c:ext>
                </c:extLst>
              </c15:ser>
            </c15:filteredScatterSeries>
            <c15:filteredScatterSeries>
              <c15:ser>
                <c:idx val="45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'Gibbs-EVAL'!$B$147:$BT$147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-17.816666666666666</c:v>
                      </c:pt>
                      <c:pt idx="1">
                        <c:v>-17.499454545454544</c:v>
                      </c:pt>
                      <c:pt idx="2" formatCode="General">
                        <c:v>-17.208545454545455</c:v>
                      </c:pt>
                      <c:pt idx="3" formatCode="General">
                        <c:v>-16.338060606060605</c:v>
                      </c:pt>
                      <c:pt idx="4" formatCode="General">
                        <c:v>-15.295393939393939</c:v>
                      </c:pt>
                      <c:pt idx="5" formatCode="General">
                        <c:v>-14.737818181818181</c:v>
                      </c:pt>
                      <c:pt idx="6" formatCode="General">
                        <c:v>-13.995180722891565</c:v>
                      </c:pt>
                      <c:pt idx="7" formatCode="General">
                        <c:v>-13.007228915662651</c:v>
                      </c:pt>
                      <c:pt idx="8" formatCode="General">
                        <c:v>-12.252666666666666</c:v>
                      </c:pt>
                      <c:pt idx="9" formatCode="General">
                        <c:v>-11.572909090909093</c:v>
                      </c:pt>
                      <c:pt idx="10" formatCode="General">
                        <c:v>-10.930484848484848</c:v>
                      </c:pt>
                      <c:pt idx="11" formatCode="General">
                        <c:v>-10.336086232980334</c:v>
                      </c:pt>
                      <c:pt idx="12" formatCode="General">
                        <c:v>-9.7958441754916787</c:v>
                      </c:pt>
                      <c:pt idx="13" formatCode="General">
                        <c:v>-9.2556021180030257</c:v>
                      </c:pt>
                      <c:pt idx="14" formatCode="General">
                        <c:v>-8.7153600605143726</c:v>
                      </c:pt>
                      <c:pt idx="15" formatCode="General">
                        <c:v>-8.1751180030257178</c:v>
                      </c:pt>
                      <c:pt idx="16" formatCode="General">
                        <c:v>-7.6348759455370647</c:v>
                      </c:pt>
                      <c:pt idx="17" formatCode="General">
                        <c:v>-7.0946338880484099</c:v>
                      </c:pt>
                      <c:pt idx="18" formatCode="General">
                        <c:v>-6.6202727272727264</c:v>
                      </c:pt>
                      <c:pt idx="19" formatCode="General">
                        <c:v>-6.1619818181818165</c:v>
                      </c:pt>
                      <c:pt idx="20" formatCode="General">
                        <c:v>-5.7237999999999989</c:v>
                      </c:pt>
                      <c:pt idx="21" formatCode="General">
                        <c:v>-5.2985151515151507</c:v>
                      </c:pt>
                      <c:pt idx="22" formatCode="General">
                        <c:v>-4.8833636363636357</c:v>
                      </c:pt>
                      <c:pt idx="23" formatCode="General">
                        <c:v>-4.4896746987951799</c:v>
                      </c:pt>
                      <c:pt idx="24" formatCode="General">
                        <c:v>-4.1958484848484847</c:v>
                      </c:pt>
                      <c:pt idx="25" formatCode="General">
                        <c:v>-4.1952424242424247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-4.8208787878787884</c:v>
                      </c:pt>
                      <c:pt idx="52" formatCode="General">
                        <c:v>-4.8448121212121213</c:v>
                      </c:pt>
                      <c:pt idx="53" formatCode="General">
                        <c:v>-4.8672363636363638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-4.9600361445783134</c:v>
                      </c:pt>
                      <c:pt idx="58" formatCode="General">
                        <c:v>-4.9829277108433736</c:v>
                      </c:pt>
                      <c:pt idx="59" formatCode="General">
                        <c:v>-5.0055575757575763</c:v>
                      </c:pt>
                      <c:pt idx="60" formatCode="General">
                        <c:v>-5.0279818181818188</c:v>
                      </c:pt>
                      <c:pt idx="61" formatCode="General">
                        <c:v>-5.0509575757575753</c:v>
                      </c:pt>
                      <c:pt idx="62" formatCode="General">
                        <c:v>-5.0738303030303031</c:v>
                      </c:pt>
                      <c:pt idx="63" formatCode="General">
                        <c:v>-5.0962545454545456</c:v>
                      </c:pt>
                      <c:pt idx="64" formatCode="General">
                        <c:v>-5.1371149773071112</c:v>
                      </c:pt>
                      <c:pt idx="65" formatCode="General">
                        <c:v>-5.1897624810892591</c:v>
                      </c:pt>
                      <c:pt idx="66" formatCode="General">
                        <c:v>-5.242409984871407</c:v>
                      </c:pt>
                      <c:pt idx="67" formatCode="General">
                        <c:v>-5.2950574886535557</c:v>
                      </c:pt>
                      <c:pt idx="68" formatCode="General">
                        <c:v>-5.3477049924357036</c:v>
                      </c:pt>
                      <c:pt idx="69" formatCode="General">
                        <c:v>-5.4003524962178524</c:v>
                      </c:pt>
                      <c:pt idx="70" formatCode="General">
                        <c:v>-5.4530000000000003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ABA7-449B-902A-86C64A5A7AA2}"/>
                  </c:ext>
                </c:extLst>
              </c15:ser>
            </c15:filteredScatterSeries>
            <c15:filteredScatterSeries>
              <c15:ser>
                <c:idx val="46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'Gibbs-EVAL'!$B$148:$BT$148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-20.742000000000001</c:v>
                      </c:pt>
                      <c:pt idx="1">
                        <c:v>-20.165030303030303</c:v>
                      </c:pt>
                      <c:pt idx="2" formatCode="General">
                        <c:v>-19.625636363636364</c:v>
                      </c:pt>
                      <c:pt idx="3" formatCode="General">
                        <c:v>-19.515393939393938</c:v>
                      </c:pt>
                      <c:pt idx="4" formatCode="General">
                        <c:v>-19.575030303030303</c:v>
                      </c:pt>
                      <c:pt idx="5" formatCode="General">
                        <c:v>-19.762909090909091</c:v>
                      </c:pt>
                      <c:pt idx="6" formatCode="General">
                        <c:v>-19.914036144578315</c:v>
                      </c:pt>
                      <c:pt idx="7" formatCode="General">
                        <c:v>-20.016445783132529</c:v>
                      </c:pt>
                      <c:pt idx="8" formatCode="General">
                        <c:v>-20.152000000000001</c:v>
                      </c:pt>
                      <c:pt idx="9" formatCode="General">
                        <c:v>-20.298181818181821</c:v>
                      </c:pt>
                      <c:pt idx="10" formatCode="General">
                        <c:v>-20.449696969696969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-23.573975903614457</c:v>
                      </c:pt>
                      <c:pt idx="32" formatCode="General">
                        <c:v>-23.718554216867467</c:v>
                      </c:pt>
                      <c:pt idx="33" formatCode="General">
                        <c:v>-23.858000000000001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-27.046506024096384</c:v>
                      </c:pt>
                      <c:pt idx="58" formatCode="General">
                        <c:v>-27.166987951807229</c:v>
                      </c:pt>
                      <c:pt idx="59" formatCode="General">
                        <c:v>-27.291272727272727</c:v>
                      </c:pt>
                      <c:pt idx="60" formatCode="General">
                        <c:v>-27.418545454545455</c:v>
                      </c:pt>
                      <c:pt idx="61" formatCode="General">
                        <c:v>-27.540303030303029</c:v>
                      </c:pt>
                      <c:pt idx="62" formatCode="General">
                        <c:v>-27.66151515151515</c:v>
                      </c:pt>
                      <c:pt idx="63" formatCode="General">
                        <c:v>-27.782727272727271</c:v>
                      </c:pt>
                      <c:pt idx="64" formatCode="General">
                        <c:v>-27.902904689863842</c:v>
                      </c:pt>
                      <c:pt idx="65" formatCode="General">
                        <c:v>-28.022420574886535</c:v>
                      </c:pt>
                      <c:pt idx="66" formatCode="General">
                        <c:v>-28.141936459909228</c:v>
                      </c:pt>
                      <c:pt idx="67" formatCode="General">
                        <c:v>-28.261452344931921</c:v>
                      </c:pt>
                      <c:pt idx="68" formatCode="General">
                        <c:v>-28.380968229954615</c:v>
                      </c:pt>
                      <c:pt idx="69" formatCode="General">
                        <c:v>-28.500484114977308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ABA7-449B-902A-86C64A5A7AA2}"/>
                  </c:ext>
                </c:extLst>
              </c15:ser>
            </c15:filteredScatterSeries>
            <c15:filteredScatterSeries>
              <c15:ser>
                <c:idx val="47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'Gibbs-EVAL'!$B$149:$BT$149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ABA7-449B-902A-86C64A5A7AA2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ABA7-449B-902A-86C64A5A7AA2}"/>
                  </c:ext>
                </c:extLst>
              </c15:ser>
            </c15:filteredScatterSeries>
            <c15:filteredScatterSeries>
              <c15:ser>
                <c:idx val="49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'Gibbs-EVAL'!$B$151:$BT$151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ABA7-449B-902A-86C64A5A7AA2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ABA7-449B-902A-86C64A5A7AA2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ABA7-449B-902A-86C64A5A7AA2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ABA7-449B-902A-86C64A5A7AA2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'Gibbs-EVAL'!$B$155:$BT$155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ABA7-449B-902A-86C64A5A7AA2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'Gibbs-EVAL'!$B$156:$BT$156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ABA7-449B-902A-86C64A5A7AA2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'Gibbs-EVAL'!$B$157:$BT$157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ABA7-449B-902A-86C64A5A7AA2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'Gibbs-EVAL'!$B$158:$BT$158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ABA7-449B-902A-86C64A5A7AA2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'Gibbs-EVAL'!$B$159:$BT$159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ABA7-449B-902A-86C64A5A7AA2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'Gibbs-EVAL'!$B$160:$BT$160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ABA7-449B-902A-86C64A5A7AA2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'Gibbs-EVAL'!$B$161:$BT$161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ABA7-449B-902A-86C64A5A7AA2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'Gibbs-EVAL'!$B$162:$BT$162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ABA7-449B-902A-86C64A5A7AA2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'Gibbs-EVAL'!$B$163:$BT$163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ABA7-449B-902A-86C64A5A7AA2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'Gibbs-EVAL'!$B$164:$BT$164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ABA7-449B-902A-86C64A5A7AA2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'Gibbs-EVAL'!$A$165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'Gibbs-EVAL'!$B$165:$BT$165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-60.405212121212124</c:v>
                      </c:pt>
                      <c:pt idx="1">
                        <c:v>-58.242424242424242</c:v>
                      </c:pt>
                      <c:pt idx="2" formatCode="General">
                        <c:v>-56.090909090909086</c:v>
                      </c:pt>
                      <c:pt idx="3" formatCode="General">
                        <c:v>-53.961515151515144</c:v>
                      </c:pt>
                      <c:pt idx="4" formatCode="General">
                        <c:v>-51.856898638426621</c:v>
                      </c:pt>
                      <c:pt idx="5" formatCode="General">
                        <c:v>-49.943131618759452</c:v>
                      </c:pt>
                      <c:pt idx="6" formatCode="General">
                        <c:v>-48.029364599092283</c:v>
                      </c:pt>
                      <c:pt idx="7" formatCode="General">
                        <c:v>-46.115597579425113</c:v>
                      </c:pt>
                      <c:pt idx="8" formatCode="General">
                        <c:v>-44.201830559757944</c:v>
                      </c:pt>
                      <c:pt idx="9" formatCode="General">
                        <c:v>-42.288063540090775</c:v>
                      </c:pt>
                      <c:pt idx="10" formatCode="General">
                        <c:v>-40.374296520423599</c:v>
                      </c:pt>
                      <c:pt idx="11" formatCode="General">
                        <c:v>-38.636484848484848</c:v>
                      </c:pt>
                      <c:pt idx="12" formatCode="General">
                        <c:v>-37.097090909090909</c:v>
                      </c:pt>
                      <c:pt idx="13" formatCode="General">
                        <c:v>-35.612363636363639</c:v>
                      </c:pt>
                      <c:pt idx="14" formatCode="General">
                        <c:v>-34.162650602409641</c:v>
                      </c:pt>
                      <c:pt idx="15" formatCode="General">
                        <c:v>-32.825301204819276</c:v>
                      </c:pt>
                      <c:pt idx="16" formatCode="General">
                        <c:v>-31.545636363636362</c:v>
                      </c:pt>
                      <c:pt idx="17" formatCode="General">
                        <c:v>-30.321393939393936</c:v>
                      </c:pt>
                      <c:pt idx="18" formatCode="General">
                        <c:v>-29.196181818181817</c:v>
                      </c:pt>
                      <c:pt idx="19" formatCode="General">
                        <c:v>-28.103636363636362</c:v>
                      </c:pt>
                      <c:pt idx="20" formatCode="General">
                        <c:v>-27.073333333333331</c:v>
                      </c:pt>
                      <c:pt idx="21" formatCode="General">
                        <c:v>-26.073575757575757</c:v>
                      </c:pt>
                      <c:pt idx="22" formatCode="General">
                        <c:v>-25.09781818181818</c:v>
                      </c:pt>
                      <c:pt idx="23" formatCode="General">
                        <c:v>-24.171265060240962</c:v>
                      </c:pt>
                      <c:pt idx="24" formatCode="General">
                        <c:v>-23.260303030303032</c:v>
                      </c:pt>
                      <c:pt idx="25" formatCode="General">
                        <c:v>-22.381515151515153</c:v>
                      </c:pt>
                      <c:pt idx="26" formatCode="General">
                        <c:v>-21.542727272727273</c:v>
                      </c:pt>
                      <c:pt idx="27" formatCode="General">
                        <c:v>-20.73060606060606</c:v>
                      </c:pt>
                      <c:pt idx="28" formatCode="General">
                        <c:v>-19.976060606060607</c:v>
                      </c:pt>
                      <c:pt idx="29" formatCode="General">
                        <c:v>-19.242727272727272</c:v>
                      </c:pt>
                      <c:pt idx="30" formatCode="General">
                        <c:v>-18.551818181818181</c:v>
                      </c:pt>
                      <c:pt idx="31" formatCode="General">
                        <c:v>-17.93337367624811</c:v>
                      </c:pt>
                      <c:pt idx="32" formatCode="General">
                        <c:v>-17.35394856278366</c:v>
                      </c:pt>
                      <c:pt idx="33" formatCode="General">
                        <c:v>-16.774523449319211</c:v>
                      </c:pt>
                      <c:pt idx="34" formatCode="General">
                        <c:v>-16.195098335854766</c:v>
                      </c:pt>
                      <c:pt idx="35" formatCode="General">
                        <c:v>-15.615673222390319</c:v>
                      </c:pt>
                      <c:pt idx="36" formatCode="General">
                        <c:v>-15.036248108925871</c:v>
                      </c:pt>
                      <c:pt idx="37" formatCode="General">
                        <c:v>-14.461361573373678</c:v>
                      </c:pt>
                      <c:pt idx="38" formatCode="General">
                        <c:v>-13.995400907715585</c:v>
                      </c:pt>
                      <c:pt idx="39" formatCode="General">
                        <c:v>-13.52944024205749</c:v>
                      </c:pt>
                      <c:pt idx="40" formatCode="General">
                        <c:v>-13.063479576399397</c:v>
                      </c:pt>
                      <c:pt idx="41" formatCode="General">
                        <c:v>-12.597518910741304</c:v>
                      </c:pt>
                      <c:pt idx="42" formatCode="General">
                        <c:v>-12.131558245083209</c:v>
                      </c:pt>
                      <c:pt idx="43" formatCode="General">
                        <c:v>-11.665597579425116</c:v>
                      </c:pt>
                      <c:pt idx="44" formatCode="General">
                        <c:v>-11.250313161875948</c:v>
                      </c:pt>
                      <c:pt idx="45" formatCode="General">
                        <c:v>-10.902204236006053</c:v>
                      </c:pt>
                      <c:pt idx="46" formatCode="General">
                        <c:v>-10.554095310136159</c:v>
                      </c:pt>
                      <c:pt idx="47" formatCode="General">
                        <c:v>-10.205986384266264</c:v>
                      </c:pt>
                      <c:pt idx="48" formatCode="General">
                        <c:v>-9.8578774583963682</c:v>
                      </c:pt>
                      <c:pt idx="49" formatCode="General">
                        <c:v>-9.5097685325264738</c:v>
                      </c:pt>
                      <c:pt idx="50" formatCode="General">
                        <c:v>-9.1616596066565794</c:v>
                      </c:pt>
                      <c:pt idx="51" formatCode="General">
                        <c:v>-8.8977272727272716</c:v>
                      </c:pt>
                      <c:pt idx="52" formatCode="General">
                        <c:v>-8.6604121212121203</c:v>
                      </c:pt>
                      <c:pt idx="53" formatCode="General">
                        <c:v>-8.462836363636363</c:v>
                      </c:pt>
                      <c:pt idx="54" formatCode="General">
                        <c:v>-8.2904727272727268</c:v>
                      </c:pt>
                      <c:pt idx="55" formatCode="General">
                        <c:v>-8.1413818181818183</c:v>
                      </c:pt>
                      <c:pt idx="56" formatCode="General">
                        <c:v>-8.0328909090909093</c:v>
                      </c:pt>
                      <c:pt idx="57" formatCode="General">
                        <c:v>-7.939481927710843</c:v>
                      </c:pt>
                      <c:pt idx="58" formatCode="General">
                        <c:v>-7.8780361445783136</c:v>
                      </c:pt>
                      <c:pt idx="59" formatCode="General">
                        <c:v>-7.851</c:v>
                      </c:pt>
                      <c:pt idx="60" formatCode="General">
                        <c:v>-7.851</c:v>
                      </c:pt>
                      <c:pt idx="61" formatCode="General">
                        <c:v>-7.8824363636363639</c:v>
                      </c:pt>
                      <c:pt idx="62" formatCode="General">
                        <c:v>-7.9168242424242425</c:v>
                      </c:pt>
                      <c:pt idx="63" formatCode="General">
                        <c:v>-7.9507636363636367</c:v>
                      </c:pt>
                      <c:pt idx="64" formatCode="General">
                        <c:v>-7.9843948562783664</c:v>
                      </c:pt>
                      <c:pt idx="65" formatCode="General">
                        <c:v>-8.0178290468986386</c:v>
                      </c:pt>
                      <c:pt idx="66" formatCode="General">
                        <c:v>-8.0512632375189117</c:v>
                      </c:pt>
                      <c:pt idx="67" formatCode="General">
                        <c:v>-8.084697428139183</c:v>
                      </c:pt>
                      <c:pt idx="68" formatCode="General">
                        <c:v>-8.1181316187594561</c:v>
                      </c:pt>
                      <c:pt idx="69" formatCode="General">
                        <c:v>-8.1515658093797274</c:v>
                      </c:pt>
                      <c:pt idx="70" formatCode="General">
                        <c:v>-8.1850000000000005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ABA7-449B-902A-86C64A5A7AA2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'Gibbs-EVAL'!$A$166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'Gibbs-EVAL'!$B$166:$BT$166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-38.883757575757578</c:v>
                      </c:pt>
                      <c:pt idx="1">
                        <c:v>-37.912242424242429</c:v>
                      </c:pt>
                      <c:pt idx="2" formatCode="General">
                        <c:v>-36.997090909090907</c:v>
                      </c:pt>
                      <c:pt idx="3" formatCode="General">
                        <c:v>-36.161575757575754</c:v>
                      </c:pt>
                      <c:pt idx="4" formatCode="General">
                        <c:v>-35.373331316187596</c:v>
                      </c:pt>
                      <c:pt idx="5" formatCode="General">
                        <c:v>-34.789972768532529</c:v>
                      </c:pt>
                      <c:pt idx="6" formatCode="General">
                        <c:v>-34.206614220877462</c:v>
                      </c:pt>
                      <c:pt idx="7" formatCode="General">
                        <c:v>-33.623255673222388</c:v>
                      </c:pt>
                      <c:pt idx="8" formatCode="General">
                        <c:v>-33.039897125567322</c:v>
                      </c:pt>
                      <c:pt idx="9" formatCode="General">
                        <c:v>-32.456538577912255</c:v>
                      </c:pt>
                      <c:pt idx="10" formatCode="General">
                        <c:v>-31.873180030257188</c:v>
                      </c:pt>
                      <c:pt idx="11" formatCode="General">
                        <c:v>-31.35007878787879</c:v>
                      </c:pt>
                      <c:pt idx="12" formatCode="General">
                        <c:v>-30.894927272727276</c:v>
                      </c:pt>
                      <c:pt idx="13" formatCode="General">
                        <c:v>-30.496927272727273</c:v>
                      </c:pt>
                      <c:pt idx="14" formatCode="General">
                        <c:v>-30.120367469879518</c:v>
                      </c:pt>
                      <c:pt idx="15" formatCode="General">
                        <c:v>-29.787234939759038</c:v>
                      </c:pt>
                      <c:pt idx="16" formatCode="General">
                        <c:v>-29.493563636363636</c:v>
                      </c:pt>
                      <c:pt idx="17" formatCode="General">
                        <c:v>-29.237806060606058</c:v>
                      </c:pt>
                      <c:pt idx="18" formatCode="General">
                        <c:v>-29.054496969696967</c:v>
                      </c:pt>
                      <c:pt idx="19" formatCode="General">
                        <c:v>-28.904109090909088</c:v>
                      </c:pt>
                      <c:pt idx="20" formatCode="General">
                        <c:v>-28.833199999999998</c:v>
                      </c:pt>
                      <c:pt idx="21" formatCode="General">
                        <c:v>-28.81659393939394</c:v>
                      </c:pt>
                      <c:pt idx="22" formatCode="General">
                        <c:v>-28.842654545454543</c:v>
                      </c:pt>
                      <c:pt idx="23" formatCode="General">
                        <c:v>-28.933259036144577</c:v>
                      </c:pt>
                      <c:pt idx="24" formatCode="General">
                        <c:v>-29.042969696969696</c:v>
                      </c:pt>
                      <c:pt idx="25" formatCode="General">
                        <c:v>-29.190848484848484</c:v>
                      </c:pt>
                      <c:pt idx="26" formatCode="General">
                        <c:v>-29.351454545454544</c:v>
                      </c:pt>
                      <c:pt idx="27" formatCode="General">
                        <c:v>-29.520545454545456</c:v>
                      </c:pt>
                      <c:pt idx="28" formatCode="General">
                        <c:v>-29.702303030303028</c:v>
                      </c:pt>
                      <c:pt idx="29" formatCode="General">
                        <c:v>-29.884363636363634</c:v>
                      </c:pt>
                      <c:pt idx="30" formatCode="General">
                        <c:v>-30.065575757575754</c:v>
                      </c:pt>
                      <c:pt idx="31" formatCode="General">
                        <c:v>-30.24080786686838</c:v>
                      </c:pt>
                      <c:pt idx="32" formatCode="General">
                        <c:v>-30.412819969742813</c:v>
                      </c:pt>
                      <c:pt idx="33" formatCode="General">
                        <c:v>-30.584832072617246</c:v>
                      </c:pt>
                      <c:pt idx="34" formatCode="General">
                        <c:v>-30.756844175491675</c:v>
                      </c:pt>
                      <c:pt idx="35" formatCode="General">
                        <c:v>-30.928856278366109</c:v>
                      </c:pt>
                      <c:pt idx="36" formatCode="General">
                        <c:v>-31.100868381240542</c:v>
                      </c:pt>
                      <c:pt idx="37" formatCode="General">
                        <c:v>-31.272354009077155</c:v>
                      </c:pt>
                      <c:pt idx="38" formatCode="General">
                        <c:v>-31.43120423600605</c:v>
                      </c:pt>
                      <c:pt idx="39" formatCode="General">
                        <c:v>-31.590054462934948</c:v>
                      </c:pt>
                      <c:pt idx="40" formatCode="General">
                        <c:v>-31.748904689863842</c:v>
                      </c:pt>
                      <c:pt idx="41" formatCode="General">
                        <c:v>-31.90775491679274</c:v>
                      </c:pt>
                      <c:pt idx="42" formatCode="General">
                        <c:v>-32.066605143721638</c:v>
                      </c:pt>
                      <c:pt idx="43" formatCode="General">
                        <c:v>-32.225455370650529</c:v>
                      </c:pt>
                      <c:pt idx="44" formatCode="General">
                        <c:v>-32.380597579425114</c:v>
                      </c:pt>
                      <c:pt idx="45" formatCode="General">
                        <c:v>-32.530824508320727</c:v>
                      </c:pt>
                      <c:pt idx="46" formatCode="General">
                        <c:v>-32.68105143721634</c:v>
                      </c:pt>
                      <c:pt idx="47" formatCode="General">
                        <c:v>-32.831278366111952</c:v>
                      </c:pt>
                      <c:pt idx="48" formatCode="General">
                        <c:v>-32.981505295007565</c:v>
                      </c:pt>
                      <c:pt idx="49" formatCode="General">
                        <c:v>-33.131732223903178</c:v>
                      </c:pt>
                      <c:pt idx="50" formatCode="General">
                        <c:v>-33.281959152798791</c:v>
                      </c:pt>
                      <c:pt idx="51" formatCode="General">
                        <c:v>-33.436721212121213</c:v>
                      </c:pt>
                      <c:pt idx="52" formatCode="General">
                        <c:v>-33.592169696969698</c:v>
                      </c:pt>
                      <c:pt idx="53" formatCode="General">
                        <c:v>-33.746109090909094</c:v>
                      </c:pt>
                      <c:pt idx="54" formatCode="General">
                        <c:v>-33.901624242424241</c:v>
                      </c:pt>
                      <c:pt idx="55" formatCode="General">
                        <c:v>-34.058593939393944</c:v>
                      </c:pt>
                      <c:pt idx="56" formatCode="General">
                        <c:v>-34.21450909090909</c:v>
                      </c:pt>
                      <c:pt idx="57" formatCode="General">
                        <c:v>-34.370457831325297</c:v>
                      </c:pt>
                      <c:pt idx="58" formatCode="General">
                        <c:v>-34.527084337349393</c:v>
                      </c:pt>
                      <c:pt idx="59" formatCode="General">
                        <c:v>-34.671006060606061</c:v>
                      </c:pt>
                      <c:pt idx="60" formatCode="General">
                        <c:v>-34.804945454545454</c:v>
                      </c:pt>
                      <c:pt idx="61" formatCode="General">
                        <c:v>-34.932266666666663</c:v>
                      </c:pt>
                      <c:pt idx="62" formatCode="General">
                        <c:v>-35.06019393939394</c:v>
                      </c:pt>
                      <c:pt idx="63" formatCode="General">
                        <c:v>-35.191709090909093</c:v>
                      </c:pt>
                      <c:pt idx="64" formatCode="General">
                        <c:v>-35.325594553706509</c:v>
                      </c:pt>
                      <c:pt idx="65" formatCode="General">
                        <c:v>-35.460995461422087</c:v>
                      </c:pt>
                      <c:pt idx="66" formatCode="General">
                        <c:v>-35.596396369137672</c:v>
                      </c:pt>
                      <c:pt idx="67" formatCode="General">
                        <c:v>-35.73179727685325</c:v>
                      </c:pt>
                      <c:pt idx="68" formatCode="General">
                        <c:v>-35.867198184568835</c:v>
                      </c:pt>
                      <c:pt idx="69" formatCode="General">
                        <c:v>-36.002599092284413</c:v>
                      </c:pt>
                      <c:pt idx="70" formatCode="General">
                        <c:v>-36.137999999999998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ABA7-449B-902A-86C64A5A7AA2}"/>
                  </c:ext>
                </c:extLst>
              </c15:ser>
            </c15:filteredScatterSeries>
            <c15:filteredScatterSeries>
              <c15:ser>
                <c:idx val="66"/>
                <c:order val="6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'Gibbs-EVAL'!$A$167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'Gibbs-EVAL'!$B$167:$BT$167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-18.79248484848485</c:v>
                      </c:pt>
                      <c:pt idx="1">
                        <c:v>-18.809212121212123</c:v>
                      </c:pt>
                      <c:pt idx="2" formatCode="General">
                        <c:v>-18.833454545454547</c:v>
                      </c:pt>
                      <c:pt idx="3" formatCode="General">
                        <c:v>-18.857696969696971</c:v>
                      </c:pt>
                      <c:pt idx="4" formatCode="General">
                        <c:v>-18.881331316187595</c:v>
                      </c:pt>
                      <c:pt idx="5" formatCode="General">
                        <c:v>-18.897972768532526</c:v>
                      </c:pt>
                      <c:pt idx="6" formatCode="General">
                        <c:v>-18.914614220877457</c:v>
                      </c:pt>
                      <c:pt idx="7" formatCode="General">
                        <c:v>-18.931255673222388</c:v>
                      </c:pt>
                      <c:pt idx="8" formatCode="General">
                        <c:v>-18.947897125567319</c:v>
                      </c:pt>
                      <c:pt idx="9" formatCode="General">
                        <c:v>-18.964538577912254</c:v>
                      </c:pt>
                      <c:pt idx="10" formatCode="General">
                        <c:v>-18.981180030257185</c:v>
                      </c:pt>
                      <c:pt idx="11" formatCode="General">
                        <c:v>-19.001393939393939</c:v>
                      </c:pt>
                      <c:pt idx="12" formatCode="General">
                        <c:v>-19.025636363636366</c:v>
                      </c:pt>
                      <c:pt idx="13" formatCode="General">
                        <c:v>-19.039939393939395</c:v>
                      </c:pt>
                      <c:pt idx="14" formatCode="General">
                        <c:v>-19.051024096385543</c:v>
                      </c:pt>
                      <c:pt idx="15" formatCode="General">
                        <c:v>-19.057048192771084</c:v>
                      </c:pt>
                      <c:pt idx="16" formatCode="General">
                        <c:v>-19.056909090909091</c:v>
                      </c:pt>
                      <c:pt idx="17" formatCode="General">
                        <c:v>-19.050848484848487</c:v>
                      </c:pt>
                      <c:pt idx="18" formatCode="General">
                        <c:v>-19.044787878787879</c:v>
                      </c:pt>
                      <c:pt idx="19" formatCode="General">
                        <c:v>-19.037454545454544</c:v>
                      </c:pt>
                      <c:pt idx="20" formatCode="General">
                        <c:v>-19.025333333333332</c:v>
                      </c:pt>
                      <c:pt idx="21" formatCode="General">
                        <c:v>-19.016606060606062</c:v>
                      </c:pt>
                      <c:pt idx="22" formatCode="General">
                        <c:v>-19.010545454545458</c:v>
                      </c:pt>
                      <c:pt idx="23" formatCode="General">
                        <c:v>-19.010000000000002</c:v>
                      </c:pt>
                      <c:pt idx="24" formatCode="General">
                        <c:v>-19.013030303030305</c:v>
                      </c:pt>
                      <c:pt idx="25" formatCode="General">
                        <c:v>-19.025151515151517</c:v>
                      </c:pt>
                      <c:pt idx="26" formatCode="General">
                        <c:v>-19.037272727272729</c:v>
                      </c:pt>
                      <c:pt idx="27" formatCode="General">
                        <c:v>-19.049393939393941</c:v>
                      </c:pt>
                      <c:pt idx="28" formatCode="General">
                        <c:v>-19.067272727272726</c:v>
                      </c:pt>
                      <c:pt idx="29" formatCode="General">
                        <c:v>-19.085454545454542</c:v>
                      </c:pt>
                      <c:pt idx="30" formatCode="General">
                        <c:v>-19.103636363636362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-19.771074130105902</c:v>
                      </c:pt>
                      <c:pt idx="65" formatCode="General">
                        <c:v>-19.789228441754918</c:v>
                      </c:pt>
                      <c:pt idx="66" formatCode="General">
                        <c:v>-19.807382753403935</c:v>
                      </c:pt>
                      <c:pt idx="67" formatCode="General">
                        <c:v>-19.825537065052949</c:v>
                      </c:pt>
                      <c:pt idx="68" formatCode="General">
                        <c:v>-19.843691376701965</c:v>
                      </c:pt>
                      <c:pt idx="69" formatCode="General">
                        <c:v>-19.861845688350982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ABA7-449B-902A-86C64A5A7AA2}"/>
                  </c:ext>
                </c:extLst>
              </c15:ser>
            </c15:filteredScatterSeries>
            <c15:filteredScatterSeries>
              <c15:ser>
                <c:idx val="67"/>
                <c:order val="6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'Gibbs-EVAL'!$A$168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'Gibbs-EVAL'!$B$168:$BT$168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-60.721757575757579</c:v>
                      </c:pt>
                      <c:pt idx="1">
                        <c:v>-59.419333333333334</c:v>
                      </c:pt>
                      <c:pt idx="2" formatCode="General">
                        <c:v>-58.286000000000001</c:v>
                      </c:pt>
                      <c:pt idx="3" formatCode="General">
                        <c:v>-57.347333333333331</c:v>
                      </c:pt>
                      <c:pt idx="4" formatCode="General">
                        <c:v>-56.512166414523449</c:v>
                      </c:pt>
                      <c:pt idx="5" formatCode="General">
                        <c:v>-56.039246596066562</c:v>
                      </c:pt>
                      <c:pt idx="6" formatCode="General">
                        <c:v>-55.566326777609682</c:v>
                      </c:pt>
                      <c:pt idx="7" formatCode="General">
                        <c:v>-55.093406959152794</c:v>
                      </c:pt>
                      <c:pt idx="8" formatCode="General">
                        <c:v>-54.620487140695914</c:v>
                      </c:pt>
                      <c:pt idx="9" formatCode="General">
                        <c:v>-54.147567322239034</c:v>
                      </c:pt>
                      <c:pt idx="10" formatCode="General">
                        <c:v>-53.674647503782147</c:v>
                      </c:pt>
                      <c:pt idx="11" formatCode="General">
                        <c:v>-53.258503030303032</c:v>
                      </c:pt>
                      <c:pt idx="12" formatCode="General">
                        <c:v>-52.906381818181821</c:v>
                      </c:pt>
                      <c:pt idx="13" formatCode="General">
                        <c:v>-52.641230303030305</c:v>
                      </c:pt>
                      <c:pt idx="14" formatCode="General">
                        <c:v>-52.400849397590363</c:v>
                      </c:pt>
                      <c:pt idx="15" formatCode="General">
                        <c:v>-52.188198795180725</c:v>
                      </c:pt>
                      <c:pt idx="16" formatCode="General">
                        <c:v>-52.012290909090908</c:v>
                      </c:pt>
                      <c:pt idx="17" formatCode="General">
                        <c:v>-51.871684848484847</c:v>
                      </c:pt>
                      <c:pt idx="18" formatCode="General">
                        <c:v>-51.787890909090905</c:v>
                      </c:pt>
                      <c:pt idx="19" formatCode="General">
                        <c:v>-51.734472727272724</c:v>
                      </c:pt>
                      <c:pt idx="20" formatCode="General">
                        <c:v>-51.760533333333335</c:v>
                      </c:pt>
                      <c:pt idx="21" formatCode="General">
                        <c:v>-51.847684848484846</c:v>
                      </c:pt>
                      <c:pt idx="22" formatCode="General">
                        <c:v>-51.982836363636359</c:v>
                      </c:pt>
                      <c:pt idx="23" formatCode="General">
                        <c:v>-52.192897590361447</c:v>
                      </c:pt>
                      <c:pt idx="24" formatCode="General">
                        <c:v>-52.426303030303032</c:v>
                      </c:pt>
                      <c:pt idx="25" formatCode="General">
                        <c:v>-52.707515151515153</c:v>
                      </c:pt>
                      <c:pt idx="26" formatCode="General">
                        <c:v>-53.001454545454543</c:v>
                      </c:pt>
                      <c:pt idx="27" formatCode="General">
                        <c:v>-53.30387878787878</c:v>
                      </c:pt>
                      <c:pt idx="28" formatCode="General">
                        <c:v>-53.62472727272727</c:v>
                      </c:pt>
                      <c:pt idx="29" formatCode="General">
                        <c:v>-53.94618181818182</c:v>
                      </c:pt>
                      <c:pt idx="30" formatCode="General">
                        <c:v>-54.266787878787881</c:v>
                      </c:pt>
                      <c:pt idx="31" formatCode="General">
                        <c:v>-54.582260211800303</c:v>
                      </c:pt>
                      <c:pt idx="32" formatCode="General">
                        <c:v>-54.894968229954614</c:v>
                      </c:pt>
                      <c:pt idx="33" formatCode="General">
                        <c:v>-55.207676248108925</c:v>
                      </c:pt>
                      <c:pt idx="34" formatCode="General">
                        <c:v>-55.520384266263235</c:v>
                      </c:pt>
                      <c:pt idx="35" formatCode="General">
                        <c:v>-55.833092284417546</c:v>
                      </c:pt>
                      <c:pt idx="36" formatCode="General">
                        <c:v>-56.145800302571857</c:v>
                      </c:pt>
                      <c:pt idx="37" formatCode="General">
                        <c:v>-56.45767927382753</c:v>
                      </c:pt>
                      <c:pt idx="38" formatCode="General">
                        <c:v>-56.749661119515885</c:v>
                      </c:pt>
                      <c:pt idx="39" formatCode="General">
                        <c:v>-57.041642965204232</c:v>
                      </c:pt>
                      <c:pt idx="40" formatCode="General">
                        <c:v>-57.333624810892587</c:v>
                      </c:pt>
                      <c:pt idx="41" formatCode="General">
                        <c:v>-57.625606656580935</c:v>
                      </c:pt>
                      <c:pt idx="42" formatCode="General">
                        <c:v>-57.917588502269282</c:v>
                      </c:pt>
                      <c:pt idx="43" formatCode="General">
                        <c:v>-58.209570347957637</c:v>
                      </c:pt>
                      <c:pt idx="44" formatCode="General">
                        <c:v>-58.491989409984868</c:v>
                      </c:pt>
                      <c:pt idx="45" formatCode="General">
                        <c:v>-58.761732223903174</c:v>
                      </c:pt>
                      <c:pt idx="46" formatCode="General">
                        <c:v>-59.03147503782148</c:v>
                      </c:pt>
                      <c:pt idx="47" formatCode="General">
                        <c:v>-59.301217851739793</c:v>
                      </c:pt>
                      <c:pt idx="48" formatCode="General">
                        <c:v>-59.570960665658099</c:v>
                      </c:pt>
                      <c:pt idx="49" formatCode="General">
                        <c:v>-59.840703479576405</c:v>
                      </c:pt>
                      <c:pt idx="50" formatCode="General">
                        <c:v>-60.110446293494711</c:v>
                      </c:pt>
                      <c:pt idx="51" formatCode="General">
                        <c:v>-60.381145454545454</c:v>
                      </c:pt>
                      <c:pt idx="52" formatCode="General">
                        <c:v>-60.650715151515151</c:v>
                      </c:pt>
                      <c:pt idx="53" formatCode="General">
                        <c:v>-60.913745454545456</c:v>
                      </c:pt>
                      <c:pt idx="54" formatCode="General">
                        <c:v>-61.178351515151519</c:v>
                      </c:pt>
                      <c:pt idx="55" formatCode="General">
                        <c:v>-61.444412121212125</c:v>
                      </c:pt>
                      <c:pt idx="56" formatCode="General">
                        <c:v>-61.70941818181818</c:v>
                      </c:pt>
                      <c:pt idx="57" formatCode="General">
                        <c:v>-61.975638554216864</c:v>
                      </c:pt>
                      <c:pt idx="58" formatCode="General">
                        <c:v>-62.246722891566264</c:v>
                      </c:pt>
                      <c:pt idx="59" formatCode="General">
                        <c:v>-62.498703030303034</c:v>
                      </c:pt>
                      <c:pt idx="60" formatCode="General">
                        <c:v>-62.735672727272735</c:v>
                      </c:pt>
                      <c:pt idx="61" formatCode="General">
                        <c:v>-62.96602424242424</c:v>
                      </c:pt>
                      <c:pt idx="62" formatCode="General">
                        <c:v>-63.198557575757576</c:v>
                      </c:pt>
                      <c:pt idx="63" formatCode="General">
                        <c:v>-63.439163636363638</c:v>
                      </c:pt>
                      <c:pt idx="64" formatCode="General">
                        <c:v>-63.684807866868383</c:v>
                      </c:pt>
                      <c:pt idx="65" formatCode="General">
                        <c:v>-63.933673222390318</c:v>
                      </c:pt>
                      <c:pt idx="66" formatCode="General">
                        <c:v>-64.182538577912254</c:v>
                      </c:pt>
                      <c:pt idx="67" formatCode="General">
                        <c:v>-64.431403933434183</c:v>
                      </c:pt>
                      <c:pt idx="68" formatCode="General">
                        <c:v>-64.680269288956126</c:v>
                      </c:pt>
                      <c:pt idx="69" formatCode="General">
                        <c:v>-64.929134644478069</c:v>
                      </c:pt>
                      <c:pt idx="70" formatCode="General">
                        <c:v>-65.177999999999997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ABA7-449B-902A-86C64A5A7AA2}"/>
                  </c:ext>
                </c:extLst>
              </c15:ser>
            </c15:filteredScatterSeries>
            <c15:filteredScatterSeries>
              <c15:ser>
                <c:idx val="68"/>
                <c:order val="6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'Gibbs-EVAL'!$A$169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'Gibbs-EVAL'!$B$169:$BT$169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-38.883757575757578</c:v>
                      </c:pt>
                      <c:pt idx="1">
                        <c:v>-37.912242424242429</c:v>
                      </c:pt>
                      <c:pt idx="2" formatCode="General">
                        <c:v>-36.997090909090907</c:v>
                      </c:pt>
                      <c:pt idx="3" formatCode="General">
                        <c:v>-36.161575757575754</c:v>
                      </c:pt>
                      <c:pt idx="4" formatCode="General">
                        <c:v>-35.373331316187596</c:v>
                      </c:pt>
                      <c:pt idx="5" formatCode="General">
                        <c:v>-34.789972768532529</c:v>
                      </c:pt>
                      <c:pt idx="6" formatCode="General">
                        <c:v>-34.206614220877462</c:v>
                      </c:pt>
                      <c:pt idx="7" formatCode="General">
                        <c:v>-33.623255673222388</c:v>
                      </c:pt>
                      <c:pt idx="8" formatCode="General">
                        <c:v>-33.039897125567322</c:v>
                      </c:pt>
                      <c:pt idx="9" formatCode="General">
                        <c:v>-32.456538577912255</c:v>
                      </c:pt>
                      <c:pt idx="10" formatCode="General">
                        <c:v>-31.873180030257188</c:v>
                      </c:pt>
                      <c:pt idx="11" formatCode="General">
                        <c:v>-31.35007878787879</c:v>
                      </c:pt>
                      <c:pt idx="12" formatCode="General">
                        <c:v>-30.894927272727276</c:v>
                      </c:pt>
                      <c:pt idx="13" formatCode="General">
                        <c:v>-30.496927272727273</c:v>
                      </c:pt>
                      <c:pt idx="14" formatCode="General">
                        <c:v>-30.120367469879518</c:v>
                      </c:pt>
                      <c:pt idx="15" formatCode="General">
                        <c:v>-29.787234939759038</c:v>
                      </c:pt>
                      <c:pt idx="16" formatCode="General">
                        <c:v>-29.493563636363636</c:v>
                      </c:pt>
                      <c:pt idx="17" formatCode="General">
                        <c:v>-29.237806060606058</c:v>
                      </c:pt>
                      <c:pt idx="18" formatCode="General">
                        <c:v>-29.054496969696967</c:v>
                      </c:pt>
                      <c:pt idx="19" formatCode="General">
                        <c:v>-28.904109090909088</c:v>
                      </c:pt>
                      <c:pt idx="20" formatCode="General">
                        <c:v>-28.833199999999998</c:v>
                      </c:pt>
                      <c:pt idx="21" formatCode="General">
                        <c:v>-28.81659393939394</c:v>
                      </c:pt>
                      <c:pt idx="22" formatCode="General">
                        <c:v>-28.842654545454543</c:v>
                      </c:pt>
                      <c:pt idx="23" formatCode="General">
                        <c:v>-28.933259036144577</c:v>
                      </c:pt>
                      <c:pt idx="24" formatCode="General">
                        <c:v>-29.042969696969696</c:v>
                      </c:pt>
                      <c:pt idx="25" formatCode="General">
                        <c:v>-29.190848484848484</c:v>
                      </c:pt>
                      <c:pt idx="26" formatCode="General">
                        <c:v>-29.351454545454544</c:v>
                      </c:pt>
                      <c:pt idx="27" formatCode="General">
                        <c:v>-29.520545454545456</c:v>
                      </c:pt>
                      <c:pt idx="28" formatCode="General">
                        <c:v>-29.702303030303028</c:v>
                      </c:pt>
                      <c:pt idx="29" formatCode="General">
                        <c:v>-29.884363636363634</c:v>
                      </c:pt>
                      <c:pt idx="30" formatCode="General">
                        <c:v>-30.065575757575754</c:v>
                      </c:pt>
                      <c:pt idx="31" formatCode="General">
                        <c:v>-30.24080786686838</c:v>
                      </c:pt>
                      <c:pt idx="32" formatCode="General">
                        <c:v>-30.412819969742813</c:v>
                      </c:pt>
                      <c:pt idx="33" formatCode="General">
                        <c:v>-30.584832072617246</c:v>
                      </c:pt>
                      <c:pt idx="34" formatCode="General">
                        <c:v>-30.756844175491675</c:v>
                      </c:pt>
                      <c:pt idx="35" formatCode="General">
                        <c:v>-30.928856278366109</c:v>
                      </c:pt>
                      <c:pt idx="36" formatCode="General">
                        <c:v>-31.100868381240542</c:v>
                      </c:pt>
                      <c:pt idx="37" formatCode="General">
                        <c:v>-31.272354009077155</c:v>
                      </c:pt>
                      <c:pt idx="38" formatCode="General">
                        <c:v>-31.43120423600605</c:v>
                      </c:pt>
                      <c:pt idx="39" formatCode="General">
                        <c:v>-31.590054462934948</c:v>
                      </c:pt>
                      <c:pt idx="40" formatCode="General">
                        <c:v>-31.748904689863842</c:v>
                      </c:pt>
                      <c:pt idx="41" formatCode="General">
                        <c:v>-31.90775491679274</c:v>
                      </c:pt>
                      <c:pt idx="42" formatCode="General">
                        <c:v>-32.066605143721638</c:v>
                      </c:pt>
                      <c:pt idx="43" formatCode="General">
                        <c:v>-32.225455370650529</c:v>
                      </c:pt>
                      <c:pt idx="44" formatCode="General">
                        <c:v>-32.380597579425114</c:v>
                      </c:pt>
                      <c:pt idx="45" formatCode="General">
                        <c:v>-32.530824508320727</c:v>
                      </c:pt>
                      <c:pt idx="46" formatCode="General">
                        <c:v>-32.68105143721634</c:v>
                      </c:pt>
                      <c:pt idx="47" formatCode="General">
                        <c:v>-32.831278366111952</c:v>
                      </c:pt>
                      <c:pt idx="48" formatCode="General">
                        <c:v>-32.981505295007565</c:v>
                      </c:pt>
                      <c:pt idx="49" formatCode="General">
                        <c:v>-33.131732223903178</c:v>
                      </c:pt>
                      <c:pt idx="50" formatCode="General">
                        <c:v>-33.281959152798791</c:v>
                      </c:pt>
                      <c:pt idx="51" formatCode="General">
                        <c:v>-33.436721212121213</c:v>
                      </c:pt>
                      <c:pt idx="52" formatCode="General">
                        <c:v>-33.592169696969698</c:v>
                      </c:pt>
                      <c:pt idx="53" formatCode="General">
                        <c:v>-33.746109090909094</c:v>
                      </c:pt>
                      <c:pt idx="54" formatCode="General">
                        <c:v>-33.901624242424241</c:v>
                      </c:pt>
                      <c:pt idx="55" formatCode="General">
                        <c:v>-34.058593939393944</c:v>
                      </c:pt>
                      <c:pt idx="56" formatCode="General">
                        <c:v>-34.21450909090909</c:v>
                      </c:pt>
                      <c:pt idx="57" formatCode="General">
                        <c:v>-34.370457831325297</c:v>
                      </c:pt>
                      <c:pt idx="58" formatCode="General">
                        <c:v>-34.527084337349393</c:v>
                      </c:pt>
                      <c:pt idx="59" formatCode="General">
                        <c:v>-34.671006060606061</c:v>
                      </c:pt>
                      <c:pt idx="60" formatCode="General">
                        <c:v>-34.804945454545454</c:v>
                      </c:pt>
                      <c:pt idx="61" formatCode="General">
                        <c:v>-34.932266666666663</c:v>
                      </c:pt>
                      <c:pt idx="62" formatCode="General">
                        <c:v>-35.06019393939394</c:v>
                      </c:pt>
                      <c:pt idx="63" formatCode="General">
                        <c:v>-35.191709090909093</c:v>
                      </c:pt>
                      <c:pt idx="64" formatCode="General">
                        <c:v>-35.325594553706509</c:v>
                      </c:pt>
                      <c:pt idx="65" formatCode="General">
                        <c:v>-35.460995461422087</c:v>
                      </c:pt>
                      <c:pt idx="66" formatCode="General">
                        <c:v>-35.596396369137672</c:v>
                      </c:pt>
                      <c:pt idx="67" formatCode="General">
                        <c:v>-35.73179727685325</c:v>
                      </c:pt>
                      <c:pt idx="68" formatCode="General">
                        <c:v>-35.867198184568835</c:v>
                      </c:pt>
                      <c:pt idx="69" formatCode="General">
                        <c:v>-36.002599092284413</c:v>
                      </c:pt>
                      <c:pt idx="70" formatCode="General">
                        <c:v>-36.137999999999998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ABA7-449B-902A-86C64A5A7AA2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'Gibbs-EVAL'!$A$170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'Gibbs-EVAL'!$B$170:$BT$170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-17.045757575757577</c:v>
                      </c:pt>
                      <c:pt idx="1">
                        <c:v>-16.405151515151516</c:v>
                      </c:pt>
                      <c:pt idx="2" formatCode="General">
                        <c:v>-15.708181818181817</c:v>
                      </c:pt>
                      <c:pt idx="3" formatCode="General">
                        <c:v>-14.97581818181818</c:v>
                      </c:pt>
                      <c:pt idx="4" formatCode="General">
                        <c:v>-14.234496217851738</c:v>
                      </c:pt>
                      <c:pt idx="5" formatCode="General">
                        <c:v>-13.540698940998485</c:v>
                      </c:pt>
                      <c:pt idx="6" formatCode="General">
                        <c:v>-12.846901664145234</c:v>
                      </c:pt>
                      <c:pt idx="7" formatCode="General">
                        <c:v>-12.153104387291982</c:v>
                      </c:pt>
                      <c:pt idx="8" formatCode="General">
                        <c:v>-11.459307110438729</c:v>
                      </c:pt>
                      <c:pt idx="9" formatCode="General">
                        <c:v>-10.765509833585478</c:v>
                      </c:pt>
                      <c:pt idx="10" formatCode="General">
                        <c:v>-10.071712556732226</c:v>
                      </c:pt>
                      <c:pt idx="11" formatCode="General">
                        <c:v>-9.4416545454545471</c:v>
                      </c:pt>
                      <c:pt idx="12" formatCode="General">
                        <c:v>-8.8834727272727267</c:v>
                      </c:pt>
                      <c:pt idx="13" formatCode="General">
                        <c:v>-8.352624242424243</c:v>
                      </c:pt>
                      <c:pt idx="14" formatCode="General">
                        <c:v>-7.8398855421686751</c:v>
                      </c:pt>
                      <c:pt idx="15" formatCode="General">
                        <c:v>-7.3862710843373485</c:v>
                      </c:pt>
                      <c:pt idx="16" formatCode="General">
                        <c:v>-6.9748363636363626</c:v>
                      </c:pt>
                      <c:pt idx="17" formatCode="General">
                        <c:v>-6.6039272727272715</c:v>
                      </c:pt>
                      <c:pt idx="18" formatCode="General">
                        <c:v>-6.3211030303030293</c:v>
                      </c:pt>
                      <c:pt idx="19" formatCode="General">
                        <c:v>-6.0737454545454543</c:v>
                      </c:pt>
                      <c:pt idx="20" formatCode="General">
                        <c:v>-5.9058666666666664</c:v>
                      </c:pt>
                      <c:pt idx="21" formatCode="General">
                        <c:v>-5.7855030303030297</c:v>
                      </c:pt>
                      <c:pt idx="22" formatCode="General">
                        <c:v>-5.7024727272727276</c:v>
                      </c:pt>
                      <c:pt idx="23" formatCode="General">
                        <c:v>-5.6736204819277107</c:v>
                      </c:pt>
                      <c:pt idx="24" formatCode="General">
                        <c:v>-5.6596363636363636</c:v>
                      </c:pt>
                      <c:pt idx="25" formatCode="General">
                        <c:v>-5.6741818181818182</c:v>
                      </c:pt>
                      <c:pt idx="26" formatCode="General">
                        <c:v>-5.7014545454545456</c:v>
                      </c:pt>
                      <c:pt idx="27" formatCode="General">
                        <c:v>-5.7372121212121208</c:v>
                      </c:pt>
                      <c:pt idx="28" formatCode="General">
                        <c:v>-5.7798787878787872</c:v>
                      </c:pt>
                      <c:pt idx="29" formatCode="General">
                        <c:v>-5.8225454545454545</c:v>
                      </c:pt>
                      <c:pt idx="30" formatCode="General">
                        <c:v>-5.8643636363636356</c:v>
                      </c:pt>
                      <c:pt idx="31" formatCode="General">
                        <c:v>-5.8993555219364593</c:v>
                      </c:pt>
                      <c:pt idx="32" formatCode="General">
                        <c:v>-5.9306717095310137</c:v>
                      </c:pt>
                      <c:pt idx="33" formatCode="General">
                        <c:v>-5.9619878971255673</c:v>
                      </c:pt>
                      <c:pt idx="34" formatCode="General">
                        <c:v>-5.9933040847201209</c:v>
                      </c:pt>
                      <c:pt idx="35" formatCode="General">
                        <c:v>-6.0246202723146745</c:v>
                      </c:pt>
                      <c:pt idx="36" formatCode="General">
                        <c:v>-6.0559364599092289</c:v>
                      </c:pt>
                      <c:pt idx="37" formatCode="General">
                        <c:v>-6.0870287443267781</c:v>
                      </c:pt>
                      <c:pt idx="38" formatCode="General">
                        <c:v>-6.1127473524962177</c:v>
                      </c:pt>
                      <c:pt idx="39" formatCode="General">
                        <c:v>-6.1384659606656582</c:v>
                      </c:pt>
                      <c:pt idx="40" formatCode="General">
                        <c:v>-6.1641845688350987</c:v>
                      </c:pt>
                      <c:pt idx="41" formatCode="General">
                        <c:v>-6.1899031770045392</c:v>
                      </c:pt>
                      <c:pt idx="42" formatCode="General">
                        <c:v>-6.2156217851739788</c:v>
                      </c:pt>
                      <c:pt idx="43" formatCode="General">
                        <c:v>-6.2413403933434193</c:v>
                      </c:pt>
                      <c:pt idx="44" formatCode="General">
                        <c:v>-6.2692057488653559</c:v>
                      </c:pt>
                      <c:pt idx="45" formatCode="General">
                        <c:v>-6.2999167927382755</c:v>
                      </c:pt>
                      <c:pt idx="46" formatCode="General">
                        <c:v>-6.3306278366111952</c:v>
                      </c:pt>
                      <c:pt idx="47" formatCode="General">
                        <c:v>-6.3613388804841149</c:v>
                      </c:pt>
                      <c:pt idx="48" formatCode="General">
                        <c:v>-6.3920499243570346</c:v>
                      </c:pt>
                      <c:pt idx="49" formatCode="General">
                        <c:v>-6.4227609682299542</c:v>
                      </c:pt>
                      <c:pt idx="50" formatCode="General">
                        <c:v>-6.4534720121028739</c:v>
                      </c:pt>
                      <c:pt idx="51" formatCode="General">
                        <c:v>-6.4922969696969695</c:v>
                      </c:pt>
                      <c:pt idx="52" formatCode="General">
                        <c:v>-6.5336242424242421</c:v>
                      </c:pt>
                      <c:pt idx="53" formatCode="General">
                        <c:v>-6.578472727272727</c:v>
                      </c:pt>
                      <c:pt idx="54" formatCode="General">
                        <c:v>-6.6248969696969695</c:v>
                      </c:pt>
                      <c:pt idx="55" formatCode="General">
                        <c:v>-6.6727757575757582</c:v>
                      </c:pt>
                      <c:pt idx="56" formatCode="General">
                        <c:v>-6.7196000000000007</c:v>
                      </c:pt>
                      <c:pt idx="57" formatCode="General">
                        <c:v>-6.7652771084337351</c:v>
                      </c:pt>
                      <c:pt idx="58" formatCode="General">
                        <c:v>-6.8074457831325299</c:v>
                      </c:pt>
                      <c:pt idx="59" formatCode="General">
                        <c:v>-6.8433090909090906</c:v>
                      </c:pt>
                      <c:pt idx="60" formatCode="General">
                        <c:v>-6.8742181818181818</c:v>
                      </c:pt>
                      <c:pt idx="61" formatCode="General">
                        <c:v>-6.8985090909090907</c:v>
                      </c:pt>
                      <c:pt idx="62" formatCode="General">
                        <c:v>-6.921830303030303</c:v>
                      </c:pt>
                      <c:pt idx="63" formatCode="General">
                        <c:v>-6.9442545454545455</c:v>
                      </c:pt>
                      <c:pt idx="64" formatCode="General">
                        <c:v>-6.9663812405446297</c:v>
                      </c:pt>
                      <c:pt idx="65" formatCode="General">
                        <c:v>-6.9883177004538579</c:v>
                      </c:pt>
                      <c:pt idx="66" formatCode="General">
                        <c:v>-7.0102541603630861</c:v>
                      </c:pt>
                      <c:pt idx="67" formatCode="General">
                        <c:v>-7.0321906202723143</c:v>
                      </c:pt>
                      <c:pt idx="68" formatCode="General">
                        <c:v>-7.0541270801815434</c:v>
                      </c:pt>
                      <c:pt idx="69" formatCode="General">
                        <c:v>-7.0760635400907717</c:v>
                      </c:pt>
                      <c:pt idx="70" formatCode="General">
                        <c:v>-7.0979999999999999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7-ABA7-449B-902A-86C64A5A7AA2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'Gibbs-EVAL'!$A$171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'Gibbs-EVAL'!$B$171:$BT$171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-186.32442424242421</c:v>
                      </c:pt>
                      <c:pt idx="1">
                        <c:v>-181.0061212121212</c:v>
                      </c:pt>
                      <c:pt idx="2" formatCode="General">
                        <c:v>-176.04854545454543</c:v>
                      </c:pt>
                      <c:pt idx="3" formatCode="General">
                        <c:v>-171.48030303030302</c:v>
                      </c:pt>
                      <c:pt idx="4" formatCode="General">
                        <c:v>-167.13030257186082</c:v>
                      </c:pt>
                      <c:pt idx="5" formatCode="General">
                        <c:v>-163.63408472012102</c:v>
                      </c:pt>
                      <c:pt idx="6" formatCode="General">
                        <c:v>-160.13786686838125</c:v>
                      </c:pt>
                      <c:pt idx="7" formatCode="General">
                        <c:v>-156.64164901664145</c:v>
                      </c:pt>
                      <c:pt idx="8" formatCode="General">
                        <c:v>-153.14543116490168</c:v>
                      </c:pt>
                      <c:pt idx="9" formatCode="General">
                        <c:v>-149.64921331316188</c:v>
                      </c:pt>
                      <c:pt idx="10" formatCode="General">
                        <c:v>-146.15299546142211</c:v>
                      </c:pt>
                      <c:pt idx="11" formatCode="General">
                        <c:v>-142.99824242424245</c:v>
                      </c:pt>
                      <c:pt idx="12" formatCode="General">
                        <c:v>-140.22854545454547</c:v>
                      </c:pt>
                      <c:pt idx="13" formatCode="General">
                        <c:v>-137.65763636363639</c:v>
                      </c:pt>
                      <c:pt idx="14" formatCode="General">
                        <c:v>-135.16674698795183</c:v>
                      </c:pt>
                      <c:pt idx="15" formatCode="General">
                        <c:v>-132.8534939759036</c:v>
                      </c:pt>
                      <c:pt idx="16" formatCode="General">
                        <c:v>-130.64745454545454</c:v>
                      </c:pt>
                      <c:pt idx="17" formatCode="General">
                        <c:v>-128.54442424242424</c:v>
                      </c:pt>
                      <c:pt idx="18" formatCode="General">
                        <c:v>-126.59254545454544</c:v>
                      </c:pt>
                      <c:pt idx="19" formatCode="General">
                        <c:v>-124.69836363636362</c:v>
                      </c:pt>
                      <c:pt idx="20" formatCode="General">
                        <c:v>-122.92866666666666</c:v>
                      </c:pt>
                      <c:pt idx="21" formatCode="General">
                        <c:v>-121.24042424242424</c:v>
                      </c:pt>
                      <c:pt idx="22" formatCode="General">
                        <c:v>-119.61618181818181</c:v>
                      </c:pt>
                      <c:pt idx="23" formatCode="General">
                        <c:v>-118.12144578313254</c:v>
                      </c:pt>
                      <c:pt idx="24" formatCode="General">
                        <c:v>-116.67060606060608</c:v>
                      </c:pt>
                      <c:pt idx="25" formatCode="General">
                        <c:v>-115.31303030303032</c:v>
                      </c:pt>
                      <c:pt idx="26" formatCode="General">
                        <c:v>-114.03545454545456</c:v>
                      </c:pt>
                      <c:pt idx="27" formatCode="General">
                        <c:v>-112.81121212121212</c:v>
                      </c:pt>
                      <c:pt idx="28" formatCode="General">
                        <c:v>-111.71939393939394</c:v>
                      </c:pt>
                      <c:pt idx="29" formatCode="General">
                        <c:v>-110.67090909090909</c:v>
                      </c:pt>
                      <c:pt idx="30" formatCode="General">
                        <c:v>-109.70727272727274</c:v>
                      </c:pt>
                      <c:pt idx="31" formatCode="General">
                        <c:v>-108.89110438729199</c:v>
                      </c:pt>
                      <c:pt idx="32" formatCode="General">
                        <c:v>-108.15434190620273</c:v>
                      </c:pt>
                      <c:pt idx="33" formatCode="General">
                        <c:v>-107.41757942511347</c:v>
                      </c:pt>
                      <c:pt idx="34" formatCode="General">
                        <c:v>-106.68081694402422</c:v>
                      </c:pt>
                      <c:pt idx="35" formatCode="General">
                        <c:v>-105.94405446293494</c:v>
                      </c:pt>
                      <c:pt idx="36" formatCode="General">
                        <c:v>-105.20729198184569</c:v>
                      </c:pt>
                      <c:pt idx="37" formatCode="General">
                        <c:v>-104.47869894099848</c:v>
                      </c:pt>
                      <c:pt idx="38" formatCode="General">
                        <c:v>-103.94617246596067</c:v>
                      </c:pt>
                      <c:pt idx="39" formatCode="General">
                        <c:v>-103.41364599092284</c:v>
                      </c:pt>
                      <c:pt idx="40" formatCode="General">
                        <c:v>-102.88111951588502</c:v>
                      </c:pt>
                      <c:pt idx="41" formatCode="General">
                        <c:v>-102.34859304084719</c:v>
                      </c:pt>
                      <c:pt idx="42" formatCode="General">
                        <c:v>-101.81606656580938</c:v>
                      </c:pt>
                      <c:pt idx="43" formatCode="General">
                        <c:v>-101.28354009077155</c:v>
                      </c:pt>
                      <c:pt idx="44" formatCode="General">
                        <c:v>-100.83480181543116</c:v>
                      </c:pt>
                      <c:pt idx="45" formatCode="General">
                        <c:v>-100.49713161875945</c:v>
                      </c:pt>
                      <c:pt idx="46" formatCode="General">
                        <c:v>-100.15946142208774</c:v>
                      </c:pt>
                      <c:pt idx="47" formatCode="General">
                        <c:v>-99.821791225416035</c:v>
                      </c:pt>
                      <c:pt idx="48" formatCode="General">
                        <c:v>-99.48412102874434</c:v>
                      </c:pt>
                      <c:pt idx="49" formatCode="General">
                        <c:v>-99.146450832072631</c:v>
                      </c:pt>
                      <c:pt idx="50" formatCode="General">
                        <c:v>-98.808780635400922</c:v>
                      </c:pt>
                      <c:pt idx="51" formatCode="General">
                        <c:v>-98.628727272727289</c:v>
                      </c:pt>
                      <c:pt idx="52" formatCode="General">
                        <c:v>-98.496460606060609</c:v>
                      </c:pt>
                      <c:pt idx="53" formatCode="General">
                        <c:v>-98.428581818181826</c:v>
                      </c:pt>
                      <c:pt idx="54" formatCode="General">
                        <c:v>-98.411127272727271</c:v>
                      </c:pt>
                      <c:pt idx="55" formatCode="General">
                        <c:v>-98.440218181818167</c:v>
                      </c:pt>
                      <c:pt idx="56" formatCode="General">
                        <c:v>-98.550509090909088</c:v>
                      </c:pt>
                      <c:pt idx="57" formatCode="General">
                        <c:v>-98.694506024096384</c:v>
                      </c:pt>
                      <c:pt idx="58" formatCode="General">
                        <c:v>-98.914987951807234</c:v>
                      </c:pt>
                      <c:pt idx="59" formatCode="General">
                        <c:v>-99.185090909090917</c:v>
                      </c:pt>
                      <c:pt idx="60" formatCode="General">
                        <c:v>-99.494181818181829</c:v>
                      </c:pt>
                      <c:pt idx="61" formatCode="General">
                        <c:v>-99.86614545454546</c:v>
                      </c:pt>
                      <c:pt idx="62" formatCode="General">
                        <c:v>-100.2487393939394</c:v>
                      </c:pt>
                      <c:pt idx="63" formatCode="General">
                        <c:v>-100.64389090909091</c:v>
                      </c:pt>
                      <c:pt idx="64" formatCode="General">
                        <c:v>-101.04642965204236</c:v>
                      </c:pt>
                      <c:pt idx="65" formatCode="General">
                        <c:v>-101.45369137670197</c:v>
                      </c:pt>
                      <c:pt idx="66" formatCode="General">
                        <c:v>-101.86095310136157</c:v>
                      </c:pt>
                      <c:pt idx="67" formatCode="General">
                        <c:v>-102.26821482602119</c:v>
                      </c:pt>
                      <c:pt idx="68" formatCode="General">
                        <c:v>-102.6754765506808</c:v>
                      </c:pt>
                      <c:pt idx="69" formatCode="General">
                        <c:v>-103.0827382753404</c:v>
                      </c:pt>
                      <c:pt idx="70" formatCode="General">
                        <c:v>-103.49000000000001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8-ABA7-449B-902A-86C64A5A7AA2}"/>
                  </c:ext>
                </c:extLst>
              </c15:ser>
            </c15:filteredScatterSeries>
            <c15:filteredScatterSeries>
              <c15:ser>
                <c:idx val="71"/>
                <c:order val="7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'Gibbs-EVAL'!$A$172</c15:sqref>
                        </c15:formulaRef>
                      </c:ext>
                    </c:extLst>
                    <c:strCache>
                      <c:ptCount val="1"/>
                      <c:pt idx="0">
                        <c:v>(l)GaSe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'Gibbs-EVAL'!$B$172:$BT$172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-82.243212121212125</c:v>
                      </c:pt>
                      <c:pt idx="1">
                        <c:v>-79.749515151515155</c:v>
                      </c:pt>
                      <c:pt idx="2" formatCode="General">
                        <c:v>-77.37981818181818</c:v>
                      </c:pt>
                      <c:pt idx="3" formatCode="General">
                        <c:v>-75.147272727272721</c:v>
                      </c:pt>
                      <c:pt idx="4" formatCode="General">
                        <c:v>-72.995733736762475</c:v>
                      </c:pt>
                      <c:pt idx="5" formatCode="General">
                        <c:v>-71.192405446293492</c:v>
                      </c:pt>
                      <c:pt idx="6" formatCode="General">
                        <c:v>-69.389077155824509</c:v>
                      </c:pt>
                      <c:pt idx="7" formatCode="General">
                        <c:v>-67.585748865355527</c:v>
                      </c:pt>
                      <c:pt idx="8" formatCode="General">
                        <c:v>-65.78242057488653</c:v>
                      </c:pt>
                      <c:pt idx="9" formatCode="General">
                        <c:v>-63.979092284417547</c:v>
                      </c:pt>
                      <c:pt idx="10" formatCode="General">
                        <c:v>-62.175763993948564</c:v>
                      </c:pt>
                      <c:pt idx="11" formatCode="General">
                        <c:v>-60.544909090909094</c:v>
                      </c:pt>
                      <c:pt idx="12" formatCode="General">
                        <c:v>-59.108545454545457</c:v>
                      </c:pt>
                      <c:pt idx="13" formatCode="General">
                        <c:v>-57.756666666666675</c:v>
                      </c:pt>
                      <c:pt idx="14" formatCode="General">
                        <c:v>-56.443132530120486</c:v>
                      </c:pt>
                      <c:pt idx="15" formatCode="General">
                        <c:v>-55.226265060240962</c:v>
                      </c:pt>
                      <c:pt idx="16" formatCode="General">
                        <c:v>-54.064363636363638</c:v>
                      </c:pt>
                      <c:pt idx="17" formatCode="General">
                        <c:v>-52.955272727272721</c:v>
                      </c:pt>
                      <c:pt idx="18" formatCode="General">
                        <c:v>-51.929575757575755</c:v>
                      </c:pt>
                      <c:pt idx="19" formatCode="General">
                        <c:v>-50.933999999999997</c:v>
                      </c:pt>
                      <c:pt idx="20" formatCode="General">
                        <c:v>-50.000666666666667</c:v>
                      </c:pt>
                      <c:pt idx="21" formatCode="General">
                        <c:v>-49.104666666666667</c:v>
                      </c:pt>
                      <c:pt idx="22" formatCode="General">
                        <c:v>-48.237999999999992</c:v>
                      </c:pt>
                      <c:pt idx="23" formatCode="General">
                        <c:v>-47.430903614457826</c:v>
                      </c:pt>
                      <c:pt idx="24" formatCode="General">
                        <c:v>-46.643636363636361</c:v>
                      </c:pt>
                      <c:pt idx="25" formatCode="General">
                        <c:v>-45.898181818181818</c:v>
                      </c:pt>
                      <c:pt idx="26" formatCode="General">
                        <c:v>-45.192727272727275</c:v>
                      </c:pt>
                      <c:pt idx="27" formatCode="General">
                        <c:v>-44.513939393939395</c:v>
                      </c:pt>
                      <c:pt idx="28" formatCode="General">
                        <c:v>-43.898484848484848</c:v>
                      </c:pt>
                      <c:pt idx="29" formatCode="General">
                        <c:v>-43.304545454545455</c:v>
                      </c:pt>
                      <c:pt idx="30" formatCode="General">
                        <c:v>-42.753030303030307</c:v>
                      </c:pt>
                      <c:pt idx="31" formatCode="General">
                        <c:v>-42.274826021180033</c:v>
                      </c:pt>
                      <c:pt idx="32" formatCode="General">
                        <c:v>-41.836096822995465</c:v>
                      </c:pt>
                      <c:pt idx="33" formatCode="General">
                        <c:v>-41.39736762481089</c:v>
                      </c:pt>
                      <c:pt idx="34" formatCode="General">
                        <c:v>-40.958638426626322</c:v>
                      </c:pt>
                      <c:pt idx="35" formatCode="General">
                        <c:v>-40.519909228441755</c:v>
                      </c:pt>
                      <c:pt idx="36" formatCode="General">
                        <c:v>-40.081180030257187</c:v>
                      </c:pt>
                      <c:pt idx="37" formatCode="General">
                        <c:v>-39.646686838124054</c:v>
                      </c:pt>
                      <c:pt idx="38" formatCode="General">
                        <c:v>-39.313857791225416</c:v>
                      </c:pt>
                      <c:pt idx="39" formatCode="General">
                        <c:v>-38.981028744326778</c:v>
                      </c:pt>
                      <c:pt idx="40" formatCode="General">
                        <c:v>-38.64819969742814</c:v>
                      </c:pt>
                      <c:pt idx="41" formatCode="General">
                        <c:v>-38.315370650529502</c:v>
                      </c:pt>
                      <c:pt idx="42" formatCode="General">
                        <c:v>-37.982541603630864</c:v>
                      </c:pt>
                      <c:pt idx="43" formatCode="General">
                        <c:v>-37.649712556732226</c:v>
                      </c:pt>
                      <c:pt idx="44" formatCode="General">
                        <c:v>-37.361704992435705</c:v>
                      </c:pt>
                      <c:pt idx="45" formatCode="General">
                        <c:v>-37.133111951588504</c:v>
                      </c:pt>
                      <c:pt idx="46" formatCode="General">
                        <c:v>-36.904518910741302</c:v>
                      </c:pt>
                      <c:pt idx="47" formatCode="General">
                        <c:v>-36.675925869894101</c:v>
                      </c:pt>
                      <c:pt idx="48" formatCode="General">
                        <c:v>-36.4473328290469</c:v>
                      </c:pt>
                      <c:pt idx="49" formatCode="General">
                        <c:v>-36.218739788199699</c:v>
                      </c:pt>
                      <c:pt idx="50" formatCode="General">
                        <c:v>-35.99014674735249</c:v>
                      </c:pt>
                      <c:pt idx="51" formatCode="General">
                        <c:v>-35.842151515151514</c:v>
                      </c:pt>
                      <c:pt idx="52" formatCode="General">
                        <c:v>-35.718957575757578</c:v>
                      </c:pt>
                      <c:pt idx="53" formatCode="General">
                        <c:v>-35.630472727272725</c:v>
                      </c:pt>
                      <c:pt idx="54" formatCode="General">
                        <c:v>-35.5672</c:v>
                      </c:pt>
                      <c:pt idx="55" formatCode="General">
                        <c:v>-35.527200000000001</c:v>
                      </c:pt>
                      <c:pt idx="56" formatCode="General">
                        <c:v>-35.527799999999999</c:v>
                      </c:pt>
                      <c:pt idx="57" formatCode="General">
                        <c:v>-35.544662650602412</c:v>
                      </c:pt>
                      <c:pt idx="58" formatCode="General">
                        <c:v>-35.597674698795181</c:v>
                      </c:pt>
                      <c:pt idx="59" formatCode="General">
                        <c:v>-35.678696969696972</c:v>
                      </c:pt>
                      <c:pt idx="60" formatCode="General">
                        <c:v>-35.781727272727274</c:v>
                      </c:pt>
                      <c:pt idx="61" formatCode="General">
                        <c:v>-35.916193939393942</c:v>
                      </c:pt>
                      <c:pt idx="62" formatCode="General">
                        <c:v>-36.055187878787876</c:v>
                      </c:pt>
                      <c:pt idx="63" formatCode="General">
                        <c:v>-36.198218181818177</c:v>
                      </c:pt>
                      <c:pt idx="64" formatCode="General">
                        <c:v>-36.343608169440238</c:v>
                      </c:pt>
                      <c:pt idx="65" formatCode="General">
                        <c:v>-36.490506807866865</c:v>
                      </c:pt>
                      <c:pt idx="66" formatCode="General">
                        <c:v>-36.637405446293492</c:v>
                      </c:pt>
                      <c:pt idx="67" formatCode="General">
                        <c:v>-36.784304084720119</c:v>
                      </c:pt>
                      <c:pt idx="68" formatCode="General">
                        <c:v>-36.931202723146747</c:v>
                      </c:pt>
                      <c:pt idx="69" formatCode="General">
                        <c:v>-37.078101361573374</c:v>
                      </c:pt>
                      <c:pt idx="70" formatCode="General">
                        <c:v>-37.225000000000001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9-ABA7-449B-902A-86C64A5A7AA2}"/>
                  </c:ext>
                </c:extLst>
              </c15:ser>
            </c15:filteredScatterSeries>
            <c15:filteredScatterSeries>
              <c15:ser>
                <c:idx val="72"/>
                <c:order val="7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'Gibbs-EVAL'!$A$173</c15:sqref>
                        </c15:formulaRef>
                      </c:ext>
                    </c:extLst>
                    <c:strCache>
                      <c:ptCount val="1"/>
                      <c:pt idx="0">
                        <c:v>(l)Ga2Se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'Gibbs-EVAL'!$B$173:$BT$173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-142.64842424242426</c:v>
                      </c:pt>
                      <c:pt idx="1">
                        <c:v>-137.99193939393939</c:v>
                      </c:pt>
                      <c:pt idx="2" formatCode="General">
                        <c:v>-133.47072727272726</c:v>
                      </c:pt>
                      <c:pt idx="3" formatCode="General">
                        <c:v>-129.10878787878787</c:v>
                      </c:pt>
                      <c:pt idx="4" formatCode="General">
                        <c:v>-124.85263237518909</c:v>
                      </c:pt>
                      <c:pt idx="5" formatCode="General">
                        <c:v>-121.13553706505294</c:v>
                      </c:pt>
                      <c:pt idx="6" formatCode="General">
                        <c:v>-117.41844175491678</c:v>
                      </c:pt>
                      <c:pt idx="7" formatCode="General">
                        <c:v>-113.70134644478063</c:v>
                      </c:pt>
                      <c:pt idx="8" formatCode="General">
                        <c:v>-109.98425113464448</c:v>
                      </c:pt>
                      <c:pt idx="9" formatCode="General">
                        <c:v>-106.26715582450832</c:v>
                      </c:pt>
                      <c:pt idx="10" formatCode="General">
                        <c:v>-102.55006051437216</c:v>
                      </c:pt>
                      <c:pt idx="11" formatCode="General">
                        <c:v>-99.181393939393942</c:v>
                      </c:pt>
                      <c:pt idx="12" formatCode="General">
                        <c:v>-96.205636363636373</c:v>
                      </c:pt>
                      <c:pt idx="13" formatCode="General">
                        <c:v>-93.369030303030314</c:v>
                      </c:pt>
                      <c:pt idx="14" formatCode="General">
                        <c:v>-90.605783132530135</c:v>
                      </c:pt>
                      <c:pt idx="15" formatCode="General">
                        <c:v>-88.051566265060245</c:v>
                      </c:pt>
                      <c:pt idx="16" formatCode="General">
                        <c:v>-85.61</c:v>
                      </c:pt>
                      <c:pt idx="17" formatCode="General">
                        <c:v>-83.276666666666657</c:v>
                      </c:pt>
                      <c:pt idx="18" formatCode="General">
                        <c:v>-81.125757575757561</c:v>
                      </c:pt>
                      <c:pt idx="19" formatCode="General">
                        <c:v>-79.037636363636366</c:v>
                      </c:pt>
                      <c:pt idx="20" formatCode="General">
                        <c:v>-77.073999999999998</c:v>
                      </c:pt>
                      <c:pt idx="21" formatCode="General">
                        <c:v>-75.178242424242427</c:v>
                      </c:pt>
                      <c:pt idx="22" formatCode="General">
                        <c:v>-73.335818181818183</c:v>
                      </c:pt>
                      <c:pt idx="23" formatCode="General">
                        <c:v>-71.602168674698788</c:v>
                      </c:pt>
                      <c:pt idx="24" formatCode="General">
                        <c:v>-69.903939393939396</c:v>
                      </c:pt>
                      <c:pt idx="25" formatCode="General">
                        <c:v>-68.279696969696971</c:v>
                      </c:pt>
                      <c:pt idx="26" formatCode="General">
                        <c:v>-66.735454545454544</c:v>
                      </c:pt>
                      <c:pt idx="27" formatCode="General">
                        <c:v>-65.24454545454546</c:v>
                      </c:pt>
                      <c:pt idx="28" formatCode="General">
                        <c:v>-63.874545454545455</c:v>
                      </c:pt>
                      <c:pt idx="29" formatCode="General">
                        <c:v>-62.547272727272727</c:v>
                      </c:pt>
                      <c:pt idx="30" formatCode="General">
                        <c:v>-61.304848484848485</c:v>
                      </c:pt>
                      <c:pt idx="31" formatCode="General">
                        <c:v>-60.208199697428135</c:v>
                      </c:pt>
                      <c:pt idx="32" formatCode="General">
                        <c:v>-59.190045385779122</c:v>
                      </c:pt>
                      <c:pt idx="33" formatCode="General">
                        <c:v>-58.171891074130109</c:v>
                      </c:pt>
                      <c:pt idx="34" formatCode="General">
                        <c:v>-57.153736762481088</c:v>
                      </c:pt>
                      <c:pt idx="35" formatCode="General">
                        <c:v>-56.135582450832075</c:v>
                      </c:pt>
                      <c:pt idx="36" formatCode="General">
                        <c:v>-55.117428139183062</c:v>
                      </c:pt>
                      <c:pt idx="37" formatCode="General">
                        <c:v>-54.108048411497734</c:v>
                      </c:pt>
                      <c:pt idx="38" formatCode="General">
                        <c:v>-53.309258698941001</c:v>
                      </c:pt>
                      <c:pt idx="39" formatCode="General">
                        <c:v>-52.510468986384268</c:v>
                      </c:pt>
                      <c:pt idx="40" formatCode="General">
                        <c:v>-51.711679273827535</c:v>
                      </c:pt>
                      <c:pt idx="41" formatCode="General">
                        <c:v>-50.912889561270802</c:v>
                      </c:pt>
                      <c:pt idx="42" formatCode="General">
                        <c:v>-50.114099848714076</c:v>
                      </c:pt>
                      <c:pt idx="43" formatCode="General">
                        <c:v>-49.315310136157343</c:v>
                      </c:pt>
                      <c:pt idx="44" formatCode="General">
                        <c:v>-48.612018154311649</c:v>
                      </c:pt>
                      <c:pt idx="45" formatCode="General">
                        <c:v>-48.035316187594553</c:v>
                      </c:pt>
                      <c:pt idx="46" formatCode="General">
                        <c:v>-47.458614220877458</c:v>
                      </c:pt>
                      <c:pt idx="47" formatCode="General">
                        <c:v>-46.881912254160362</c:v>
                      </c:pt>
                      <c:pt idx="48" formatCode="General">
                        <c:v>-46.305210287443266</c:v>
                      </c:pt>
                      <c:pt idx="49" formatCode="General">
                        <c:v>-45.728508320726171</c:v>
                      </c:pt>
                      <c:pt idx="50" formatCode="General">
                        <c:v>-45.151806354009075</c:v>
                      </c:pt>
                      <c:pt idx="51" formatCode="General">
                        <c:v>-44.739878787878787</c:v>
                      </c:pt>
                      <c:pt idx="52" formatCode="General">
                        <c:v>-44.379369696969697</c:v>
                      </c:pt>
                      <c:pt idx="53" formatCode="General">
                        <c:v>-44.093309090909088</c:v>
                      </c:pt>
                      <c:pt idx="54" formatCode="General">
                        <c:v>-43.857672727272728</c:v>
                      </c:pt>
                      <c:pt idx="55" formatCode="General">
                        <c:v>-43.668581818181814</c:v>
                      </c:pt>
                      <c:pt idx="56" formatCode="General">
                        <c:v>-43.560690909090908</c:v>
                      </c:pt>
                      <c:pt idx="57" formatCode="General">
                        <c:v>-43.484144578313249</c:v>
                      </c:pt>
                      <c:pt idx="58" formatCode="General">
                        <c:v>-43.475710843373491</c:v>
                      </c:pt>
                      <c:pt idx="59" formatCode="General">
                        <c:v>-43.529696969696971</c:v>
                      </c:pt>
                      <c:pt idx="60" formatCode="General">
                        <c:v>-43.632727272727273</c:v>
                      </c:pt>
                      <c:pt idx="61" formatCode="General">
                        <c:v>-43.798630303030308</c:v>
                      </c:pt>
                      <c:pt idx="62" formatCode="General">
                        <c:v>-43.972012121212124</c:v>
                      </c:pt>
                      <c:pt idx="63" formatCode="General">
                        <c:v>-44.148981818181824</c:v>
                      </c:pt>
                      <c:pt idx="64" formatCode="General">
                        <c:v>-44.328003025718608</c:v>
                      </c:pt>
                      <c:pt idx="65" formatCode="General">
                        <c:v>-44.508335854765512</c:v>
                      </c:pt>
                      <c:pt idx="66" formatCode="General">
                        <c:v>-44.688668683812409</c:v>
                      </c:pt>
                      <c:pt idx="67" formatCode="General">
                        <c:v>-44.869001512859306</c:v>
                      </c:pt>
                      <c:pt idx="68" formatCode="General">
                        <c:v>-45.049334341906203</c:v>
                      </c:pt>
                      <c:pt idx="69" formatCode="General">
                        <c:v>-45.2296671709531</c:v>
                      </c:pt>
                      <c:pt idx="70" formatCode="General">
                        <c:v>-45.41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A-ABA7-449B-902A-86C64A5A7AA2}"/>
                  </c:ext>
                </c:extLst>
              </c15:ser>
            </c15:filteredScatterSeries>
            <c15:filteredScatterSeries>
              <c15:ser>
                <c:idx val="74"/>
                <c:order val="7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'Gibbs-EVAL'!$A$175</c15:sqref>
                        </c15:formulaRef>
                      </c:ext>
                    </c:extLst>
                    <c:strCache>
                      <c:ptCount val="1"/>
                      <c:pt idx="0">
                        <c:v>(l)Se[M]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'Gibbs-EVAL'!$B$175:$BT$175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-21.838000000000001</c:v>
                      </c:pt>
                      <c:pt idx="1">
                        <c:v>-21.507090909090909</c:v>
                      </c:pt>
                      <c:pt idx="2" formatCode="General">
                        <c:v>-21.28890909090909</c:v>
                      </c:pt>
                      <c:pt idx="3" formatCode="General">
                        <c:v>-21.185757575757574</c:v>
                      </c:pt>
                      <c:pt idx="4" formatCode="General">
                        <c:v>-21.138835098335854</c:v>
                      </c:pt>
                      <c:pt idx="5" formatCode="General">
                        <c:v>-21.24927382753404</c:v>
                      </c:pt>
                      <c:pt idx="6" formatCode="General">
                        <c:v>-21.359712556732223</c:v>
                      </c:pt>
                      <c:pt idx="7" formatCode="General">
                        <c:v>-21.470151285930406</c:v>
                      </c:pt>
                      <c:pt idx="8" formatCode="General">
                        <c:v>-21.580590015128593</c:v>
                      </c:pt>
                      <c:pt idx="9" formatCode="General">
                        <c:v>-21.691028744326776</c:v>
                      </c:pt>
                      <c:pt idx="10" formatCode="General">
                        <c:v>-21.801467473524962</c:v>
                      </c:pt>
                      <c:pt idx="11" formatCode="General">
                        <c:v>-21.908424242424243</c:v>
                      </c:pt>
                      <c:pt idx="12" formatCode="General">
                        <c:v>-22.011454545454548</c:v>
                      </c:pt>
                      <c:pt idx="13" formatCode="General">
                        <c:v>-22.144303030303032</c:v>
                      </c:pt>
                      <c:pt idx="14" formatCode="General">
                        <c:v>-22.280481927710845</c:v>
                      </c:pt>
                      <c:pt idx="15" formatCode="General">
                        <c:v>-22.400963855421686</c:v>
                      </c:pt>
                      <c:pt idx="16" formatCode="General">
                        <c:v>-22.518727272727272</c:v>
                      </c:pt>
                      <c:pt idx="17" formatCode="General">
                        <c:v>-22.633878787878785</c:v>
                      </c:pt>
                      <c:pt idx="18" formatCode="General">
                        <c:v>-22.733393939393938</c:v>
                      </c:pt>
                      <c:pt idx="19" formatCode="General">
                        <c:v>-22.830363636363636</c:v>
                      </c:pt>
                      <c:pt idx="20" formatCode="General">
                        <c:v>-22.927333333333333</c:v>
                      </c:pt>
                      <c:pt idx="21" formatCode="General">
                        <c:v>-23.031090909090906</c:v>
                      </c:pt>
                      <c:pt idx="22" formatCode="General">
                        <c:v>-23.140181818181816</c:v>
                      </c:pt>
                      <c:pt idx="23" formatCode="General">
                        <c:v>-23.259638554216867</c:v>
                      </c:pt>
                      <c:pt idx="24" formatCode="General">
                        <c:v>-23.383333333333333</c:v>
                      </c:pt>
                      <c:pt idx="25" formatCode="General">
                        <c:v>-23.516666666666666</c:v>
                      </c:pt>
                      <c:pt idx="26" formatCode="General">
                        <c:v>-23.65</c:v>
                      </c:pt>
                      <c:pt idx="27" formatCode="General">
                        <c:v>-23.783333333333331</c:v>
                      </c:pt>
                      <c:pt idx="28" formatCode="General">
                        <c:v>-23.922424242424242</c:v>
                      </c:pt>
                      <c:pt idx="29" formatCode="General">
                        <c:v>-24.061818181818182</c:v>
                      </c:pt>
                      <c:pt idx="30" formatCode="General">
                        <c:v>-24.201212121212119</c:v>
                      </c:pt>
                      <c:pt idx="31" formatCode="General">
                        <c:v>-24.34145234493192</c:v>
                      </c:pt>
                      <c:pt idx="32" formatCode="General">
                        <c:v>-24.482148260211801</c:v>
                      </c:pt>
                      <c:pt idx="33" formatCode="General">
                        <c:v>-24.622844175491679</c:v>
                      </c:pt>
                      <c:pt idx="34" formatCode="General">
                        <c:v>-24.763540090771556</c:v>
                      </c:pt>
                      <c:pt idx="35" formatCode="General">
                        <c:v>-24.904236006051438</c:v>
                      </c:pt>
                      <c:pt idx="36" formatCode="General">
                        <c:v>-25.044931921331315</c:v>
                      </c:pt>
                      <c:pt idx="37" formatCode="General">
                        <c:v>-25.185325264750379</c:v>
                      </c:pt>
                      <c:pt idx="38" formatCode="General">
                        <c:v>-25.318456883509832</c:v>
                      </c:pt>
                      <c:pt idx="39" formatCode="General">
                        <c:v>-25.451588502269288</c:v>
                      </c:pt>
                      <c:pt idx="40" formatCode="General">
                        <c:v>-25.584720121028742</c:v>
                      </c:pt>
                      <c:pt idx="41" formatCode="General">
                        <c:v>-25.717851739788198</c:v>
                      </c:pt>
                      <c:pt idx="42" formatCode="General">
                        <c:v>-25.850983358547655</c:v>
                      </c:pt>
                      <c:pt idx="43" formatCode="General">
                        <c:v>-25.984114977307108</c:v>
                      </c:pt>
                      <c:pt idx="44" formatCode="General">
                        <c:v>-26.111391830559757</c:v>
                      </c:pt>
                      <c:pt idx="45" formatCode="General">
                        <c:v>-26.23090771558245</c:v>
                      </c:pt>
                      <c:pt idx="46" formatCode="General">
                        <c:v>-26.350423600605144</c:v>
                      </c:pt>
                      <c:pt idx="47" formatCode="General">
                        <c:v>-26.469939485627837</c:v>
                      </c:pt>
                      <c:pt idx="48" formatCode="General">
                        <c:v>-26.58945537065053</c:v>
                      </c:pt>
                      <c:pt idx="49" formatCode="General">
                        <c:v>-26.708971255673223</c:v>
                      </c:pt>
                      <c:pt idx="50" formatCode="General">
                        <c:v>-26.828487140695916</c:v>
                      </c:pt>
                      <c:pt idx="51" formatCode="General">
                        <c:v>-26.944424242424244</c:v>
                      </c:pt>
                      <c:pt idx="52" formatCode="General">
                        <c:v>-27.058545454545452</c:v>
                      </c:pt>
                      <c:pt idx="53" formatCode="General">
                        <c:v>-27.167636363636362</c:v>
                      </c:pt>
                      <c:pt idx="54" formatCode="General">
                        <c:v>-27.276727272727271</c:v>
                      </c:pt>
                      <c:pt idx="55" formatCode="General">
                        <c:v>-27.385818181818181</c:v>
                      </c:pt>
                      <c:pt idx="56" formatCode="General">
                        <c:v>-27.49490909090909</c:v>
                      </c:pt>
                      <c:pt idx="57" formatCode="General">
                        <c:v>-27.605180722891564</c:v>
                      </c:pt>
                      <c:pt idx="58" formatCode="General">
                        <c:v>-27.719638554216868</c:v>
                      </c:pt>
                      <c:pt idx="59" formatCode="General">
                        <c:v>-27.827696969696969</c:v>
                      </c:pt>
                      <c:pt idx="60" formatCode="General">
                        <c:v>-27.930727272727275</c:v>
                      </c:pt>
                      <c:pt idx="61" formatCode="General">
                        <c:v>-28.033757575757576</c:v>
                      </c:pt>
                      <c:pt idx="62" formatCode="General">
                        <c:v>-28.138363636363636</c:v>
                      </c:pt>
                      <c:pt idx="63" formatCode="General">
                        <c:v>-28.247454545454545</c:v>
                      </c:pt>
                      <c:pt idx="64" formatCode="General">
                        <c:v>-28.359213313161874</c:v>
                      </c:pt>
                      <c:pt idx="65" formatCode="General">
                        <c:v>-28.472677760968228</c:v>
                      </c:pt>
                      <c:pt idx="66" formatCode="General">
                        <c:v>-28.586142208774582</c:v>
                      </c:pt>
                      <c:pt idx="67" formatCode="General">
                        <c:v>-28.699606656580936</c:v>
                      </c:pt>
                      <c:pt idx="68" formatCode="General">
                        <c:v>-28.813071104387291</c:v>
                      </c:pt>
                      <c:pt idx="69" formatCode="General">
                        <c:v>-28.926535552193645</c:v>
                      </c:pt>
                      <c:pt idx="70" formatCode="General">
                        <c:v>-29.04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C-ABA7-449B-902A-86C64A5A7AA2}"/>
                  </c:ext>
                </c:extLst>
              </c15:ser>
            </c15:filteredScatterSeries>
            <c15:filteredScatterSeries>
              <c15:ser>
                <c:idx val="75"/>
                <c:order val="7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'Gibbs-EVAL'!$A$176</c15:sqref>
                        </c15:formulaRef>
                      </c:ext>
                    </c:extLst>
                    <c:strCache>
                      <c:ptCount val="1"/>
                      <c:pt idx="0">
                        <c:v>(2)Ga[l]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'Gibbs-EVAL'!$B$176:$BT$176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-60.405212121212124</c:v>
                      </c:pt>
                      <c:pt idx="1">
                        <c:v>-58.242424242424242</c:v>
                      </c:pt>
                      <c:pt idx="2" formatCode="General">
                        <c:v>-56.090909090909086</c:v>
                      </c:pt>
                      <c:pt idx="3" formatCode="General">
                        <c:v>-53.961515151515144</c:v>
                      </c:pt>
                      <c:pt idx="4" formatCode="General">
                        <c:v>-51.856898638426621</c:v>
                      </c:pt>
                      <c:pt idx="5" formatCode="General">
                        <c:v>-49.943131618759452</c:v>
                      </c:pt>
                      <c:pt idx="6" formatCode="General">
                        <c:v>-48.029364599092283</c:v>
                      </c:pt>
                      <c:pt idx="7" formatCode="General">
                        <c:v>-46.115597579425113</c:v>
                      </c:pt>
                      <c:pt idx="8" formatCode="General">
                        <c:v>-44.201830559757944</c:v>
                      </c:pt>
                      <c:pt idx="9" formatCode="General">
                        <c:v>-42.288063540090775</c:v>
                      </c:pt>
                      <c:pt idx="10" formatCode="General">
                        <c:v>-40.374296520423599</c:v>
                      </c:pt>
                      <c:pt idx="11" formatCode="General">
                        <c:v>-38.636484848484848</c:v>
                      </c:pt>
                      <c:pt idx="12" formatCode="General">
                        <c:v>-37.097090909090909</c:v>
                      </c:pt>
                      <c:pt idx="13" formatCode="General">
                        <c:v>-35.612363636363639</c:v>
                      </c:pt>
                      <c:pt idx="14" formatCode="General">
                        <c:v>-34.162650602409641</c:v>
                      </c:pt>
                      <c:pt idx="15" formatCode="General">
                        <c:v>-32.825301204819276</c:v>
                      </c:pt>
                      <c:pt idx="16" formatCode="General">
                        <c:v>-31.545636363636362</c:v>
                      </c:pt>
                      <c:pt idx="17" formatCode="General">
                        <c:v>-30.321393939393936</c:v>
                      </c:pt>
                      <c:pt idx="18" formatCode="General">
                        <c:v>-29.196181818181817</c:v>
                      </c:pt>
                      <c:pt idx="19" formatCode="General">
                        <c:v>-28.103636363636362</c:v>
                      </c:pt>
                      <c:pt idx="20" formatCode="General">
                        <c:v>-27.073333333333331</c:v>
                      </c:pt>
                      <c:pt idx="21" formatCode="General">
                        <c:v>-26.073575757575757</c:v>
                      </c:pt>
                      <c:pt idx="22" formatCode="General">
                        <c:v>-25.09781818181818</c:v>
                      </c:pt>
                      <c:pt idx="23" formatCode="General">
                        <c:v>-24.171265060240962</c:v>
                      </c:pt>
                      <c:pt idx="24" formatCode="General">
                        <c:v>-23.260303030303032</c:v>
                      </c:pt>
                      <c:pt idx="25" formatCode="General">
                        <c:v>-22.381515151515153</c:v>
                      </c:pt>
                      <c:pt idx="26" formatCode="General">
                        <c:v>-21.542727272727273</c:v>
                      </c:pt>
                      <c:pt idx="27" formatCode="General">
                        <c:v>-20.73060606060606</c:v>
                      </c:pt>
                      <c:pt idx="28" formatCode="General">
                        <c:v>-19.976060606060607</c:v>
                      </c:pt>
                      <c:pt idx="29" formatCode="General">
                        <c:v>-19.242727272727272</c:v>
                      </c:pt>
                      <c:pt idx="30" formatCode="General">
                        <c:v>-18.551818181818181</c:v>
                      </c:pt>
                      <c:pt idx="31" formatCode="General">
                        <c:v>-17.93337367624811</c:v>
                      </c:pt>
                      <c:pt idx="32" formatCode="General">
                        <c:v>-17.35394856278366</c:v>
                      </c:pt>
                      <c:pt idx="33" formatCode="General">
                        <c:v>-16.774523449319211</c:v>
                      </c:pt>
                      <c:pt idx="34" formatCode="General">
                        <c:v>-16.195098335854766</c:v>
                      </c:pt>
                      <c:pt idx="35" formatCode="General">
                        <c:v>-15.615673222390319</c:v>
                      </c:pt>
                      <c:pt idx="36" formatCode="General">
                        <c:v>-15.036248108925871</c:v>
                      </c:pt>
                      <c:pt idx="37" formatCode="General">
                        <c:v>-14.461361573373678</c:v>
                      </c:pt>
                      <c:pt idx="38" formatCode="General">
                        <c:v>-13.995400907715585</c:v>
                      </c:pt>
                      <c:pt idx="39" formatCode="General">
                        <c:v>-13.52944024205749</c:v>
                      </c:pt>
                      <c:pt idx="40" formatCode="General">
                        <c:v>-13.063479576399397</c:v>
                      </c:pt>
                      <c:pt idx="41" formatCode="General">
                        <c:v>-12.597518910741304</c:v>
                      </c:pt>
                      <c:pt idx="42" formatCode="General">
                        <c:v>-12.131558245083209</c:v>
                      </c:pt>
                      <c:pt idx="43" formatCode="General">
                        <c:v>-11.665597579425116</c:v>
                      </c:pt>
                      <c:pt idx="44" formatCode="General">
                        <c:v>-11.250313161875948</c:v>
                      </c:pt>
                      <c:pt idx="45" formatCode="General">
                        <c:v>-10.902204236006053</c:v>
                      </c:pt>
                      <c:pt idx="46" formatCode="General">
                        <c:v>-10.554095310136159</c:v>
                      </c:pt>
                      <c:pt idx="47" formatCode="General">
                        <c:v>-10.205986384266264</c:v>
                      </c:pt>
                      <c:pt idx="48" formatCode="General">
                        <c:v>-9.8578774583963682</c:v>
                      </c:pt>
                      <c:pt idx="49" formatCode="General">
                        <c:v>-9.5097685325264738</c:v>
                      </c:pt>
                      <c:pt idx="50" formatCode="General">
                        <c:v>-9.1616596066565794</c:v>
                      </c:pt>
                      <c:pt idx="51" formatCode="General">
                        <c:v>-8.8977272727272716</c:v>
                      </c:pt>
                      <c:pt idx="52" formatCode="General">
                        <c:v>-8.6604121212121203</c:v>
                      </c:pt>
                      <c:pt idx="53" formatCode="General">
                        <c:v>-8.462836363636363</c:v>
                      </c:pt>
                      <c:pt idx="54" formatCode="General">
                        <c:v>-8.2904727272727268</c:v>
                      </c:pt>
                      <c:pt idx="55" formatCode="General">
                        <c:v>-8.1413818181818183</c:v>
                      </c:pt>
                      <c:pt idx="56" formatCode="General">
                        <c:v>-8.0328909090909093</c:v>
                      </c:pt>
                      <c:pt idx="57" formatCode="General">
                        <c:v>-7.939481927710843</c:v>
                      </c:pt>
                      <c:pt idx="58" formatCode="General">
                        <c:v>-7.8780361445783136</c:v>
                      </c:pt>
                      <c:pt idx="59" formatCode="General">
                        <c:v>-7.851</c:v>
                      </c:pt>
                      <c:pt idx="60" formatCode="General">
                        <c:v>-7.851</c:v>
                      </c:pt>
                      <c:pt idx="61" formatCode="General">
                        <c:v>-7.8824363636363639</c:v>
                      </c:pt>
                      <c:pt idx="62" formatCode="General">
                        <c:v>-7.9168242424242425</c:v>
                      </c:pt>
                      <c:pt idx="63" formatCode="General">
                        <c:v>-7.9507636363636367</c:v>
                      </c:pt>
                      <c:pt idx="64" formatCode="General">
                        <c:v>-7.9843948562783664</c:v>
                      </c:pt>
                      <c:pt idx="65" formatCode="General">
                        <c:v>-8.0178290468986386</c:v>
                      </c:pt>
                      <c:pt idx="66" formatCode="General">
                        <c:v>-8.0512632375189117</c:v>
                      </c:pt>
                      <c:pt idx="67" formatCode="General">
                        <c:v>-8.084697428139183</c:v>
                      </c:pt>
                      <c:pt idx="68" formatCode="General">
                        <c:v>-8.1181316187594561</c:v>
                      </c:pt>
                      <c:pt idx="69" formatCode="General">
                        <c:v>-8.1515658093797274</c:v>
                      </c:pt>
                      <c:pt idx="70" formatCode="General">
                        <c:v>-8.1850000000000005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D-ABA7-449B-902A-86C64A5A7AA2}"/>
                  </c:ext>
                </c:extLst>
              </c15:ser>
            </c15:filteredScatterSeries>
            <c15:filteredScatterSeries>
              <c15:ser>
                <c:idx val="76"/>
                <c:order val="7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'Gibbs-EVAL'!$A$177</c15:sqref>
                        </c15:formulaRef>
                      </c:ext>
                    </c:extLst>
                    <c:strCache>
                      <c:ptCount val="1"/>
                      <c:pt idx="0">
                        <c:v>(2)Ge[l]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'Gibbs-EVAL'!$B$177:$BT$177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-17.045757575757577</c:v>
                      </c:pt>
                      <c:pt idx="1">
                        <c:v>-16.405151515151516</c:v>
                      </c:pt>
                      <c:pt idx="2" formatCode="General">
                        <c:v>-15.708181818181817</c:v>
                      </c:pt>
                      <c:pt idx="3" formatCode="General">
                        <c:v>-14.97581818181818</c:v>
                      </c:pt>
                      <c:pt idx="4" formatCode="General">
                        <c:v>-14.234496217851738</c:v>
                      </c:pt>
                      <c:pt idx="5" formatCode="General">
                        <c:v>-13.540698940998485</c:v>
                      </c:pt>
                      <c:pt idx="6" formatCode="General">
                        <c:v>-12.846901664145234</c:v>
                      </c:pt>
                      <c:pt idx="7" formatCode="General">
                        <c:v>-12.153104387291982</c:v>
                      </c:pt>
                      <c:pt idx="8" formatCode="General">
                        <c:v>-11.459307110438729</c:v>
                      </c:pt>
                      <c:pt idx="9" formatCode="General">
                        <c:v>-10.765509833585478</c:v>
                      </c:pt>
                      <c:pt idx="10" formatCode="General">
                        <c:v>-10.071712556732226</c:v>
                      </c:pt>
                      <c:pt idx="11" formatCode="General">
                        <c:v>-9.4416545454545471</c:v>
                      </c:pt>
                      <c:pt idx="12" formatCode="General">
                        <c:v>-8.8834727272727267</c:v>
                      </c:pt>
                      <c:pt idx="13" formatCode="General">
                        <c:v>-8.352624242424243</c:v>
                      </c:pt>
                      <c:pt idx="14" formatCode="General">
                        <c:v>-7.8398855421686751</c:v>
                      </c:pt>
                      <c:pt idx="15" formatCode="General">
                        <c:v>-7.3862710843373485</c:v>
                      </c:pt>
                      <c:pt idx="16" formatCode="General">
                        <c:v>-6.9748363636363626</c:v>
                      </c:pt>
                      <c:pt idx="17" formatCode="General">
                        <c:v>-6.6039272727272715</c:v>
                      </c:pt>
                      <c:pt idx="18" formatCode="General">
                        <c:v>-6.3211030303030293</c:v>
                      </c:pt>
                      <c:pt idx="19" formatCode="General">
                        <c:v>-6.0737454545454543</c:v>
                      </c:pt>
                      <c:pt idx="20" formatCode="General">
                        <c:v>-5.9058666666666664</c:v>
                      </c:pt>
                      <c:pt idx="21" formatCode="General">
                        <c:v>-5.7855030303030297</c:v>
                      </c:pt>
                      <c:pt idx="22" formatCode="General">
                        <c:v>-5.7024727272727276</c:v>
                      </c:pt>
                      <c:pt idx="23" formatCode="General">
                        <c:v>-5.6736204819277107</c:v>
                      </c:pt>
                      <c:pt idx="24" formatCode="General">
                        <c:v>-5.6596363636363636</c:v>
                      </c:pt>
                      <c:pt idx="25" formatCode="General">
                        <c:v>-5.6741818181818182</c:v>
                      </c:pt>
                      <c:pt idx="26" formatCode="General">
                        <c:v>-5.7014545454545456</c:v>
                      </c:pt>
                      <c:pt idx="27" formatCode="General">
                        <c:v>-5.7372121212121208</c:v>
                      </c:pt>
                      <c:pt idx="28" formatCode="General">
                        <c:v>-5.7798787878787872</c:v>
                      </c:pt>
                      <c:pt idx="29" formatCode="General">
                        <c:v>-5.8225454545454545</c:v>
                      </c:pt>
                      <c:pt idx="30" formatCode="General">
                        <c:v>-5.8643636363636356</c:v>
                      </c:pt>
                      <c:pt idx="31" formatCode="General">
                        <c:v>-5.8993555219364593</c:v>
                      </c:pt>
                      <c:pt idx="32" formatCode="General">
                        <c:v>-5.9306717095310137</c:v>
                      </c:pt>
                      <c:pt idx="33" formatCode="General">
                        <c:v>-5.9619878971255673</c:v>
                      </c:pt>
                      <c:pt idx="34" formatCode="General">
                        <c:v>-5.9933040847201209</c:v>
                      </c:pt>
                      <c:pt idx="35" formatCode="General">
                        <c:v>-6.0246202723146745</c:v>
                      </c:pt>
                      <c:pt idx="36" formatCode="General">
                        <c:v>-6.0559364599092289</c:v>
                      </c:pt>
                      <c:pt idx="37" formatCode="General">
                        <c:v>-6.0870287443267781</c:v>
                      </c:pt>
                      <c:pt idx="38" formatCode="General">
                        <c:v>-6.1127473524962177</c:v>
                      </c:pt>
                      <c:pt idx="39" formatCode="General">
                        <c:v>-6.1384659606656582</c:v>
                      </c:pt>
                      <c:pt idx="40" formatCode="General">
                        <c:v>-6.1641845688350987</c:v>
                      </c:pt>
                      <c:pt idx="41" formatCode="General">
                        <c:v>-6.1899031770045392</c:v>
                      </c:pt>
                      <c:pt idx="42" formatCode="General">
                        <c:v>-6.2156217851739788</c:v>
                      </c:pt>
                      <c:pt idx="43" formatCode="General">
                        <c:v>-6.2413403933434193</c:v>
                      </c:pt>
                      <c:pt idx="44" formatCode="General">
                        <c:v>-6.2692057488653559</c:v>
                      </c:pt>
                      <c:pt idx="45" formatCode="General">
                        <c:v>-6.2999167927382755</c:v>
                      </c:pt>
                      <c:pt idx="46" formatCode="General">
                        <c:v>-6.3306278366111952</c:v>
                      </c:pt>
                      <c:pt idx="47" formatCode="General">
                        <c:v>-6.3613388804841149</c:v>
                      </c:pt>
                      <c:pt idx="48" formatCode="General">
                        <c:v>-6.3920499243570346</c:v>
                      </c:pt>
                      <c:pt idx="49" formatCode="General">
                        <c:v>-6.4227609682299542</c:v>
                      </c:pt>
                      <c:pt idx="50" formatCode="General">
                        <c:v>-6.4534720121028739</c:v>
                      </c:pt>
                      <c:pt idx="51" formatCode="General">
                        <c:v>-6.4922969696969695</c:v>
                      </c:pt>
                      <c:pt idx="52" formatCode="General">
                        <c:v>-6.5336242424242421</c:v>
                      </c:pt>
                      <c:pt idx="53" formatCode="General">
                        <c:v>-6.578472727272727</c:v>
                      </c:pt>
                      <c:pt idx="54" formatCode="General">
                        <c:v>-6.6248969696969695</c:v>
                      </c:pt>
                      <c:pt idx="55" formatCode="General">
                        <c:v>-6.6727757575757582</c:v>
                      </c:pt>
                      <c:pt idx="56" formatCode="General">
                        <c:v>-6.7196000000000007</c:v>
                      </c:pt>
                      <c:pt idx="57" formatCode="General">
                        <c:v>-6.7652771084337351</c:v>
                      </c:pt>
                      <c:pt idx="58" formatCode="General">
                        <c:v>-6.8074457831325299</c:v>
                      </c:pt>
                      <c:pt idx="59" formatCode="General">
                        <c:v>-6.8433090909090906</c:v>
                      </c:pt>
                      <c:pt idx="60" formatCode="General">
                        <c:v>-6.8742181818181818</c:v>
                      </c:pt>
                      <c:pt idx="61" formatCode="General">
                        <c:v>-6.8985090909090907</c:v>
                      </c:pt>
                      <c:pt idx="62" formatCode="General">
                        <c:v>-6.921830303030303</c:v>
                      </c:pt>
                      <c:pt idx="63" formatCode="General">
                        <c:v>-6.9442545454545455</c:v>
                      </c:pt>
                      <c:pt idx="64" formatCode="General">
                        <c:v>-6.9663812405446297</c:v>
                      </c:pt>
                      <c:pt idx="65" formatCode="General">
                        <c:v>-6.9883177004538579</c:v>
                      </c:pt>
                      <c:pt idx="66" formatCode="General">
                        <c:v>-7.0102541603630861</c:v>
                      </c:pt>
                      <c:pt idx="67" formatCode="General">
                        <c:v>-7.0321906202723143</c:v>
                      </c:pt>
                      <c:pt idx="68" formatCode="General">
                        <c:v>-7.0541270801815434</c:v>
                      </c:pt>
                      <c:pt idx="69" formatCode="General">
                        <c:v>-7.0760635400907717</c:v>
                      </c:pt>
                      <c:pt idx="70" formatCode="General">
                        <c:v>-7.0979999999999999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E-ABA7-449B-902A-86C64A5A7AA2}"/>
                  </c:ext>
                </c:extLst>
              </c15:ser>
            </c15:filteredScatterSeries>
            <c15:filteredScatterSeries>
              <c15:ser>
                <c:idx val="77"/>
                <c:order val="7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'Gibbs-EVAL'!$A$178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'Gibbs-EVAL'!$B$178:$BT$178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-18.79248484848485</c:v>
                      </c:pt>
                      <c:pt idx="1">
                        <c:v>-18.809212121212123</c:v>
                      </c:pt>
                      <c:pt idx="2" formatCode="General">
                        <c:v>-18.833454545454547</c:v>
                      </c:pt>
                      <c:pt idx="3" formatCode="General">
                        <c:v>-18.857696969696971</c:v>
                      </c:pt>
                      <c:pt idx="4" formatCode="General">
                        <c:v>-18.881331316187595</c:v>
                      </c:pt>
                      <c:pt idx="5" formatCode="General">
                        <c:v>-18.897972768532526</c:v>
                      </c:pt>
                      <c:pt idx="6" formatCode="General">
                        <c:v>-18.914614220877457</c:v>
                      </c:pt>
                      <c:pt idx="7" formatCode="General">
                        <c:v>-18.931255673222388</c:v>
                      </c:pt>
                      <c:pt idx="8" formatCode="General">
                        <c:v>-18.947897125567319</c:v>
                      </c:pt>
                      <c:pt idx="9" formatCode="General">
                        <c:v>-18.964538577912254</c:v>
                      </c:pt>
                      <c:pt idx="10" formatCode="General">
                        <c:v>-18.981180030257185</c:v>
                      </c:pt>
                      <c:pt idx="11" formatCode="General">
                        <c:v>-19.001393939393939</c:v>
                      </c:pt>
                      <c:pt idx="12" formatCode="General">
                        <c:v>-19.025636363636366</c:v>
                      </c:pt>
                      <c:pt idx="13" formatCode="General">
                        <c:v>-19.039939393939395</c:v>
                      </c:pt>
                      <c:pt idx="14" formatCode="General">
                        <c:v>-19.051024096385543</c:v>
                      </c:pt>
                      <c:pt idx="15" formatCode="General">
                        <c:v>-19.057048192771084</c:v>
                      </c:pt>
                      <c:pt idx="16" formatCode="General">
                        <c:v>-19.056909090909091</c:v>
                      </c:pt>
                      <c:pt idx="17" formatCode="General">
                        <c:v>-19.050848484848487</c:v>
                      </c:pt>
                      <c:pt idx="18" formatCode="General">
                        <c:v>-19.044787878787879</c:v>
                      </c:pt>
                      <c:pt idx="19" formatCode="General">
                        <c:v>-19.037454545454544</c:v>
                      </c:pt>
                      <c:pt idx="20" formatCode="General">
                        <c:v>-19.025333333333332</c:v>
                      </c:pt>
                      <c:pt idx="21" formatCode="General">
                        <c:v>-19.016606060606062</c:v>
                      </c:pt>
                      <c:pt idx="22" formatCode="General">
                        <c:v>-19.010545454545458</c:v>
                      </c:pt>
                      <c:pt idx="23" formatCode="General">
                        <c:v>-19.010000000000002</c:v>
                      </c:pt>
                      <c:pt idx="24" formatCode="General">
                        <c:v>-19.013030303030305</c:v>
                      </c:pt>
                      <c:pt idx="25" formatCode="General">
                        <c:v>-19.025151515151517</c:v>
                      </c:pt>
                      <c:pt idx="26" formatCode="General">
                        <c:v>-19.037272727272729</c:v>
                      </c:pt>
                      <c:pt idx="27" formatCode="General">
                        <c:v>-19.049393939393941</c:v>
                      </c:pt>
                      <c:pt idx="28" formatCode="General">
                        <c:v>-19.067272727272726</c:v>
                      </c:pt>
                      <c:pt idx="29" formatCode="General">
                        <c:v>-19.085454545454542</c:v>
                      </c:pt>
                      <c:pt idx="30" formatCode="General">
                        <c:v>-19.103636363636362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-19.771074130105902</c:v>
                      </c:pt>
                      <c:pt idx="65" formatCode="General">
                        <c:v>-19.789228441754918</c:v>
                      </c:pt>
                      <c:pt idx="66" formatCode="General">
                        <c:v>-19.807382753403935</c:v>
                      </c:pt>
                      <c:pt idx="67" formatCode="General">
                        <c:v>-19.825537065052949</c:v>
                      </c:pt>
                      <c:pt idx="68" formatCode="General">
                        <c:v>-19.843691376701965</c:v>
                      </c:pt>
                      <c:pt idx="69" formatCode="General">
                        <c:v>-19.861845688350982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F-ABA7-449B-902A-86C64A5A7AA2}"/>
                  </c:ext>
                </c:extLst>
              </c15:ser>
            </c15:filteredScatterSeries>
            <c15:filteredScatterSeries>
              <c15:ser>
                <c:idx val="78"/>
                <c:order val="7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'Gibbs-EVAL'!$A$179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'Gibbs-EVAL'!$B$179:$BT$179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-60.405212121212124</c:v>
                      </c:pt>
                      <c:pt idx="1">
                        <c:v>-58.242424242424242</c:v>
                      </c:pt>
                      <c:pt idx="2" formatCode="General">
                        <c:v>-56.090909090909086</c:v>
                      </c:pt>
                      <c:pt idx="3" formatCode="General">
                        <c:v>-53.961515151515144</c:v>
                      </c:pt>
                      <c:pt idx="4" formatCode="General">
                        <c:v>-51.856898638426621</c:v>
                      </c:pt>
                      <c:pt idx="5" formatCode="General">
                        <c:v>-49.943131618759452</c:v>
                      </c:pt>
                      <c:pt idx="6" formatCode="General">
                        <c:v>-48.029364599092283</c:v>
                      </c:pt>
                      <c:pt idx="7" formatCode="General">
                        <c:v>-46.115597579425113</c:v>
                      </c:pt>
                      <c:pt idx="8" formatCode="General">
                        <c:v>-44.201830559757944</c:v>
                      </c:pt>
                      <c:pt idx="9" formatCode="General">
                        <c:v>-42.288063540090775</c:v>
                      </c:pt>
                      <c:pt idx="10" formatCode="General">
                        <c:v>-40.374296520423599</c:v>
                      </c:pt>
                      <c:pt idx="11" formatCode="General">
                        <c:v>-38.636484848484848</c:v>
                      </c:pt>
                      <c:pt idx="12" formatCode="General">
                        <c:v>-37.097090909090909</c:v>
                      </c:pt>
                      <c:pt idx="13" formatCode="General">
                        <c:v>-35.612363636363639</c:v>
                      </c:pt>
                      <c:pt idx="14" formatCode="General">
                        <c:v>-34.162650602409641</c:v>
                      </c:pt>
                      <c:pt idx="15" formatCode="General">
                        <c:v>-32.825301204819276</c:v>
                      </c:pt>
                      <c:pt idx="16" formatCode="General">
                        <c:v>-31.545636363636362</c:v>
                      </c:pt>
                      <c:pt idx="17" formatCode="General">
                        <c:v>-30.321393939393936</c:v>
                      </c:pt>
                      <c:pt idx="18" formatCode="General">
                        <c:v>-29.196181818181817</c:v>
                      </c:pt>
                      <c:pt idx="19" formatCode="General">
                        <c:v>-28.103636363636362</c:v>
                      </c:pt>
                      <c:pt idx="20" formatCode="General">
                        <c:v>-27.073333333333331</c:v>
                      </c:pt>
                      <c:pt idx="21" formatCode="General">
                        <c:v>-26.073575757575757</c:v>
                      </c:pt>
                      <c:pt idx="22" formatCode="General">
                        <c:v>-25.09781818181818</c:v>
                      </c:pt>
                      <c:pt idx="23" formatCode="General">
                        <c:v>-24.171265060240962</c:v>
                      </c:pt>
                      <c:pt idx="24" formatCode="General">
                        <c:v>-23.260303030303032</c:v>
                      </c:pt>
                      <c:pt idx="25" formatCode="General">
                        <c:v>-22.381515151515153</c:v>
                      </c:pt>
                      <c:pt idx="26" formatCode="General">
                        <c:v>-21.542727272727273</c:v>
                      </c:pt>
                      <c:pt idx="27" formatCode="General">
                        <c:v>-20.73060606060606</c:v>
                      </c:pt>
                      <c:pt idx="28" formatCode="General">
                        <c:v>-19.976060606060607</c:v>
                      </c:pt>
                      <c:pt idx="29" formatCode="General">
                        <c:v>-19.242727272727272</c:v>
                      </c:pt>
                      <c:pt idx="30" formatCode="General">
                        <c:v>-18.551818181818181</c:v>
                      </c:pt>
                      <c:pt idx="31" formatCode="General">
                        <c:v>-17.93337367624811</c:v>
                      </c:pt>
                      <c:pt idx="32" formatCode="General">
                        <c:v>-17.35394856278366</c:v>
                      </c:pt>
                      <c:pt idx="33" formatCode="General">
                        <c:v>-16.774523449319211</c:v>
                      </c:pt>
                      <c:pt idx="34" formatCode="General">
                        <c:v>-16.195098335854766</c:v>
                      </c:pt>
                      <c:pt idx="35" formatCode="General">
                        <c:v>-15.615673222390319</c:v>
                      </c:pt>
                      <c:pt idx="36" formatCode="General">
                        <c:v>-15.036248108925871</c:v>
                      </c:pt>
                      <c:pt idx="37" formatCode="General">
                        <c:v>-14.461361573373678</c:v>
                      </c:pt>
                      <c:pt idx="38" formatCode="General">
                        <c:v>-13.995400907715585</c:v>
                      </c:pt>
                      <c:pt idx="39" formatCode="General">
                        <c:v>-13.52944024205749</c:v>
                      </c:pt>
                      <c:pt idx="40" formatCode="General">
                        <c:v>-13.063479576399397</c:v>
                      </c:pt>
                      <c:pt idx="41" formatCode="General">
                        <c:v>-12.597518910741304</c:v>
                      </c:pt>
                      <c:pt idx="42" formatCode="General">
                        <c:v>-12.131558245083209</c:v>
                      </c:pt>
                      <c:pt idx="43" formatCode="General">
                        <c:v>-11.665597579425116</c:v>
                      </c:pt>
                      <c:pt idx="44" formatCode="General">
                        <c:v>-11.250313161875948</c:v>
                      </c:pt>
                      <c:pt idx="45" formatCode="General">
                        <c:v>-10.902204236006053</c:v>
                      </c:pt>
                      <c:pt idx="46" formatCode="General">
                        <c:v>-10.554095310136159</c:v>
                      </c:pt>
                      <c:pt idx="47" formatCode="General">
                        <c:v>-10.205986384266264</c:v>
                      </c:pt>
                      <c:pt idx="48" formatCode="General">
                        <c:v>-9.8578774583963682</c:v>
                      </c:pt>
                      <c:pt idx="49" formatCode="General">
                        <c:v>-9.5097685325264738</c:v>
                      </c:pt>
                      <c:pt idx="50" formatCode="General">
                        <c:v>-9.1616596066565794</c:v>
                      </c:pt>
                      <c:pt idx="51" formatCode="General">
                        <c:v>-8.8977272727272716</c:v>
                      </c:pt>
                      <c:pt idx="52" formatCode="General">
                        <c:v>-8.6604121212121203</c:v>
                      </c:pt>
                      <c:pt idx="53" formatCode="General">
                        <c:v>-8.462836363636363</c:v>
                      </c:pt>
                      <c:pt idx="54" formatCode="General">
                        <c:v>-8.2904727272727268</c:v>
                      </c:pt>
                      <c:pt idx="55" formatCode="General">
                        <c:v>-8.1413818181818183</c:v>
                      </c:pt>
                      <c:pt idx="56" formatCode="General">
                        <c:v>-8.0328909090909093</c:v>
                      </c:pt>
                      <c:pt idx="57" formatCode="General">
                        <c:v>-7.939481927710843</c:v>
                      </c:pt>
                      <c:pt idx="58" formatCode="General">
                        <c:v>-7.8780361445783136</c:v>
                      </c:pt>
                      <c:pt idx="59" formatCode="General">
                        <c:v>-7.851</c:v>
                      </c:pt>
                      <c:pt idx="60" formatCode="General">
                        <c:v>-7.851</c:v>
                      </c:pt>
                      <c:pt idx="61" formatCode="General">
                        <c:v>-7.8824363636363639</c:v>
                      </c:pt>
                      <c:pt idx="62" formatCode="General">
                        <c:v>-7.9168242424242425</c:v>
                      </c:pt>
                      <c:pt idx="63" formatCode="General">
                        <c:v>-7.9507636363636367</c:v>
                      </c:pt>
                      <c:pt idx="64" formatCode="General">
                        <c:v>-7.9843948562783664</c:v>
                      </c:pt>
                      <c:pt idx="65" formatCode="General">
                        <c:v>-8.0178290468986386</c:v>
                      </c:pt>
                      <c:pt idx="66" formatCode="General">
                        <c:v>-8.0512632375189117</c:v>
                      </c:pt>
                      <c:pt idx="67" formatCode="General">
                        <c:v>-8.084697428139183</c:v>
                      </c:pt>
                      <c:pt idx="68" formatCode="General">
                        <c:v>-8.1181316187594561</c:v>
                      </c:pt>
                      <c:pt idx="69" formatCode="General">
                        <c:v>-8.1515658093797274</c:v>
                      </c:pt>
                      <c:pt idx="70" formatCode="General">
                        <c:v>-8.1850000000000005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0-ABA7-449B-902A-86C64A5A7AA2}"/>
                  </c:ext>
                </c:extLst>
              </c15:ser>
            </c15:filteredScatterSeries>
            <c15:filteredScatterSeries>
              <c15:ser>
                <c:idx val="79"/>
                <c:order val="7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'Gibbs-EVAL'!$A$180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'Gibbs-EVAL'!$B$180:$BT$180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-17.045757575757577</c:v>
                      </c:pt>
                      <c:pt idx="1">
                        <c:v>-16.405151515151516</c:v>
                      </c:pt>
                      <c:pt idx="2" formatCode="General">
                        <c:v>-15.708181818181817</c:v>
                      </c:pt>
                      <c:pt idx="3" formatCode="General">
                        <c:v>-14.97581818181818</c:v>
                      </c:pt>
                      <c:pt idx="4" formatCode="General">
                        <c:v>-14.234496217851738</c:v>
                      </c:pt>
                      <c:pt idx="5" formatCode="General">
                        <c:v>-13.540698940998485</c:v>
                      </c:pt>
                      <c:pt idx="6" formatCode="General">
                        <c:v>-12.846901664145234</c:v>
                      </c:pt>
                      <c:pt idx="7" formatCode="General">
                        <c:v>-12.153104387291982</c:v>
                      </c:pt>
                      <c:pt idx="8" formatCode="General">
                        <c:v>-11.459307110438729</c:v>
                      </c:pt>
                      <c:pt idx="9" formatCode="General">
                        <c:v>-10.765509833585478</c:v>
                      </c:pt>
                      <c:pt idx="10" formatCode="General">
                        <c:v>-10.071712556732226</c:v>
                      </c:pt>
                      <c:pt idx="11" formatCode="General">
                        <c:v>-9.4416545454545471</c:v>
                      </c:pt>
                      <c:pt idx="12" formatCode="General">
                        <c:v>-8.8834727272727267</c:v>
                      </c:pt>
                      <c:pt idx="13" formatCode="General">
                        <c:v>-8.352624242424243</c:v>
                      </c:pt>
                      <c:pt idx="14" formatCode="General">
                        <c:v>-7.8398855421686751</c:v>
                      </c:pt>
                      <c:pt idx="15" formatCode="General">
                        <c:v>-7.3862710843373485</c:v>
                      </c:pt>
                      <c:pt idx="16" formatCode="General">
                        <c:v>-6.9748363636363626</c:v>
                      </c:pt>
                      <c:pt idx="17" formatCode="General">
                        <c:v>-6.6039272727272715</c:v>
                      </c:pt>
                      <c:pt idx="18" formatCode="General">
                        <c:v>-6.3211030303030293</c:v>
                      </c:pt>
                      <c:pt idx="19" formatCode="General">
                        <c:v>-6.0737454545454543</c:v>
                      </c:pt>
                      <c:pt idx="20" formatCode="General">
                        <c:v>-5.9058666666666664</c:v>
                      </c:pt>
                      <c:pt idx="21" formatCode="General">
                        <c:v>-5.7855030303030297</c:v>
                      </c:pt>
                      <c:pt idx="22" formatCode="General">
                        <c:v>-5.7024727272727276</c:v>
                      </c:pt>
                      <c:pt idx="23" formatCode="General">
                        <c:v>-5.6736204819277107</c:v>
                      </c:pt>
                      <c:pt idx="24" formatCode="General">
                        <c:v>-5.6596363636363636</c:v>
                      </c:pt>
                      <c:pt idx="25" formatCode="General">
                        <c:v>-5.6741818181818182</c:v>
                      </c:pt>
                      <c:pt idx="26" formatCode="General">
                        <c:v>-5.7014545454545456</c:v>
                      </c:pt>
                      <c:pt idx="27" formatCode="General">
                        <c:v>-5.7372121212121208</c:v>
                      </c:pt>
                      <c:pt idx="28" formatCode="General">
                        <c:v>-5.7798787878787872</c:v>
                      </c:pt>
                      <c:pt idx="29" formatCode="General">
                        <c:v>-5.8225454545454545</c:v>
                      </c:pt>
                      <c:pt idx="30" formatCode="General">
                        <c:v>-5.8643636363636356</c:v>
                      </c:pt>
                      <c:pt idx="31" formatCode="General">
                        <c:v>-5.8993555219364593</c:v>
                      </c:pt>
                      <c:pt idx="32" formatCode="General">
                        <c:v>-5.9306717095310137</c:v>
                      </c:pt>
                      <c:pt idx="33" formatCode="General">
                        <c:v>-5.9619878971255673</c:v>
                      </c:pt>
                      <c:pt idx="34" formatCode="General">
                        <c:v>-5.9933040847201209</c:v>
                      </c:pt>
                      <c:pt idx="35" formatCode="General">
                        <c:v>-6.0246202723146745</c:v>
                      </c:pt>
                      <c:pt idx="36" formatCode="General">
                        <c:v>-6.0559364599092289</c:v>
                      </c:pt>
                      <c:pt idx="37" formatCode="General">
                        <c:v>-6.0870287443267781</c:v>
                      </c:pt>
                      <c:pt idx="38" formatCode="General">
                        <c:v>-6.1127473524962177</c:v>
                      </c:pt>
                      <c:pt idx="39" formatCode="General">
                        <c:v>-6.1384659606656582</c:v>
                      </c:pt>
                      <c:pt idx="40" formatCode="General">
                        <c:v>-6.1641845688350987</c:v>
                      </c:pt>
                      <c:pt idx="41" formatCode="General">
                        <c:v>-6.1899031770045392</c:v>
                      </c:pt>
                      <c:pt idx="42" formatCode="General">
                        <c:v>-6.2156217851739788</c:v>
                      </c:pt>
                      <c:pt idx="43" formatCode="General">
                        <c:v>-6.2413403933434193</c:v>
                      </c:pt>
                      <c:pt idx="44" formatCode="General">
                        <c:v>-6.2692057488653559</c:v>
                      </c:pt>
                      <c:pt idx="45" formatCode="General">
                        <c:v>-6.2999167927382755</c:v>
                      </c:pt>
                      <c:pt idx="46" formatCode="General">
                        <c:v>-6.3306278366111952</c:v>
                      </c:pt>
                      <c:pt idx="47" formatCode="General">
                        <c:v>-6.3613388804841149</c:v>
                      </c:pt>
                      <c:pt idx="48" formatCode="General">
                        <c:v>-6.3920499243570346</c:v>
                      </c:pt>
                      <c:pt idx="49" formatCode="General">
                        <c:v>-6.4227609682299542</c:v>
                      </c:pt>
                      <c:pt idx="50" formatCode="General">
                        <c:v>-6.4534720121028739</c:v>
                      </c:pt>
                      <c:pt idx="51" formatCode="General">
                        <c:v>-6.4922969696969695</c:v>
                      </c:pt>
                      <c:pt idx="52" formatCode="General">
                        <c:v>-6.5336242424242421</c:v>
                      </c:pt>
                      <c:pt idx="53" formatCode="General">
                        <c:v>-6.578472727272727</c:v>
                      </c:pt>
                      <c:pt idx="54" formatCode="General">
                        <c:v>-6.6248969696969695</c:v>
                      </c:pt>
                      <c:pt idx="55" formatCode="General">
                        <c:v>-6.6727757575757582</c:v>
                      </c:pt>
                      <c:pt idx="56" formatCode="General">
                        <c:v>-6.7196000000000007</c:v>
                      </c:pt>
                      <c:pt idx="57" formatCode="General">
                        <c:v>-6.7652771084337351</c:v>
                      </c:pt>
                      <c:pt idx="58" formatCode="General">
                        <c:v>-6.8074457831325299</c:v>
                      </c:pt>
                      <c:pt idx="59" formatCode="General">
                        <c:v>-6.8433090909090906</c:v>
                      </c:pt>
                      <c:pt idx="60" formatCode="General">
                        <c:v>-6.8742181818181818</c:v>
                      </c:pt>
                      <c:pt idx="61" formatCode="General">
                        <c:v>-6.8985090909090907</c:v>
                      </c:pt>
                      <c:pt idx="62" formatCode="General">
                        <c:v>-6.921830303030303</c:v>
                      </c:pt>
                      <c:pt idx="63" formatCode="General">
                        <c:v>-6.9442545454545455</c:v>
                      </c:pt>
                      <c:pt idx="64" formatCode="General">
                        <c:v>-6.9663812405446297</c:v>
                      </c:pt>
                      <c:pt idx="65" formatCode="General">
                        <c:v>-6.9883177004538579</c:v>
                      </c:pt>
                      <c:pt idx="66" formatCode="General">
                        <c:v>-7.0102541603630861</c:v>
                      </c:pt>
                      <c:pt idx="67" formatCode="General">
                        <c:v>-7.0321906202723143</c:v>
                      </c:pt>
                      <c:pt idx="68" formatCode="General">
                        <c:v>-7.0541270801815434</c:v>
                      </c:pt>
                      <c:pt idx="69" formatCode="General">
                        <c:v>-7.0760635400907717</c:v>
                      </c:pt>
                      <c:pt idx="70" formatCode="General">
                        <c:v>-7.0979999999999999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1-ABA7-449B-902A-86C64A5A7AA2}"/>
                  </c:ext>
                </c:extLst>
              </c15:ser>
            </c15:filteredScatterSeries>
            <c15:filteredScatterSeries>
              <c15:ser>
                <c:idx val="80"/>
                <c:order val="8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'Gibbs-EVAL'!$A$181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'Gibbs-EVAL'!$B$181:$BT$181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-21.838000000000001</c:v>
                      </c:pt>
                      <c:pt idx="1">
                        <c:v>-21.507090909090909</c:v>
                      </c:pt>
                      <c:pt idx="2" formatCode="General">
                        <c:v>-21.28890909090909</c:v>
                      </c:pt>
                      <c:pt idx="3" formatCode="General">
                        <c:v>-21.185757575757574</c:v>
                      </c:pt>
                      <c:pt idx="4" formatCode="General">
                        <c:v>-21.138835098335854</c:v>
                      </c:pt>
                      <c:pt idx="5" formatCode="General">
                        <c:v>-21.24927382753404</c:v>
                      </c:pt>
                      <c:pt idx="6" formatCode="General">
                        <c:v>-21.359712556732223</c:v>
                      </c:pt>
                      <c:pt idx="7" formatCode="General">
                        <c:v>-21.470151285930406</c:v>
                      </c:pt>
                      <c:pt idx="8" formatCode="General">
                        <c:v>-21.580590015128593</c:v>
                      </c:pt>
                      <c:pt idx="9" formatCode="General">
                        <c:v>-21.691028744326776</c:v>
                      </c:pt>
                      <c:pt idx="10" formatCode="General">
                        <c:v>-21.801467473524962</c:v>
                      </c:pt>
                      <c:pt idx="11" formatCode="General">
                        <c:v>-21.908424242424243</c:v>
                      </c:pt>
                      <c:pt idx="12" formatCode="General">
                        <c:v>-22.011454545454548</c:v>
                      </c:pt>
                      <c:pt idx="13" formatCode="General">
                        <c:v>-22.144303030303032</c:v>
                      </c:pt>
                      <c:pt idx="14" formatCode="General">
                        <c:v>-22.280481927710845</c:v>
                      </c:pt>
                      <c:pt idx="15" formatCode="General">
                        <c:v>-22.400963855421686</c:v>
                      </c:pt>
                      <c:pt idx="16" formatCode="General">
                        <c:v>-22.518727272727272</c:v>
                      </c:pt>
                      <c:pt idx="17" formatCode="General">
                        <c:v>-22.633878787878785</c:v>
                      </c:pt>
                      <c:pt idx="18" formatCode="General">
                        <c:v>-22.733393939393938</c:v>
                      </c:pt>
                      <c:pt idx="19" formatCode="General">
                        <c:v>-22.830363636363636</c:v>
                      </c:pt>
                      <c:pt idx="20" formatCode="General">
                        <c:v>-22.927333333333333</c:v>
                      </c:pt>
                      <c:pt idx="21" formatCode="General">
                        <c:v>-23.031090909090906</c:v>
                      </c:pt>
                      <c:pt idx="22" formatCode="General">
                        <c:v>-23.140181818181816</c:v>
                      </c:pt>
                      <c:pt idx="23" formatCode="General">
                        <c:v>-23.259638554216867</c:v>
                      </c:pt>
                      <c:pt idx="24" formatCode="General">
                        <c:v>-23.383333333333333</c:v>
                      </c:pt>
                      <c:pt idx="25" formatCode="General">
                        <c:v>-23.516666666666666</c:v>
                      </c:pt>
                      <c:pt idx="26" formatCode="General">
                        <c:v>-23.65</c:v>
                      </c:pt>
                      <c:pt idx="27" formatCode="General">
                        <c:v>-23.783333333333331</c:v>
                      </c:pt>
                      <c:pt idx="28" formatCode="General">
                        <c:v>-23.922424242424242</c:v>
                      </c:pt>
                      <c:pt idx="29" formatCode="General">
                        <c:v>-24.061818181818182</c:v>
                      </c:pt>
                      <c:pt idx="30" formatCode="General">
                        <c:v>-24.201212121212119</c:v>
                      </c:pt>
                      <c:pt idx="31" formatCode="General">
                        <c:v>-24.34145234493192</c:v>
                      </c:pt>
                      <c:pt idx="32" formatCode="General">
                        <c:v>-24.482148260211801</c:v>
                      </c:pt>
                      <c:pt idx="33" formatCode="General">
                        <c:v>-24.622844175491679</c:v>
                      </c:pt>
                      <c:pt idx="34" formatCode="General">
                        <c:v>-24.763540090771556</c:v>
                      </c:pt>
                      <c:pt idx="35" formatCode="General">
                        <c:v>-24.904236006051438</c:v>
                      </c:pt>
                      <c:pt idx="36" formatCode="General">
                        <c:v>-25.044931921331315</c:v>
                      </c:pt>
                      <c:pt idx="37" formatCode="General">
                        <c:v>-25.185325264750379</c:v>
                      </c:pt>
                      <c:pt idx="38" formatCode="General">
                        <c:v>-25.318456883509832</c:v>
                      </c:pt>
                      <c:pt idx="39" formatCode="General">
                        <c:v>-25.451588502269288</c:v>
                      </c:pt>
                      <c:pt idx="40" formatCode="General">
                        <c:v>-25.584720121028742</c:v>
                      </c:pt>
                      <c:pt idx="41" formatCode="General">
                        <c:v>-25.717851739788198</c:v>
                      </c:pt>
                      <c:pt idx="42" formatCode="General">
                        <c:v>-25.850983358547655</c:v>
                      </c:pt>
                      <c:pt idx="43" formatCode="General">
                        <c:v>-25.984114977307108</c:v>
                      </c:pt>
                      <c:pt idx="44" formatCode="General">
                        <c:v>-26.111391830559757</c:v>
                      </c:pt>
                      <c:pt idx="45" formatCode="General">
                        <c:v>-26.23090771558245</c:v>
                      </c:pt>
                      <c:pt idx="46" formatCode="General">
                        <c:v>-26.350423600605144</c:v>
                      </c:pt>
                      <c:pt idx="47" formatCode="General">
                        <c:v>-26.469939485627837</c:v>
                      </c:pt>
                      <c:pt idx="48" formatCode="General">
                        <c:v>-26.58945537065053</c:v>
                      </c:pt>
                      <c:pt idx="49" formatCode="General">
                        <c:v>-26.708971255673223</c:v>
                      </c:pt>
                      <c:pt idx="50" formatCode="General">
                        <c:v>-26.828487140695916</c:v>
                      </c:pt>
                      <c:pt idx="51" formatCode="General">
                        <c:v>-26.944424242424244</c:v>
                      </c:pt>
                      <c:pt idx="52" formatCode="General">
                        <c:v>-27.058545454545452</c:v>
                      </c:pt>
                      <c:pt idx="53" formatCode="General">
                        <c:v>-27.167636363636362</c:v>
                      </c:pt>
                      <c:pt idx="54" formatCode="General">
                        <c:v>-27.276727272727271</c:v>
                      </c:pt>
                      <c:pt idx="55" formatCode="General">
                        <c:v>-27.385818181818181</c:v>
                      </c:pt>
                      <c:pt idx="56" formatCode="General">
                        <c:v>-27.49490909090909</c:v>
                      </c:pt>
                      <c:pt idx="57" formatCode="General">
                        <c:v>-27.605180722891564</c:v>
                      </c:pt>
                      <c:pt idx="58" formatCode="General">
                        <c:v>-27.719638554216868</c:v>
                      </c:pt>
                      <c:pt idx="59" formatCode="General">
                        <c:v>-27.827696969696969</c:v>
                      </c:pt>
                      <c:pt idx="60" formatCode="General">
                        <c:v>-27.930727272727275</c:v>
                      </c:pt>
                      <c:pt idx="61" formatCode="General">
                        <c:v>-28.033757575757576</c:v>
                      </c:pt>
                      <c:pt idx="62" formatCode="General">
                        <c:v>-28.138363636363636</c:v>
                      </c:pt>
                      <c:pt idx="63" formatCode="General">
                        <c:v>-28.247454545454545</c:v>
                      </c:pt>
                      <c:pt idx="64" formatCode="General">
                        <c:v>-28.359213313161874</c:v>
                      </c:pt>
                      <c:pt idx="65" formatCode="General">
                        <c:v>-28.472677760968228</c:v>
                      </c:pt>
                      <c:pt idx="66" formatCode="General">
                        <c:v>-28.586142208774582</c:v>
                      </c:pt>
                      <c:pt idx="67" formatCode="General">
                        <c:v>-28.699606656580936</c:v>
                      </c:pt>
                      <c:pt idx="68" formatCode="General">
                        <c:v>-28.813071104387291</c:v>
                      </c:pt>
                      <c:pt idx="69" formatCode="General">
                        <c:v>-28.926535552193645</c:v>
                      </c:pt>
                      <c:pt idx="70" formatCode="General">
                        <c:v>-29.04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2-ABA7-449B-902A-86C64A5A7AA2}"/>
                  </c:ext>
                </c:extLst>
              </c15:ser>
            </c15:filteredScatterSeries>
            <c15:filteredScatterSeries>
              <c15:ser>
                <c:idx val="81"/>
                <c:order val="8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'Gibbs-EVAL'!$B$182:$BT$182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3-ABA7-449B-902A-86C64A5A7AA2}"/>
                  </c:ext>
                </c:extLst>
              </c15:ser>
            </c15:filteredScatterSeries>
            <c15:filteredScatterSeries>
              <c15:ser>
                <c:idx val="82"/>
                <c:order val="8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'Gibbs-EVAL'!$B$183:$BT$183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4-ABA7-449B-902A-86C64A5A7AA2}"/>
                  </c:ext>
                </c:extLst>
              </c15:ser>
            </c15:filteredScatterSeries>
            <c15:filteredScatterSeries>
              <c15:ser>
                <c:idx val="83"/>
                <c:order val="8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'Gibbs-EVAL'!$B$184:$BT$184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5-ABA7-449B-902A-86C64A5A7AA2}"/>
                  </c:ext>
                </c:extLst>
              </c15:ser>
            </c15:filteredScatterSeries>
            <c15:filteredScatterSeries>
              <c15:ser>
                <c:idx val="84"/>
                <c:order val="8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'Gibbs-EVAL'!$B$185:$BT$185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6-ABA7-449B-902A-86C64A5A7AA2}"/>
                  </c:ext>
                </c:extLst>
              </c15:ser>
            </c15:filteredScatterSeries>
            <c15:filteredScatterSeries>
              <c15:ser>
                <c:idx val="85"/>
                <c:order val="8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'Gibbs-EVAL'!$B$186:$BT$186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7-ABA7-449B-902A-86C64A5A7AA2}"/>
                  </c:ext>
                </c:extLst>
              </c15:ser>
            </c15:filteredScatterSeries>
            <c15:filteredScatterSeries>
              <c15:ser>
                <c:idx val="86"/>
                <c:order val="8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'Gibbs-EVAL'!$B$187:$BT$187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8-ABA7-449B-902A-86C64A5A7AA2}"/>
                  </c:ext>
                </c:extLst>
              </c15:ser>
            </c15:filteredScatterSeries>
            <c15:filteredScatterSeries>
              <c15:ser>
                <c:idx val="87"/>
                <c:order val="8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'Gibbs-EVAL'!$B$188:$BT$188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9-ABA7-449B-902A-86C64A5A7AA2}"/>
                  </c:ext>
                </c:extLst>
              </c15:ser>
            </c15:filteredScatterSeries>
            <c15:filteredScatterSeries>
              <c15:ser>
                <c:idx val="88"/>
                <c:order val="8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'Gibbs-EVAL'!$B$189:$BT$189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A-ABA7-449B-902A-86C64A5A7AA2}"/>
                  </c:ext>
                </c:extLst>
              </c15:ser>
            </c15:filteredScatterSeries>
            <c15:filteredScatterSeries>
              <c15:ser>
                <c:idx val="89"/>
                <c:order val="8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'Gibbs-EVAL'!$B$190:$BT$190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B-ABA7-449B-902A-86C64A5A7AA2}"/>
                  </c:ext>
                </c:extLst>
              </c15:ser>
            </c15:filteredScatterSeries>
            <c15:filteredScatterSeries>
              <c15:ser>
                <c:idx val="90"/>
                <c:order val="9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'Gibbs-EVAL'!$B$191:$BT$191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C-ABA7-449B-902A-86C64A5A7AA2}"/>
                  </c:ext>
                </c:extLst>
              </c15:ser>
            </c15:filteredScatterSeries>
            <c15:filteredScatterSeries>
              <c15:ser>
                <c:idx val="91"/>
                <c:order val="9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'Gibbs-EVAL'!$B$192:$BT$192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D-ABA7-449B-902A-86C64A5A7AA2}"/>
                  </c:ext>
                </c:extLst>
              </c15:ser>
            </c15:filteredScatterSeries>
            <c15:filteredScatterSeries>
              <c15:ser>
                <c:idx val="92"/>
                <c:order val="9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'Gibbs-EVAL'!$B$193:$BT$193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E-ABA7-449B-902A-86C64A5A7AA2}"/>
                  </c:ext>
                </c:extLst>
              </c15:ser>
            </c15:filteredScatterSeries>
            <c15:filteredScatterSeries>
              <c15:ser>
                <c:idx val="93"/>
                <c:order val="9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'Gibbs-EVAL'!$A$194</c15:sqref>
                        </c15:formulaRef>
                      </c:ext>
                    </c:extLst>
                    <c:strCache>
                      <c:ptCount val="1"/>
                      <c:pt idx="0">
                        <c:v>end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'Gibbs-EVAL'!$B$194:$BT$194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F-ABA7-449B-902A-86C64A5A7AA2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0070C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0070C0"/>
                </a:solidFill>
              </a:rPr>
              <a:t>Ge</a:t>
            </a:r>
          </a:p>
        </c:rich>
      </c:tx>
      <c:layout>
        <c:manualLayout>
          <c:xMode val="edge"/>
          <c:yMode val="edge"/>
          <c:x val="0.14263742500250978"/>
          <c:y val="1.4133776191654006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3000208044"/>
          <c:y val="0.1134570010025276"/>
          <c:w val="0.79872285919300678"/>
          <c:h val="0.79349420735008158"/>
        </c:manualLayout>
      </c:layout>
      <c:scatterChart>
        <c:scatterStyle val="smoothMarker"/>
        <c:varyColors val="0"/>
        <c:ser>
          <c:idx val="8"/>
          <c:order val="10"/>
          <c:tx>
            <c:strRef>
              <c:f>'Gibbs-EVAL'!$A$111</c:f>
              <c:strCache>
                <c:ptCount val="1"/>
                <c:pt idx="0">
                  <c:v>Ga2Se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4472C4">
                  <a:lumMod val="7500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'Gibbs-EVAL'!$B$111:$BT$111</c:f>
              <c:numCache>
                <c:formatCode>0</c:formatCode>
                <c:ptCount val="71"/>
                <c:pt idx="0">
                  <c:v>-17.156697428139182</c:v>
                </c:pt>
                <c:pt idx="1">
                  <c:v>-17.358815431164899</c:v>
                </c:pt>
                <c:pt idx="2" formatCode="General">
                  <c:v>-17.56093343419062</c:v>
                </c:pt>
                <c:pt idx="3" formatCode="General">
                  <c:v>-17.763051437216337</c:v>
                </c:pt>
                <c:pt idx="4" formatCode="General">
                  <c:v>-17.964358547655067</c:v>
                </c:pt>
                <c:pt idx="5" formatCode="General">
                  <c:v>-18.156340393343417</c:v>
                </c:pt>
                <c:pt idx="6" formatCode="General">
                  <c:v>-18.34832223903177</c:v>
                </c:pt>
                <c:pt idx="7" formatCode="General">
                  <c:v>-18.54030408472012</c:v>
                </c:pt>
                <c:pt idx="8" formatCode="General">
                  <c:v>-18.732285930408473</c:v>
                </c:pt>
                <c:pt idx="9" formatCode="General">
                  <c:v>-18.924267776096823</c:v>
                </c:pt>
                <c:pt idx="10" formatCode="General">
                  <c:v>-19.116249621785173</c:v>
                </c:pt>
                <c:pt idx="11" formatCode="General">
                  <c:v>-19.30430909090909</c:v>
                </c:pt>
                <c:pt idx="12" formatCode="General">
                  <c:v>-19.487945454545454</c:v>
                </c:pt>
                <c:pt idx="13" formatCode="General">
                  <c:v>-19.66710909090909</c:v>
                </c:pt>
                <c:pt idx="14" formatCode="General">
                  <c:v>-19.844698795180722</c:v>
                </c:pt>
                <c:pt idx="15" formatCode="General">
                  <c:v>-20.019397590361447</c:v>
                </c:pt>
                <c:pt idx="16" formatCode="General">
                  <c:v>-20.192781818181817</c:v>
                </c:pt>
                <c:pt idx="17" formatCode="General">
                  <c:v>-20.364903030303029</c:v>
                </c:pt>
                <c:pt idx="18" formatCode="General">
                  <c:v>-20.535460606060607</c:v>
                </c:pt>
                <c:pt idx="19" formatCode="General">
                  <c:v>-20.705000000000002</c:v>
                </c:pt>
                <c:pt idx="20" formatCode="General">
                  <c:v>-20.871666666666666</c:v>
                </c:pt>
                <c:pt idx="21" formatCode="General">
                  <c:v>-21.036975757575757</c:v>
                </c:pt>
                <c:pt idx="22" formatCode="General">
                  <c:v>-21.201218181818184</c:v>
                </c:pt>
                <c:pt idx="23" formatCode="General">
                  <c:v>-21.365656626506023</c:v>
                </c:pt>
                <c:pt idx="24" formatCode="General">
                  <c:v>-21.53021212121212</c:v>
                </c:pt>
                <c:pt idx="25" formatCode="General">
                  <c:v>-21.695060606060604</c:v>
                </c:pt>
                <c:pt idx="26" formatCode="General">
                  <c:v>-21.862454545454543</c:v>
                </c:pt>
                <c:pt idx="27" formatCode="General">
                  <c:v>-22.031545454545455</c:v>
                </c:pt>
                <c:pt idx="28" formatCode="General">
                  <c:v>-22.205818181818181</c:v>
                </c:pt>
                <c:pt idx="29" formatCode="General">
                  <c:v>-22.382909090909092</c:v>
                </c:pt>
                <c:pt idx="30" formatCode="General">
                  <c:v>-22.565939393939395</c:v>
                </c:pt>
                <c:pt idx="31" formatCode="General">
                  <c:v>-22.76924357034796</c:v>
                </c:pt>
                <c:pt idx="32" formatCode="General">
                  <c:v>-22.983464447806355</c:v>
                </c:pt>
                <c:pt idx="33" formatCode="General">
                  <c:v>-23.19768532526475</c:v>
                </c:pt>
                <c:pt idx="34" formatCode="General">
                  <c:v>-23.411906202723149</c:v>
                </c:pt>
                <c:pt idx="35" formatCode="General">
                  <c:v>-23.626127080181544</c:v>
                </c:pt>
                <c:pt idx="36" formatCode="General">
                  <c:v>-23.840347957639938</c:v>
                </c:pt>
                <c:pt idx="37" formatCode="General">
                  <c:v>-24.055767019667169</c:v>
                </c:pt>
                <c:pt idx="38" formatCode="General">
                  <c:v>-24.299942511346444</c:v>
                </c:pt>
                <c:pt idx="39" formatCode="General">
                  <c:v>-24.544118003025716</c:v>
                </c:pt>
                <c:pt idx="40" formatCode="General">
                  <c:v>-24.788293494704991</c:v>
                </c:pt>
                <c:pt idx="41" formatCode="General">
                  <c:v>-25.032468986384266</c:v>
                </c:pt>
                <c:pt idx="42" formatCode="General">
                  <c:v>-25.276644478063538</c:v>
                </c:pt>
                <c:pt idx="43" formatCode="General">
                  <c:v>-25.520819969742814</c:v>
                </c:pt>
                <c:pt idx="44" formatCode="General">
                  <c:v>-25.760962178517396</c:v>
                </c:pt>
                <c:pt idx="45" formatCode="General">
                  <c:v>-25.995757942511347</c:v>
                </c:pt>
                <c:pt idx="46" formatCode="General">
                  <c:v>-26.230553706505294</c:v>
                </c:pt>
                <c:pt idx="47" formatCode="General">
                  <c:v>-26.465349470499245</c:v>
                </c:pt>
                <c:pt idx="48" formatCode="General">
                  <c:v>-26.700145234493192</c:v>
                </c:pt>
                <c:pt idx="49" formatCode="General">
                  <c:v>-26.934940998487143</c:v>
                </c:pt>
                <c:pt idx="50" formatCode="General">
                  <c:v>-27.16973676248109</c:v>
                </c:pt>
                <c:pt idx="51" formatCode="General">
                  <c:v>-27.388921212121211</c:v>
                </c:pt>
                <c:pt idx="52" formatCode="General">
                  <c:v>-27.60467878787879</c:v>
                </c:pt>
                <c:pt idx="53" formatCode="General">
                  <c:v>-27.820436363636365</c:v>
                </c:pt>
                <c:pt idx="54" formatCode="General">
                  <c:v>-28.036193939393939</c:v>
                </c:pt>
                <c:pt idx="55" formatCode="General">
                  <c:v>-28.251951515151514</c:v>
                </c:pt>
                <c:pt idx="56" formatCode="General">
                  <c:v>-28.467709090909089</c:v>
                </c:pt>
                <c:pt idx="57" formatCode="General">
                  <c:v>-28.67950075642965</c:v>
                </c:pt>
                <c:pt idx="58" formatCode="General">
                  <c:v>-28.877231467473525</c:v>
                </c:pt>
                <c:pt idx="59" formatCode="General">
                  <c:v>-29.074962178517399</c:v>
                </c:pt>
                <c:pt idx="60" formatCode="General">
                  <c:v>-29.27269288956127</c:v>
                </c:pt>
                <c:pt idx="61" formatCode="General">
                  <c:v>-29.470423600605145</c:v>
                </c:pt>
                <c:pt idx="62" formatCode="General">
                  <c:v>-29.668154311649019</c:v>
                </c:pt>
                <c:pt idx="63" formatCode="General">
                  <c:v>-29.86588502269289</c:v>
                </c:pt>
                <c:pt idx="64" formatCode="General">
                  <c:v>-30.058715151515152</c:v>
                </c:pt>
                <c:pt idx="65" formatCode="General">
                  <c:v>-30.248412121212123</c:v>
                </c:pt>
                <c:pt idx="66" formatCode="General">
                  <c:v>-30.428915662650603</c:v>
                </c:pt>
                <c:pt idx="67" formatCode="General">
                  <c:v>-30.610272727272726</c:v>
                </c:pt>
                <c:pt idx="68" formatCode="General">
                  <c:v>-30.794515151515149</c:v>
                </c:pt>
                <c:pt idx="69" formatCode="General">
                  <c:v>-30.972848484848484</c:v>
                </c:pt>
                <c:pt idx="70" formatCode="General">
                  <c:v>-31.148000000000003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E-8B30-4E9C-A50A-EFE1F64DE2B3}"/>
            </c:ext>
          </c:extLst>
        </c:ser>
        <c:ser>
          <c:idx val="32"/>
          <c:order val="34"/>
          <c:tx>
            <c:strRef>
              <c:f>'Gibbs-EVAL'!$A$135</c:f>
              <c:strCache>
                <c:ptCount val="1"/>
                <c:pt idx="0">
                  <c:v>*Ge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4472C4">
                  <a:lumMod val="75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'Gibbs-EVAL'!$B$135:$BT$135</c:f>
              <c:numCache>
                <c:formatCode>0</c:formatCode>
                <c:ptCount val="71"/>
                <c:pt idx="0">
                  <c:v>-17.816666666666666</c:v>
                </c:pt>
                <c:pt idx="1">
                  <c:v>-17.499454545454544</c:v>
                </c:pt>
                <c:pt idx="2" formatCode="General">
                  <c:v>-17.208545454545455</c:v>
                </c:pt>
                <c:pt idx="3" formatCode="General">
                  <c:v>-16.338060606060605</c:v>
                </c:pt>
                <c:pt idx="4" formatCode="General">
                  <c:v>-15.295393939393939</c:v>
                </c:pt>
                <c:pt idx="5" formatCode="General">
                  <c:v>-14.737818181818181</c:v>
                </c:pt>
                <c:pt idx="6" formatCode="General">
                  <c:v>-13.995180722891565</c:v>
                </c:pt>
                <c:pt idx="7" formatCode="General">
                  <c:v>-13.007228915662651</c:v>
                </c:pt>
                <c:pt idx="8" formatCode="General">
                  <c:v>-12.252666666666666</c:v>
                </c:pt>
                <c:pt idx="9" formatCode="General">
                  <c:v>-11.572909090909093</c:v>
                </c:pt>
                <c:pt idx="10" formatCode="General">
                  <c:v>-10.930484848484848</c:v>
                </c:pt>
                <c:pt idx="11" formatCode="General">
                  <c:v>-10.336086232980334</c:v>
                </c:pt>
                <c:pt idx="12" formatCode="General">
                  <c:v>-9.7958441754916787</c:v>
                </c:pt>
                <c:pt idx="13" formatCode="General">
                  <c:v>-9.2556021180030257</c:v>
                </c:pt>
                <c:pt idx="14" formatCode="General">
                  <c:v>-8.7153600605143726</c:v>
                </c:pt>
                <c:pt idx="15" formatCode="General">
                  <c:v>-8.1751180030257178</c:v>
                </c:pt>
                <c:pt idx="16" formatCode="General">
                  <c:v>-7.6348759455370647</c:v>
                </c:pt>
                <c:pt idx="17" formatCode="General">
                  <c:v>-7.0946338880484099</c:v>
                </c:pt>
                <c:pt idx="18" formatCode="General">
                  <c:v>-6.6202727272727264</c:v>
                </c:pt>
                <c:pt idx="19" formatCode="General">
                  <c:v>-6.1619818181818165</c:v>
                </c:pt>
                <c:pt idx="20" formatCode="General">
                  <c:v>-5.7237999999999989</c:v>
                </c:pt>
                <c:pt idx="21" formatCode="General">
                  <c:v>-5.2985151515151507</c:v>
                </c:pt>
                <c:pt idx="22" formatCode="General">
                  <c:v>-4.8833636363636357</c:v>
                </c:pt>
                <c:pt idx="23" formatCode="General">
                  <c:v>-4.4896746987951799</c:v>
                </c:pt>
                <c:pt idx="24" formatCode="General">
                  <c:v>-4.1958484848484847</c:v>
                </c:pt>
                <c:pt idx="25" formatCode="General">
                  <c:v>-4.1952424242424247</c:v>
                </c:pt>
                <c:pt idx="26" formatCode="General">
                  <c:v>-4.2099090909090906</c:v>
                </c:pt>
                <c:pt idx="27" formatCode="General">
                  <c:v>-4.2347575757575759</c:v>
                </c:pt>
                <c:pt idx="28" formatCode="General">
                  <c:v>-4.2590303030303032</c:v>
                </c:pt>
                <c:pt idx="29" formatCode="General">
                  <c:v>-4.2834545454545454</c:v>
                </c:pt>
                <c:pt idx="30" formatCode="General">
                  <c:v>-4.3083030303030307</c:v>
                </c:pt>
                <c:pt idx="31" formatCode="General">
                  <c:v>-4.3330542168674695</c:v>
                </c:pt>
                <c:pt idx="32" formatCode="General">
                  <c:v>-4.3577530120481924</c:v>
                </c:pt>
                <c:pt idx="33" formatCode="General">
                  <c:v>-4.3826000000000001</c:v>
                </c:pt>
                <c:pt idx="34" formatCode="General">
                  <c:v>-4.4074484848484845</c:v>
                </c:pt>
                <c:pt idx="35" formatCode="General">
                  <c:v>-4.4322969696969698</c:v>
                </c:pt>
                <c:pt idx="36" formatCode="General">
                  <c:v>-4.4571454545454543</c:v>
                </c:pt>
                <c:pt idx="37" formatCode="General">
                  <c:v>-4.4819803328290471</c:v>
                </c:pt>
                <c:pt idx="38" formatCode="General">
                  <c:v>-4.5064886535552189</c:v>
                </c:pt>
                <c:pt idx="39" formatCode="General">
                  <c:v>-4.5309969742813916</c:v>
                </c:pt>
                <c:pt idx="40" formatCode="General">
                  <c:v>-4.5555052950075643</c:v>
                </c:pt>
                <c:pt idx="41" formatCode="General">
                  <c:v>-4.5800136157337361</c:v>
                </c:pt>
                <c:pt idx="42" formatCode="General">
                  <c:v>-4.6045219364599088</c:v>
                </c:pt>
                <c:pt idx="43" formatCode="General">
                  <c:v>-4.6290302571860815</c:v>
                </c:pt>
                <c:pt idx="44" formatCode="General">
                  <c:v>-4.6534242424242418</c:v>
                </c:pt>
                <c:pt idx="45" formatCode="General">
                  <c:v>-4.6776666666666662</c:v>
                </c:pt>
                <c:pt idx="46" formatCode="General">
                  <c:v>-4.7014363636363639</c:v>
                </c:pt>
                <c:pt idx="47" formatCode="General">
                  <c:v>-4.7251515151515155</c:v>
                </c:pt>
                <c:pt idx="48" formatCode="General">
                  <c:v>-4.7493939393939391</c:v>
                </c:pt>
                <c:pt idx="49" formatCode="General">
                  <c:v>-4.7732771084337342</c:v>
                </c:pt>
                <c:pt idx="50" formatCode="General">
                  <c:v>-4.7967710843373492</c:v>
                </c:pt>
                <c:pt idx="51" formatCode="General">
                  <c:v>-4.8208787878787884</c:v>
                </c:pt>
                <c:pt idx="52" formatCode="General">
                  <c:v>-4.8448121212121213</c:v>
                </c:pt>
                <c:pt idx="53" formatCode="General">
                  <c:v>-4.8672363636363638</c:v>
                </c:pt>
                <c:pt idx="54" formatCode="General">
                  <c:v>-4.8902909090909095</c:v>
                </c:pt>
                <c:pt idx="55" formatCode="General">
                  <c:v>-4.9139272727272729</c:v>
                </c:pt>
                <c:pt idx="56" formatCode="General">
                  <c:v>-4.9370363636363637</c:v>
                </c:pt>
                <c:pt idx="57" formatCode="General">
                  <c:v>-4.9600361445783134</c:v>
                </c:pt>
                <c:pt idx="58" formatCode="General">
                  <c:v>-4.9829277108433736</c:v>
                </c:pt>
                <c:pt idx="59" formatCode="General">
                  <c:v>-5.0055575757575763</c:v>
                </c:pt>
                <c:pt idx="60" formatCode="General">
                  <c:v>-5.0279818181818188</c:v>
                </c:pt>
                <c:pt idx="61" formatCode="General">
                  <c:v>-5.0509575757575753</c:v>
                </c:pt>
                <c:pt idx="62" formatCode="General">
                  <c:v>-5.0738303030303031</c:v>
                </c:pt>
                <c:pt idx="63" formatCode="General">
                  <c:v>-5.0962545454545456</c:v>
                </c:pt>
                <c:pt idx="64" formatCode="General">
                  <c:v>-5.1371149773071112</c:v>
                </c:pt>
                <c:pt idx="65" formatCode="General">
                  <c:v>-5.1897624810892591</c:v>
                </c:pt>
                <c:pt idx="66" formatCode="General">
                  <c:v>-5.242409984871407</c:v>
                </c:pt>
                <c:pt idx="67" formatCode="General">
                  <c:v>-5.2950574886535557</c:v>
                </c:pt>
                <c:pt idx="68" formatCode="General">
                  <c:v>-5.3477049924357036</c:v>
                </c:pt>
                <c:pt idx="69" formatCode="General">
                  <c:v>-5.4003524962178524</c:v>
                </c:pt>
                <c:pt idx="70" formatCode="General">
                  <c:v>-5.4530000000000003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46-8B30-4E9C-A50A-EFE1F64DE2B3}"/>
            </c:ext>
          </c:extLst>
        </c:ser>
        <c:ser>
          <c:idx val="43"/>
          <c:order val="44"/>
          <c:tx>
            <c:strRef>
              <c:f>'Gibbs-EVAL'!$A$145</c:f>
              <c:strCache>
                <c:ptCount val="1"/>
                <c:pt idx="0">
                  <c:v>H (Ar)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4472C4">
                  <a:lumMod val="75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'Gibbs-EVAL'!$B$145:$BT$145</c:f>
              <c:numCache>
                <c:formatCode>0</c:formatCode>
                <c:ptCount val="71"/>
                <c:pt idx="0">
                  <c:v>-18.87</c:v>
                </c:pt>
                <c:pt idx="1">
                  <c:v>-18.87230303030303</c:v>
                </c:pt>
                <c:pt idx="2" formatCode="General">
                  <c:v>-18.878363636363634</c:v>
                </c:pt>
                <c:pt idx="3" formatCode="General">
                  <c:v>-18.977333333333334</c:v>
                </c:pt>
                <c:pt idx="4" formatCode="General">
                  <c:v>-19.090787878787879</c:v>
                </c:pt>
                <c:pt idx="5" formatCode="General">
                  <c:v>-18.975636363636365</c:v>
                </c:pt>
                <c:pt idx="6" formatCode="General">
                  <c:v>-18.969578313253013</c:v>
                </c:pt>
                <c:pt idx="7" formatCode="General">
                  <c:v>-19.108132530120482</c:v>
                </c:pt>
                <c:pt idx="8" formatCode="General">
                  <c:v>-19.149333333333335</c:v>
                </c:pt>
                <c:pt idx="9" formatCode="General">
                  <c:v>-19.162181818181818</c:v>
                </c:pt>
                <c:pt idx="10" formatCode="General">
                  <c:v>-19.180363636363637</c:v>
                </c:pt>
                <c:pt idx="11" formatCode="General">
                  <c:v>-19.198532526475038</c:v>
                </c:pt>
                <c:pt idx="12" formatCode="General">
                  <c:v>-19.216686838124055</c:v>
                </c:pt>
                <c:pt idx="13" formatCode="General">
                  <c:v>-19.234841149773072</c:v>
                </c:pt>
                <c:pt idx="14" formatCode="General">
                  <c:v>-19.252995461422088</c:v>
                </c:pt>
                <c:pt idx="15" formatCode="General">
                  <c:v>-19.271149773071105</c:v>
                </c:pt>
                <c:pt idx="16" formatCode="General">
                  <c:v>-19.289304084720118</c:v>
                </c:pt>
                <c:pt idx="17" formatCode="General">
                  <c:v>-19.307458396369135</c:v>
                </c:pt>
                <c:pt idx="18" formatCode="General">
                  <c:v>-19.325636363636363</c:v>
                </c:pt>
                <c:pt idx="19" formatCode="General">
                  <c:v>-19.343818181818182</c:v>
                </c:pt>
                <c:pt idx="20" formatCode="General">
                  <c:v>-19.362000000000002</c:v>
                </c:pt>
                <c:pt idx="21" formatCode="General">
                  <c:v>-19.383575757575759</c:v>
                </c:pt>
                <c:pt idx="22" formatCode="General">
                  <c:v>-19.407818181818183</c:v>
                </c:pt>
                <c:pt idx="23" formatCode="General">
                  <c:v>-19.426445783132532</c:v>
                </c:pt>
                <c:pt idx="24" formatCode="General">
                  <c:v>-19.40818181818182</c:v>
                </c:pt>
                <c:pt idx="25" formatCode="General">
                  <c:v>-19.280909090909091</c:v>
                </c:pt>
                <c:pt idx="26" formatCode="General">
                  <c:v>-19.200909090909089</c:v>
                </c:pt>
                <c:pt idx="27" formatCode="General">
                  <c:v>-19.152424242424242</c:v>
                </c:pt>
                <c:pt idx="28" formatCode="General">
                  <c:v>-19.144242424242425</c:v>
                </c:pt>
                <c:pt idx="29" formatCode="General">
                  <c:v>-19.14</c:v>
                </c:pt>
                <c:pt idx="30" formatCode="General">
                  <c:v>-19.14</c:v>
                </c:pt>
                <c:pt idx="31" formatCode="General">
                  <c:v>-19.147831325301205</c:v>
                </c:pt>
                <c:pt idx="32" formatCode="General">
                  <c:v>-19.159879518072291</c:v>
                </c:pt>
                <c:pt idx="33" formatCode="General">
                  <c:v>-19.178000000000001</c:v>
                </c:pt>
                <c:pt idx="34" formatCode="General">
                  <c:v>-19.19618181818182</c:v>
                </c:pt>
                <c:pt idx="35" formatCode="General">
                  <c:v>-19.214363636363636</c:v>
                </c:pt>
                <c:pt idx="36" formatCode="General">
                  <c:v>-19.232545454545455</c:v>
                </c:pt>
                <c:pt idx="37" formatCode="General">
                  <c:v>-19.250786686838126</c:v>
                </c:pt>
                <c:pt idx="38" formatCode="General">
                  <c:v>-19.270453857791225</c:v>
                </c:pt>
                <c:pt idx="39" formatCode="General">
                  <c:v>-19.290121028744327</c:v>
                </c:pt>
                <c:pt idx="40" formatCode="General">
                  <c:v>-19.309788199697426</c:v>
                </c:pt>
                <c:pt idx="41" formatCode="General">
                  <c:v>-19.329455370650528</c:v>
                </c:pt>
                <c:pt idx="42" formatCode="General">
                  <c:v>-19.349122541603631</c:v>
                </c:pt>
                <c:pt idx="43" formatCode="General">
                  <c:v>-19.36878971255673</c:v>
                </c:pt>
                <c:pt idx="44" formatCode="General">
                  <c:v>-19.390424242424242</c:v>
                </c:pt>
                <c:pt idx="45" formatCode="General">
                  <c:v>-19.414666666666669</c:v>
                </c:pt>
                <c:pt idx="46" formatCode="General">
                  <c:v>-19.43418181818182</c:v>
                </c:pt>
                <c:pt idx="47" formatCode="General">
                  <c:v>-19.452363636363636</c:v>
                </c:pt>
                <c:pt idx="48" formatCode="General">
                  <c:v>-19.470545454545455</c:v>
                </c:pt>
                <c:pt idx="49" formatCode="General">
                  <c:v>-19.488674698795183</c:v>
                </c:pt>
                <c:pt idx="50" formatCode="General">
                  <c:v>-19.506746987951807</c:v>
                </c:pt>
                <c:pt idx="51" formatCode="General">
                  <c:v>-19.52987878787879</c:v>
                </c:pt>
                <c:pt idx="52" formatCode="General">
                  <c:v>-19.553090909090908</c:v>
                </c:pt>
                <c:pt idx="53" formatCode="General">
                  <c:v>-19.571272727272728</c:v>
                </c:pt>
                <c:pt idx="54" formatCode="General">
                  <c:v>-19.589454545454544</c:v>
                </c:pt>
                <c:pt idx="55" formatCode="General">
                  <c:v>-19.607636363636363</c:v>
                </c:pt>
                <c:pt idx="56" formatCode="General">
                  <c:v>-19.625818181818182</c:v>
                </c:pt>
                <c:pt idx="57" formatCode="General">
                  <c:v>-19.643975903614457</c:v>
                </c:pt>
                <c:pt idx="58" formatCode="General">
                  <c:v>-19.662048192771085</c:v>
                </c:pt>
                <c:pt idx="59" formatCode="General">
                  <c:v>-19.680181818181818</c:v>
                </c:pt>
                <c:pt idx="60" formatCode="General">
                  <c:v>-19.698363636363634</c:v>
                </c:pt>
                <c:pt idx="61" formatCode="General">
                  <c:v>-19.716545454545454</c:v>
                </c:pt>
                <c:pt idx="62" formatCode="General">
                  <c:v>-19.734727272727273</c:v>
                </c:pt>
                <c:pt idx="63" formatCode="General">
                  <c:v>-19.752909090909093</c:v>
                </c:pt>
                <c:pt idx="64" formatCode="General">
                  <c:v>-19.771074130105902</c:v>
                </c:pt>
                <c:pt idx="65" formatCode="General">
                  <c:v>-19.789228441754918</c:v>
                </c:pt>
                <c:pt idx="66" formatCode="General">
                  <c:v>-19.807382753403935</c:v>
                </c:pt>
                <c:pt idx="67" formatCode="General">
                  <c:v>-19.825537065052949</c:v>
                </c:pt>
                <c:pt idx="68" formatCode="General">
                  <c:v>-19.843691376701965</c:v>
                </c:pt>
                <c:pt idx="69" formatCode="General">
                  <c:v>-19.861845688350982</c:v>
                </c:pt>
                <c:pt idx="70" formatCode="General">
                  <c:v>-19.88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50-8B30-4E9C-A50A-EFE1F64DE2B3}"/>
            </c:ext>
          </c:extLst>
        </c:ser>
        <c:ser>
          <c:idx val="68"/>
          <c:order val="68"/>
          <c:tx>
            <c:strRef>
              <c:f>'Gibbs-EVAL'!$A$169</c:f>
              <c:strCache>
                <c:ptCount val="1"/>
                <c:pt idx="0">
                  <c:v>(l)GeSe</c:v>
                </c:pt>
              </c:strCache>
            </c:strRef>
          </c:tx>
          <c:spPr>
            <a:ln w="19050" cap="rnd" cmpd="sng" algn="ctr">
              <a:solidFill>
                <a:srgbClr val="4472C4">
                  <a:lumMod val="75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'Gibbs-EVAL'!$B$169:$BT$169</c:f>
              <c:numCache>
                <c:formatCode>0</c:formatCode>
                <c:ptCount val="71"/>
                <c:pt idx="0">
                  <c:v>-38.883757575757578</c:v>
                </c:pt>
                <c:pt idx="1">
                  <c:v>-37.912242424242429</c:v>
                </c:pt>
                <c:pt idx="2" formatCode="General">
                  <c:v>-36.997090909090907</c:v>
                </c:pt>
                <c:pt idx="3" formatCode="General">
                  <c:v>-36.161575757575754</c:v>
                </c:pt>
                <c:pt idx="4" formatCode="General">
                  <c:v>-35.373331316187596</c:v>
                </c:pt>
                <c:pt idx="5" formatCode="General">
                  <c:v>-34.789972768532529</c:v>
                </c:pt>
                <c:pt idx="6" formatCode="General">
                  <c:v>-34.206614220877462</c:v>
                </c:pt>
                <c:pt idx="7" formatCode="General">
                  <c:v>-33.623255673222388</c:v>
                </c:pt>
                <c:pt idx="8" formatCode="General">
                  <c:v>-33.039897125567322</c:v>
                </c:pt>
                <c:pt idx="9" formatCode="General">
                  <c:v>-32.456538577912255</c:v>
                </c:pt>
                <c:pt idx="10" formatCode="General">
                  <c:v>-31.873180030257188</c:v>
                </c:pt>
                <c:pt idx="11" formatCode="General">
                  <c:v>-31.35007878787879</c:v>
                </c:pt>
                <c:pt idx="12" formatCode="General">
                  <c:v>-30.894927272727276</c:v>
                </c:pt>
                <c:pt idx="13" formatCode="General">
                  <c:v>-30.496927272727273</c:v>
                </c:pt>
                <c:pt idx="14" formatCode="General">
                  <c:v>-30.120367469879518</c:v>
                </c:pt>
                <c:pt idx="15" formatCode="General">
                  <c:v>-29.787234939759038</c:v>
                </c:pt>
                <c:pt idx="16" formatCode="General">
                  <c:v>-29.493563636363636</c:v>
                </c:pt>
                <c:pt idx="17" formatCode="General">
                  <c:v>-29.237806060606058</c:v>
                </c:pt>
                <c:pt idx="18" formatCode="General">
                  <c:v>-29.054496969696967</c:v>
                </c:pt>
                <c:pt idx="19" formatCode="General">
                  <c:v>-28.904109090909088</c:v>
                </c:pt>
                <c:pt idx="20" formatCode="General">
                  <c:v>-28.833199999999998</c:v>
                </c:pt>
                <c:pt idx="21" formatCode="General">
                  <c:v>-28.81659393939394</c:v>
                </c:pt>
                <c:pt idx="22" formatCode="General">
                  <c:v>-28.842654545454543</c:v>
                </c:pt>
                <c:pt idx="23" formatCode="General">
                  <c:v>-28.933259036144577</c:v>
                </c:pt>
                <c:pt idx="24" formatCode="General">
                  <c:v>-29.042969696969696</c:v>
                </c:pt>
                <c:pt idx="25" formatCode="General">
                  <c:v>-29.190848484848484</c:v>
                </c:pt>
                <c:pt idx="26" formatCode="General">
                  <c:v>-29.351454545454544</c:v>
                </c:pt>
                <c:pt idx="27" formatCode="General">
                  <c:v>-29.520545454545456</c:v>
                </c:pt>
                <c:pt idx="28" formatCode="General">
                  <c:v>-29.702303030303028</c:v>
                </c:pt>
                <c:pt idx="29" formatCode="General">
                  <c:v>-29.884363636363634</c:v>
                </c:pt>
                <c:pt idx="30" formatCode="General">
                  <c:v>-30.065575757575754</c:v>
                </c:pt>
                <c:pt idx="31" formatCode="General">
                  <c:v>-30.24080786686838</c:v>
                </c:pt>
                <c:pt idx="32" formatCode="General">
                  <c:v>-30.412819969742813</c:v>
                </c:pt>
                <c:pt idx="33" formatCode="General">
                  <c:v>-30.584832072617246</c:v>
                </c:pt>
                <c:pt idx="34" formatCode="General">
                  <c:v>-30.756844175491675</c:v>
                </c:pt>
                <c:pt idx="35" formatCode="General">
                  <c:v>-30.928856278366109</c:v>
                </c:pt>
                <c:pt idx="36" formatCode="General">
                  <c:v>-31.100868381240542</c:v>
                </c:pt>
                <c:pt idx="37" formatCode="General">
                  <c:v>-31.272354009077155</c:v>
                </c:pt>
                <c:pt idx="38" formatCode="General">
                  <c:v>-31.43120423600605</c:v>
                </c:pt>
                <c:pt idx="39" formatCode="General">
                  <c:v>-31.590054462934948</c:v>
                </c:pt>
                <c:pt idx="40" formatCode="General">
                  <c:v>-31.748904689863842</c:v>
                </c:pt>
                <c:pt idx="41" formatCode="General">
                  <c:v>-31.90775491679274</c:v>
                </c:pt>
                <c:pt idx="42" formatCode="General">
                  <c:v>-32.066605143721638</c:v>
                </c:pt>
                <c:pt idx="43" formatCode="General">
                  <c:v>-32.225455370650529</c:v>
                </c:pt>
                <c:pt idx="44" formatCode="General">
                  <c:v>-32.380597579425114</c:v>
                </c:pt>
                <c:pt idx="45" formatCode="General">
                  <c:v>-32.530824508320727</c:v>
                </c:pt>
                <c:pt idx="46" formatCode="General">
                  <c:v>-32.68105143721634</c:v>
                </c:pt>
                <c:pt idx="47" formatCode="General">
                  <c:v>-32.831278366111952</c:v>
                </c:pt>
                <c:pt idx="48" formatCode="General">
                  <c:v>-32.981505295007565</c:v>
                </c:pt>
                <c:pt idx="49" formatCode="General">
                  <c:v>-33.131732223903178</c:v>
                </c:pt>
                <c:pt idx="50" formatCode="General">
                  <c:v>-33.281959152798791</c:v>
                </c:pt>
                <c:pt idx="51" formatCode="General">
                  <c:v>-33.436721212121213</c:v>
                </c:pt>
                <c:pt idx="52" formatCode="General">
                  <c:v>-33.592169696969698</c:v>
                </c:pt>
                <c:pt idx="53" formatCode="General">
                  <c:v>-33.746109090909094</c:v>
                </c:pt>
                <c:pt idx="54" formatCode="General">
                  <c:v>-33.901624242424241</c:v>
                </c:pt>
                <c:pt idx="55" formatCode="General">
                  <c:v>-34.058593939393944</c:v>
                </c:pt>
                <c:pt idx="56" formatCode="General">
                  <c:v>-34.21450909090909</c:v>
                </c:pt>
                <c:pt idx="57" formatCode="General">
                  <c:v>-34.370457831325297</c:v>
                </c:pt>
                <c:pt idx="58" formatCode="General">
                  <c:v>-34.527084337349393</c:v>
                </c:pt>
                <c:pt idx="59" formatCode="General">
                  <c:v>-34.671006060606061</c:v>
                </c:pt>
                <c:pt idx="60" formatCode="General">
                  <c:v>-34.804945454545454</c:v>
                </c:pt>
                <c:pt idx="61" formatCode="General">
                  <c:v>-34.932266666666663</c:v>
                </c:pt>
                <c:pt idx="62" formatCode="General">
                  <c:v>-35.06019393939394</c:v>
                </c:pt>
                <c:pt idx="63" formatCode="General">
                  <c:v>-35.191709090909093</c:v>
                </c:pt>
                <c:pt idx="64" formatCode="General">
                  <c:v>-35.325594553706509</c:v>
                </c:pt>
                <c:pt idx="65" formatCode="General">
                  <c:v>-35.460995461422087</c:v>
                </c:pt>
                <c:pt idx="66" formatCode="General">
                  <c:v>-35.596396369137672</c:v>
                </c:pt>
                <c:pt idx="67" formatCode="General">
                  <c:v>-35.73179727685325</c:v>
                </c:pt>
                <c:pt idx="68" formatCode="General">
                  <c:v>-35.867198184568835</c:v>
                </c:pt>
                <c:pt idx="69" formatCode="General">
                  <c:v>-36.002599092284413</c:v>
                </c:pt>
                <c:pt idx="70" formatCode="General">
                  <c:v>-36.137999999999998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8B30-4E9C-A50A-EFE1F64DE2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'Gibbs-EVAL'!$A$101</c15:sqref>
                        </c15:formulaRef>
                      </c:ext>
                    </c:extLst>
                    <c:strCache>
                      <c:ptCount val="1"/>
                      <c:pt idx="0">
                        <c:v>*Se[l]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'Gibbs-EVAL'!$B$101:$BT$101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-4.9682496217851737</c:v>
                      </c:pt>
                      <c:pt idx="1">
                        <c:v>-5.0215022692889564</c:v>
                      </c:pt>
                      <c:pt idx="2" formatCode="General">
                        <c:v>-5.0747549167927382</c:v>
                      </c:pt>
                      <c:pt idx="3" formatCode="General">
                        <c:v>-5.1280075642965199</c:v>
                      </c:pt>
                      <c:pt idx="4" formatCode="General">
                        <c:v>-5.1817080181543114</c:v>
                      </c:pt>
                      <c:pt idx="5" formatCode="General">
                        <c:v>-5.2405582450832071</c:v>
                      </c:pt>
                      <c:pt idx="6" formatCode="General">
                        <c:v>-5.2994084720121029</c:v>
                      </c:pt>
                      <c:pt idx="7" formatCode="General">
                        <c:v>-5.3582586989409986</c:v>
                      </c:pt>
                      <c:pt idx="8" formatCode="General">
                        <c:v>-5.4171089258698935</c:v>
                      </c:pt>
                      <c:pt idx="9" formatCode="General">
                        <c:v>-5.4759591527987892</c:v>
                      </c:pt>
                      <c:pt idx="10" formatCode="General">
                        <c:v>-5.5348093797276849</c:v>
                      </c:pt>
                      <c:pt idx="11" formatCode="General">
                        <c:v>-5.5936303030303032</c:v>
                      </c:pt>
                      <c:pt idx="12" formatCode="General">
                        <c:v>-5.6524181818181818</c:v>
                      </c:pt>
                      <c:pt idx="13" formatCode="General">
                        <c:v>-5.7107090909090914</c:v>
                      </c:pt>
                      <c:pt idx="14" formatCode="General">
                        <c:v>-5.7688313253012051</c:v>
                      </c:pt>
                      <c:pt idx="15" formatCode="General">
                        <c:v>-5.82666265060241</c:v>
                      </c:pt>
                      <c:pt idx="16" formatCode="General">
                        <c:v>-5.8840545454545454</c:v>
                      </c:pt>
                      <c:pt idx="17" formatCode="General">
                        <c:v>-5.9410242424242421</c:v>
                      </c:pt>
                      <c:pt idx="18" formatCode="General">
                        <c:v>-5.9974727272727275</c:v>
                      </c:pt>
                      <c:pt idx="19" formatCode="General">
                        <c:v>-6.0535818181818177</c:v>
                      </c:pt>
                      <c:pt idx="20" formatCode="General">
                        <c:v>-6.1087333333333333</c:v>
                      </c:pt>
                      <c:pt idx="21" formatCode="General">
                        <c:v>-6.1632060606060612</c:v>
                      </c:pt>
                      <c:pt idx="22" formatCode="General">
                        <c:v>-6.217145454545455</c:v>
                      </c:pt>
                      <c:pt idx="23" formatCode="General">
                        <c:v>-6.2696927710843378</c:v>
                      </c:pt>
                      <c:pt idx="24" formatCode="General">
                        <c:v>-6.3217272727272729</c:v>
                      </c:pt>
                      <c:pt idx="25" formatCode="General">
                        <c:v>-6.3726363636363637</c:v>
                      </c:pt>
                      <c:pt idx="26" formatCode="General">
                        <c:v>-6.4224545454545456</c:v>
                      </c:pt>
                      <c:pt idx="27" formatCode="General">
                        <c:v>-6.4715454545454545</c:v>
                      </c:pt>
                      <c:pt idx="28" formatCode="General">
                        <c:v>-6.5189090909090908</c:v>
                      </c:pt>
                      <c:pt idx="29" formatCode="General">
                        <c:v>-6.5654545454545454</c:v>
                      </c:pt>
                      <c:pt idx="30" formatCode="General">
                        <c:v>-6.6103030303030303</c:v>
                      </c:pt>
                      <c:pt idx="31" formatCode="General">
                        <c:v>-6.6513706505295014</c:v>
                      </c:pt>
                      <c:pt idx="32" formatCode="General">
                        <c:v>-6.6904024205748867</c:v>
                      </c:pt>
                      <c:pt idx="33" formatCode="General">
                        <c:v>-6.7294341906202728</c:v>
                      </c:pt>
                      <c:pt idx="34" formatCode="General">
                        <c:v>-6.7684659606656581</c:v>
                      </c:pt>
                      <c:pt idx="35" formatCode="General">
                        <c:v>-6.8074977307110442</c:v>
                      </c:pt>
                      <c:pt idx="36" formatCode="General">
                        <c:v>-6.8465295007564295</c:v>
                      </c:pt>
                      <c:pt idx="37" formatCode="General">
                        <c:v>-6.8854523449319212</c:v>
                      </c:pt>
                      <c:pt idx="38" formatCode="General">
                        <c:v>-6.9217609682299548</c:v>
                      </c:pt>
                      <c:pt idx="39" formatCode="General">
                        <c:v>-6.9580695915279875</c:v>
                      </c:pt>
                      <c:pt idx="40" formatCode="General">
                        <c:v>-6.9943782148260212</c:v>
                      </c:pt>
                      <c:pt idx="41" formatCode="General">
                        <c:v>-7.0306868381240539</c:v>
                      </c:pt>
                      <c:pt idx="42" formatCode="General">
                        <c:v>-7.0669954614220876</c:v>
                      </c:pt>
                      <c:pt idx="43" formatCode="General">
                        <c:v>-7.1033040847201203</c:v>
                      </c:pt>
                      <c:pt idx="44" formatCode="General">
                        <c:v>-7.1405234493192129</c:v>
                      </c:pt>
                      <c:pt idx="45" formatCode="General">
                        <c:v>-7.1789500756429652</c:v>
                      </c:pt>
                      <c:pt idx="46" formatCode="General">
                        <c:v>-7.2173767019667165</c:v>
                      </c:pt>
                      <c:pt idx="47" formatCode="General">
                        <c:v>-7.2558033282904688</c:v>
                      </c:pt>
                      <c:pt idx="48" formatCode="General">
                        <c:v>-7.2942299546142211</c:v>
                      </c:pt>
                      <c:pt idx="49" formatCode="General">
                        <c:v>-7.3326565809379733</c:v>
                      </c:pt>
                      <c:pt idx="50" formatCode="General">
                        <c:v>-7.3710832072617247</c:v>
                      </c:pt>
                      <c:pt idx="51" formatCode="General">
                        <c:v>-7.4125393939393938</c:v>
                      </c:pt>
                      <c:pt idx="52" formatCode="General">
                        <c:v>-7.4546606060606067</c:v>
                      </c:pt>
                      <c:pt idx="53" formatCode="General">
                        <c:v>-7.4967818181818187</c:v>
                      </c:pt>
                      <c:pt idx="54" formatCode="General">
                        <c:v>-7.5389030303030307</c:v>
                      </c:pt>
                      <c:pt idx="55" formatCode="General">
                        <c:v>-7.5810242424242427</c:v>
                      </c:pt>
                      <c:pt idx="56" formatCode="General">
                        <c:v>-7.6231454545454547</c:v>
                      </c:pt>
                      <c:pt idx="57" formatCode="General">
                        <c:v>-7.6668835098335855</c:v>
                      </c:pt>
                      <c:pt idx="58" formatCode="General">
                        <c:v>-7.7163540090771559</c:v>
                      </c:pt>
                      <c:pt idx="59" formatCode="General">
                        <c:v>-7.7658245083207262</c:v>
                      </c:pt>
                      <c:pt idx="60" formatCode="General">
                        <c:v>-7.8152950075642966</c:v>
                      </c:pt>
                      <c:pt idx="61" formatCode="General">
                        <c:v>-7.864765506807867</c:v>
                      </c:pt>
                      <c:pt idx="62" formatCode="General">
                        <c:v>-7.9142360060514374</c:v>
                      </c:pt>
                      <c:pt idx="63" formatCode="General">
                        <c:v>-7.9637065052950078</c:v>
                      </c:pt>
                      <c:pt idx="64" formatCode="General">
                        <c:v>-8.0173818181818177</c:v>
                      </c:pt>
                      <c:pt idx="65" formatCode="General">
                        <c:v>-8.0737454545454543</c:v>
                      </c:pt>
                      <c:pt idx="66" formatCode="General">
                        <c:v>-8.1332530120481934</c:v>
                      </c:pt>
                      <c:pt idx="67" formatCode="General">
                        <c:v>-8.1939090909090915</c:v>
                      </c:pt>
                      <c:pt idx="68" formatCode="General">
                        <c:v>-8.256939393939394</c:v>
                      </c:pt>
                      <c:pt idx="69" formatCode="General">
                        <c:v>-8.3219393939393935</c:v>
                      </c:pt>
                      <c:pt idx="70" formatCode="General">
                        <c:v>-8.3879999999999999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23-8B30-4E9C-A50A-EFE1F64DE2B3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'Gibbs-EVAL'!$A$102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'Gibbs-EVAL'!$B$102:$BT$102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-14.904748865355522</c:v>
                      </c:pt>
                      <c:pt idx="1">
                        <c:v>-15.064506807866868</c:v>
                      </c:pt>
                      <c:pt idx="2" formatCode="General">
                        <c:v>-15.224264750378214</c:v>
                      </c:pt>
                      <c:pt idx="3" formatCode="General">
                        <c:v>-15.384022692889561</c:v>
                      </c:pt>
                      <c:pt idx="4" formatCode="General">
                        <c:v>-15.545124054462933</c:v>
                      </c:pt>
                      <c:pt idx="5" formatCode="General">
                        <c:v>-15.721674735249621</c:v>
                      </c:pt>
                      <c:pt idx="6" formatCode="General">
                        <c:v>-15.898225416036308</c:v>
                      </c:pt>
                      <c:pt idx="7" formatCode="General">
                        <c:v>-16.074776096822994</c:v>
                      </c:pt>
                      <c:pt idx="8" formatCode="General">
                        <c:v>-16.251326777609684</c:v>
                      </c:pt>
                      <c:pt idx="9" formatCode="General">
                        <c:v>-16.42787745839637</c:v>
                      </c:pt>
                      <c:pt idx="10" formatCode="General">
                        <c:v>-16.604428139183057</c:v>
                      </c:pt>
                      <c:pt idx="11" formatCode="General">
                        <c:v>-16.78089090909091</c:v>
                      </c:pt>
                      <c:pt idx="12" formatCode="General">
                        <c:v>-16.957254545454546</c:v>
                      </c:pt>
                      <c:pt idx="13" formatCode="General">
                        <c:v>-17.132127272727274</c:v>
                      </c:pt>
                      <c:pt idx="14" formatCode="General">
                        <c:v>-17.306493975903614</c:v>
                      </c:pt>
                      <c:pt idx="15" formatCode="General">
                        <c:v>-17.479987951807232</c:v>
                      </c:pt>
                      <c:pt idx="16" formatCode="General">
                        <c:v>-17.652163636363639</c:v>
                      </c:pt>
                      <c:pt idx="17" formatCode="General">
                        <c:v>-17.823072727272731</c:v>
                      </c:pt>
                      <c:pt idx="18" formatCode="General">
                        <c:v>-17.992418181818181</c:v>
                      </c:pt>
                      <c:pt idx="19" formatCode="General">
                        <c:v>-18.160745454545452</c:v>
                      </c:pt>
                      <c:pt idx="20" formatCode="General">
                        <c:v>-18.3262</c:v>
                      </c:pt>
                      <c:pt idx="21" formatCode="General">
                        <c:v>-18.489618181818184</c:v>
                      </c:pt>
                      <c:pt idx="22" formatCode="General">
                        <c:v>-18.651436363636364</c:v>
                      </c:pt>
                      <c:pt idx="23" formatCode="General">
                        <c:v>-18.809078313253011</c:v>
                      </c:pt>
                      <c:pt idx="24" formatCode="General">
                        <c:v>-18.965181818181819</c:v>
                      </c:pt>
                      <c:pt idx="25" formatCode="General">
                        <c:v>-19.117909090909091</c:v>
                      </c:pt>
                      <c:pt idx="26" formatCode="General">
                        <c:v>-19.267363636363637</c:v>
                      </c:pt>
                      <c:pt idx="27" formatCode="General">
                        <c:v>-19.414636363636365</c:v>
                      </c:pt>
                      <c:pt idx="28" formatCode="General">
                        <c:v>-19.556727272727272</c:v>
                      </c:pt>
                      <c:pt idx="29" formatCode="General">
                        <c:v>-19.696363636363635</c:v>
                      </c:pt>
                      <c:pt idx="30" formatCode="General">
                        <c:v>-19.830909090909092</c:v>
                      </c:pt>
                      <c:pt idx="31" formatCode="General">
                        <c:v>-19.954111951588501</c:v>
                      </c:pt>
                      <c:pt idx="32" formatCode="General">
                        <c:v>-20.071207261724659</c:v>
                      </c:pt>
                      <c:pt idx="33" formatCode="General">
                        <c:v>-20.188302571860817</c:v>
                      </c:pt>
                      <c:pt idx="34" formatCode="General">
                        <c:v>-20.305397881996974</c:v>
                      </c:pt>
                      <c:pt idx="35" formatCode="General">
                        <c:v>-20.422493192133132</c:v>
                      </c:pt>
                      <c:pt idx="36" formatCode="General">
                        <c:v>-20.539588502269289</c:v>
                      </c:pt>
                      <c:pt idx="37" formatCode="General">
                        <c:v>-20.656357034795764</c:v>
                      </c:pt>
                      <c:pt idx="38" formatCode="General">
                        <c:v>-20.765282904689865</c:v>
                      </c:pt>
                      <c:pt idx="39" formatCode="General">
                        <c:v>-20.874208774583963</c:v>
                      </c:pt>
                      <c:pt idx="40" formatCode="General">
                        <c:v>-20.983134644478064</c:v>
                      </c:pt>
                      <c:pt idx="41" formatCode="General">
                        <c:v>-21.092060514372164</c:v>
                      </c:pt>
                      <c:pt idx="42" formatCode="General">
                        <c:v>-21.200986384266262</c:v>
                      </c:pt>
                      <c:pt idx="43" formatCode="General">
                        <c:v>-21.309912254160363</c:v>
                      </c:pt>
                      <c:pt idx="44" formatCode="General">
                        <c:v>-21.42157034795764</c:v>
                      </c:pt>
                      <c:pt idx="45" formatCode="General">
                        <c:v>-21.536850226928895</c:v>
                      </c:pt>
                      <c:pt idx="46" formatCode="General">
                        <c:v>-21.652130105900152</c:v>
                      </c:pt>
                      <c:pt idx="47" formatCode="General">
                        <c:v>-21.767409984871406</c:v>
                      </c:pt>
                      <c:pt idx="48" formatCode="General">
                        <c:v>-21.882689863842664</c:v>
                      </c:pt>
                      <c:pt idx="49" formatCode="General">
                        <c:v>-21.997969742813918</c:v>
                      </c:pt>
                      <c:pt idx="50" formatCode="General">
                        <c:v>-22.113249621785176</c:v>
                      </c:pt>
                      <c:pt idx="51" formatCode="General">
                        <c:v>-22.237618181818181</c:v>
                      </c:pt>
                      <c:pt idx="52" formatCode="General">
                        <c:v>-22.36398181818182</c:v>
                      </c:pt>
                      <c:pt idx="53" formatCode="General">
                        <c:v>-22.490345454545455</c:v>
                      </c:pt>
                      <c:pt idx="54" formatCode="General">
                        <c:v>-22.61670909090909</c:v>
                      </c:pt>
                      <c:pt idx="55" formatCode="General">
                        <c:v>-22.743072727272729</c:v>
                      </c:pt>
                      <c:pt idx="56" formatCode="General">
                        <c:v>-22.869436363636364</c:v>
                      </c:pt>
                      <c:pt idx="57" formatCode="General">
                        <c:v>-23.000650529500756</c:v>
                      </c:pt>
                      <c:pt idx="58" formatCode="General">
                        <c:v>-23.149062027231469</c:v>
                      </c:pt>
                      <c:pt idx="59" formatCode="General">
                        <c:v>-23.297473524962179</c:v>
                      </c:pt>
                      <c:pt idx="60" formatCode="General">
                        <c:v>-23.445885022692888</c:v>
                      </c:pt>
                      <c:pt idx="61" formatCode="General">
                        <c:v>-23.594296520423601</c:v>
                      </c:pt>
                      <c:pt idx="62" formatCode="General">
                        <c:v>-23.74270801815431</c:v>
                      </c:pt>
                      <c:pt idx="63" formatCode="General">
                        <c:v>-23.89111951588502</c:v>
                      </c:pt>
                      <c:pt idx="64" formatCode="General">
                        <c:v>-24.052145454545453</c:v>
                      </c:pt>
                      <c:pt idx="65" formatCode="General">
                        <c:v>-24.221236363636365</c:v>
                      </c:pt>
                      <c:pt idx="66" formatCode="General">
                        <c:v>-24.39975903614458</c:v>
                      </c:pt>
                      <c:pt idx="67" formatCode="General">
                        <c:v>-24.581727272727274</c:v>
                      </c:pt>
                      <c:pt idx="68" formatCode="General">
                        <c:v>-24.770818181818182</c:v>
                      </c:pt>
                      <c:pt idx="69" formatCode="General">
                        <c:v>-24.965818181818182</c:v>
                      </c:pt>
                      <c:pt idx="70" formatCode="General">
                        <c:v>-25.164000000000001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8B30-4E9C-A50A-EFE1F64DE2B3}"/>
                  </c:ext>
                </c:extLst>
              </c15:ser>
            </c15:filteredScatterSeries>
            <c15:filteredScatterSeries>
              <c15:ser>
                <c:idx val="5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'Gibbs-EVAL'!$A$103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5-8B30-4E9C-A50A-EFE1F64DE2B3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'Gibbs-EVAL'!$B$103:$BT$103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-19.872998487140695</c:v>
                      </c:pt>
                      <c:pt idx="1">
                        <c:v>-20.086009077155826</c:v>
                      </c:pt>
                      <c:pt idx="2" formatCode="General">
                        <c:v>-20.299019667170953</c:v>
                      </c:pt>
                      <c:pt idx="3" formatCode="General">
                        <c:v>-20.51203025718608</c:v>
                      </c:pt>
                      <c:pt idx="4" formatCode="General">
                        <c:v>-20.726832072617245</c:v>
                      </c:pt>
                      <c:pt idx="5" formatCode="General">
                        <c:v>-20.962232980332828</c:v>
                      </c:pt>
                      <c:pt idx="6" formatCode="General">
                        <c:v>-21.197633888048411</c:v>
                      </c:pt>
                      <c:pt idx="7" formatCode="General">
                        <c:v>-21.433034795763994</c:v>
                      </c:pt>
                      <c:pt idx="8" formatCode="General">
                        <c:v>-21.668435703479574</c:v>
                      </c:pt>
                      <c:pt idx="9" formatCode="General">
                        <c:v>-21.903836611195157</c:v>
                      </c:pt>
                      <c:pt idx="10" formatCode="General">
                        <c:v>-22.13923751891074</c:v>
                      </c:pt>
                      <c:pt idx="11" formatCode="General">
                        <c:v>-22.374521212121213</c:v>
                      </c:pt>
                      <c:pt idx="12" formatCode="General">
                        <c:v>-22.609672727272727</c:v>
                      </c:pt>
                      <c:pt idx="13" formatCode="General">
                        <c:v>-22.842836363636366</c:v>
                      </c:pt>
                      <c:pt idx="14" formatCode="General">
                        <c:v>-23.075325301204821</c:v>
                      </c:pt>
                      <c:pt idx="15" formatCode="General">
                        <c:v>-23.30665060240964</c:v>
                      </c:pt>
                      <c:pt idx="16" formatCode="General">
                        <c:v>-23.536218181818182</c:v>
                      </c:pt>
                      <c:pt idx="17" formatCode="General">
                        <c:v>-23.764096969696968</c:v>
                      </c:pt>
                      <c:pt idx="18" formatCode="General">
                        <c:v>-23.98989090909091</c:v>
                      </c:pt>
                      <c:pt idx="19" formatCode="General">
                        <c:v>-24.214327272727271</c:v>
                      </c:pt>
                      <c:pt idx="20" formatCode="General">
                        <c:v>-24.434933333333333</c:v>
                      </c:pt>
                      <c:pt idx="21" formatCode="General">
                        <c:v>-24.652824242424245</c:v>
                      </c:pt>
                      <c:pt idx="22" formatCode="General">
                        <c:v>-24.86858181818182</c:v>
                      </c:pt>
                      <c:pt idx="23" formatCode="General">
                        <c:v>-25.078771084337351</c:v>
                      </c:pt>
                      <c:pt idx="24" formatCode="General">
                        <c:v>-25.286909090909091</c:v>
                      </c:pt>
                      <c:pt idx="25" formatCode="General">
                        <c:v>-25.490545454545455</c:v>
                      </c:pt>
                      <c:pt idx="26" formatCode="General">
                        <c:v>-25.689818181818183</c:v>
                      </c:pt>
                      <c:pt idx="27" formatCode="General">
                        <c:v>-25.886181818181818</c:v>
                      </c:pt>
                      <c:pt idx="28" formatCode="General">
                        <c:v>-26.075636363636363</c:v>
                      </c:pt>
                      <c:pt idx="29" formatCode="General">
                        <c:v>-26.261818181818182</c:v>
                      </c:pt>
                      <c:pt idx="30" formatCode="General">
                        <c:v>-26.441212121212121</c:v>
                      </c:pt>
                      <c:pt idx="31" formatCode="General">
                        <c:v>-26.605482602118006</c:v>
                      </c:pt>
                      <c:pt idx="32" formatCode="General">
                        <c:v>-26.761609682299547</c:v>
                      </c:pt>
                      <c:pt idx="33" formatCode="General">
                        <c:v>-26.917736762481091</c:v>
                      </c:pt>
                      <c:pt idx="34" formatCode="General">
                        <c:v>-27.073863842662632</c:v>
                      </c:pt>
                      <c:pt idx="35" formatCode="General">
                        <c:v>-27.229990922844177</c:v>
                      </c:pt>
                      <c:pt idx="36" formatCode="General">
                        <c:v>-27.386118003025718</c:v>
                      </c:pt>
                      <c:pt idx="37" formatCode="General">
                        <c:v>-27.541809379727685</c:v>
                      </c:pt>
                      <c:pt idx="38" formatCode="General">
                        <c:v>-27.687043872919819</c:v>
                      </c:pt>
                      <c:pt idx="39" formatCode="General">
                        <c:v>-27.83227836611195</c:v>
                      </c:pt>
                      <c:pt idx="40" formatCode="General">
                        <c:v>-27.977512859304085</c:v>
                      </c:pt>
                      <c:pt idx="41" formatCode="General">
                        <c:v>-28.122747352496216</c:v>
                      </c:pt>
                      <c:pt idx="42" formatCode="General">
                        <c:v>-28.26798184568835</c:v>
                      </c:pt>
                      <c:pt idx="43" formatCode="General">
                        <c:v>-28.413216338880481</c:v>
                      </c:pt>
                      <c:pt idx="44" formatCode="General">
                        <c:v>-28.562093797276852</c:v>
                      </c:pt>
                      <c:pt idx="45" formatCode="General">
                        <c:v>-28.715800302571861</c:v>
                      </c:pt>
                      <c:pt idx="46" formatCode="General">
                        <c:v>-28.869506807866866</c:v>
                      </c:pt>
                      <c:pt idx="47" formatCode="General">
                        <c:v>-29.023213313161875</c:v>
                      </c:pt>
                      <c:pt idx="48" formatCode="General">
                        <c:v>-29.176919818456884</c:v>
                      </c:pt>
                      <c:pt idx="49" formatCode="General">
                        <c:v>-29.330626323751893</c:v>
                      </c:pt>
                      <c:pt idx="50" formatCode="General">
                        <c:v>-29.484332829046899</c:v>
                      </c:pt>
                      <c:pt idx="51" formatCode="General">
                        <c:v>-29.650157575757575</c:v>
                      </c:pt>
                      <c:pt idx="52" formatCode="General">
                        <c:v>-29.818642424242427</c:v>
                      </c:pt>
                      <c:pt idx="53" formatCode="General">
                        <c:v>-29.987127272727275</c:v>
                      </c:pt>
                      <c:pt idx="54" formatCode="General">
                        <c:v>-30.155612121212123</c:v>
                      </c:pt>
                      <c:pt idx="55" formatCode="General">
                        <c:v>-30.324096969696971</c:v>
                      </c:pt>
                      <c:pt idx="56" formatCode="General">
                        <c:v>-30.492581818181819</c:v>
                      </c:pt>
                      <c:pt idx="57" formatCode="General">
                        <c:v>-30.667534039334342</c:v>
                      </c:pt>
                      <c:pt idx="58" formatCode="General">
                        <c:v>-30.865416036308623</c:v>
                      </c:pt>
                      <c:pt idx="59" formatCode="General">
                        <c:v>-31.063298033282905</c:v>
                      </c:pt>
                      <c:pt idx="60" formatCode="General">
                        <c:v>-31.261180030257187</c:v>
                      </c:pt>
                      <c:pt idx="61" formatCode="General">
                        <c:v>-31.459062027231468</c:v>
                      </c:pt>
                      <c:pt idx="62" formatCode="General">
                        <c:v>-31.65694402420575</c:v>
                      </c:pt>
                      <c:pt idx="63" formatCode="General">
                        <c:v>-31.854826021180031</c:v>
                      </c:pt>
                      <c:pt idx="64" formatCode="General">
                        <c:v>-32.069527272727271</c:v>
                      </c:pt>
                      <c:pt idx="65" formatCode="General">
                        <c:v>-32.294981818181817</c:v>
                      </c:pt>
                      <c:pt idx="66" formatCode="General">
                        <c:v>-32.533012048192774</c:v>
                      </c:pt>
                      <c:pt idx="67" formatCode="General">
                        <c:v>-32.775636363636366</c:v>
                      </c:pt>
                      <c:pt idx="68" formatCode="General">
                        <c:v>-33.027757575757576</c:v>
                      </c:pt>
                      <c:pt idx="69" formatCode="General">
                        <c:v>-33.287757575757574</c:v>
                      </c:pt>
                      <c:pt idx="70" formatCode="General">
                        <c:v>-33.552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8B30-4E9C-A50A-EFE1F64DE2B3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'Gibbs-EVAL'!$A$104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'Gibbs-EVAL'!$B$104:$BT$104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-24.841248108925868</c:v>
                      </c:pt>
                      <c:pt idx="1">
                        <c:v>-25.107511346444781</c:v>
                      </c:pt>
                      <c:pt idx="2" formatCode="General">
                        <c:v>-25.373774583963691</c:v>
                      </c:pt>
                      <c:pt idx="3" formatCode="General">
                        <c:v>-25.640037821482601</c:v>
                      </c:pt>
                      <c:pt idx="4" formatCode="General">
                        <c:v>-25.908540090771556</c:v>
                      </c:pt>
                      <c:pt idx="5" formatCode="General">
                        <c:v>-26.202791225416036</c:v>
                      </c:pt>
                      <c:pt idx="6" formatCode="General">
                        <c:v>-26.497042360060512</c:v>
                      </c:pt>
                      <c:pt idx="7" formatCode="General">
                        <c:v>-26.791293494704991</c:v>
                      </c:pt>
                      <c:pt idx="8" formatCode="General">
                        <c:v>-27.085544629349467</c:v>
                      </c:pt>
                      <c:pt idx="9" formatCode="General">
                        <c:v>-27.379795763993947</c:v>
                      </c:pt>
                      <c:pt idx="10" formatCode="General">
                        <c:v>-27.674046898638423</c:v>
                      </c:pt>
                      <c:pt idx="11" formatCode="General">
                        <c:v>-27.968151515151515</c:v>
                      </c:pt>
                      <c:pt idx="12" formatCode="General">
                        <c:v>-28.262090909090908</c:v>
                      </c:pt>
                      <c:pt idx="13" formatCode="General">
                        <c:v>-28.553545454545457</c:v>
                      </c:pt>
                      <c:pt idx="14" formatCode="General">
                        <c:v>-28.844156626506024</c:v>
                      </c:pt>
                      <c:pt idx="15" formatCode="General">
                        <c:v>-29.133313253012052</c:v>
                      </c:pt>
                      <c:pt idx="16" formatCode="General">
                        <c:v>-29.420272727272728</c:v>
                      </c:pt>
                      <c:pt idx="17" formatCode="General">
                        <c:v>-29.70512121212121</c:v>
                      </c:pt>
                      <c:pt idx="18" formatCode="General">
                        <c:v>-29.987363636363636</c:v>
                      </c:pt>
                      <c:pt idx="19" formatCode="General">
                        <c:v>-30.267909090909093</c:v>
                      </c:pt>
                      <c:pt idx="20" formatCode="General">
                        <c:v>-30.543666666666667</c:v>
                      </c:pt>
                      <c:pt idx="21" formatCode="General">
                        <c:v>-30.816030303030303</c:v>
                      </c:pt>
                      <c:pt idx="22" formatCode="General">
                        <c:v>-31.085727272727276</c:v>
                      </c:pt>
                      <c:pt idx="23" formatCode="General">
                        <c:v>-31.348463855421688</c:v>
                      </c:pt>
                      <c:pt idx="24" formatCode="General">
                        <c:v>-31.608636363636364</c:v>
                      </c:pt>
                      <c:pt idx="25" formatCode="General">
                        <c:v>-31.863181818181818</c:v>
                      </c:pt>
                      <c:pt idx="26" formatCode="General">
                        <c:v>-32.112272727272732</c:v>
                      </c:pt>
                      <c:pt idx="27" formatCode="General">
                        <c:v>-32.357727272727274</c:v>
                      </c:pt>
                      <c:pt idx="28" formatCode="General">
                        <c:v>-32.594545454545454</c:v>
                      </c:pt>
                      <c:pt idx="29" formatCode="General">
                        <c:v>-32.827272727272728</c:v>
                      </c:pt>
                      <c:pt idx="30" formatCode="General">
                        <c:v>-33.051515151515154</c:v>
                      </c:pt>
                      <c:pt idx="31" formatCode="General">
                        <c:v>-33.25685325264751</c:v>
                      </c:pt>
                      <c:pt idx="32" formatCode="General">
                        <c:v>-33.452012102874434</c:v>
                      </c:pt>
                      <c:pt idx="33" formatCode="General">
                        <c:v>-33.647170953101366</c:v>
                      </c:pt>
                      <c:pt idx="34" formatCode="General">
                        <c:v>-33.84232980332829</c:v>
                      </c:pt>
                      <c:pt idx="35" formatCode="General">
                        <c:v>-34.037488653555222</c:v>
                      </c:pt>
                      <c:pt idx="36" formatCode="General">
                        <c:v>-34.232647503782147</c:v>
                      </c:pt>
                      <c:pt idx="37" formatCode="General">
                        <c:v>-34.427261724659608</c:v>
                      </c:pt>
                      <c:pt idx="38" formatCode="General">
                        <c:v>-34.608804841149777</c:v>
                      </c:pt>
                      <c:pt idx="39" formatCode="General">
                        <c:v>-34.790347957639938</c:v>
                      </c:pt>
                      <c:pt idx="40" formatCode="General">
                        <c:v>-34.971891074130106</c:v>
                      </c:pt>
                      <c:pt idx="41" formatCode="General">
                        <c:v>-35.153434190620274</c:v>
                      </c:pt>
                      <c:pt idx="42" formatCode="General">
                        <c:v>-35.334977307110435</c:v>
                      </c:pt>
                      <c:pt idx="43" formatCode="General">
                        <c:v>-35.516520423600603</c:v>
                      </c:pt>
                      <c:pt idx="44" formatCode="General">
                        <c:v>-35.702617246596063</c:v>
                      </c:pt>
                      <c:pt idx="45" formatCode="General">
                        <c:v>-35.894750378214823</c:v>
                      </c:pt>
                      <c:pt idx="46" formatCode="General">
                        <c:v>-36.086883509833584</c:v>
                      </c:pt>
                      <c:pt idx="47" formatCode="General">
                        <c:v>-36.279016641452344</c:v>
                      </c:pt>
                      <c:pt idx="48" formatCode="General">
                        <c:v>-36.471149773071105</c:v>
                      </c:pt>
                      <c:pt idx="49" formatCode="General">
                        <c:v>-36.663282904689865</c:v>
                      </c:pt>
                      <c:pt idx="50" formatCode="General">
                        <c:v>-36.855416036308625</c:v>
                      </c:pt>
                      <c:pt idx="51" formatCode="General">
                        <c:v>-37.062696969696972</c:v>
                      </c:pt>
                      <c:pt idx="52" formatCode="General">
                        <c:v>-37.273303030303033</c:v>
                      </c:pt>
                      <c:pt idx="53" formatCode="General">
                        <c:v>-37.483909090909094</c:v>
                      </c:pt>
                      <c:pt idx="54" formatCode="General">
                        <c:v>-37.694515151515155</c:v>
                      </c:pt>
                      <c:pt idx="55" formatCode="General">
                        <c:v>-37.905121212121216</c:v>
                      </c:pt>
                      <c:pt idx="56" formatCode="General">
                        <c:v>-38.115727272727277</c:v>
                      </c:pt>
                      <c:pt idx="57" formatCode="General">
                        <c:v>-38.334417549167931</c:v>
                      </c:pt>
                      <c:pt idx="58" formatCode="General">
                        <c:v>-38.581770045385781</c:v>
                      </c:pt>
                      <c:pt idx="59" formatCode="General">
                        <c:v>-38.829122541603631</c:v>
                      </c:pt>
                      <c:pt idx="60" formatCode="General">
                        <c:v>-39.076475037821481</c:v>
                      </c:pt>
                      <c:pt idx="61" formatCode="General">
                        <c:v>-39.323827534039332</c:v>
                      </c:pt>
                      <c:pt idx="62" formatCode="General">
                        <c:v>-39.571180030257189</c:v>
                      </c:pt>
                      <c:pt idx="63" formatCode="General">
                        <c:v>-39.818532526475039</c:v>
                      </c:pt>
                      <c:pt idx="64" formatCode="General">
                        <c:v>-40.086909090909089</c:v>
                      </c:pt>
                      <c:pt idx="65" formatCode="General">
                        <c:v>-40.368727272727277</c:v>
                      </c:pt>
                      <c:pt idx="66" formatCode="General">
                        <c:v>-40.666265060240967</c:v>
                      </c:pt>
                      <c:pt idx="67" formatCode="General">
                        <c:v>-40.969545454545454</c:v>
                      </c:pt>
                      <c:pt idx="68" formatCode="General">
                        <c:v>-41.284696969696967</c:v>
                      </c:pt>
                      <c:pt idx="69" formatCode="General">
                        <c:v>-41.609696969696969</c:v>
                      </c:pt>
                      <c:pt idx="70" formatCode="General">
                        <c:v>-41.94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8B30-4E9C-A50A-EFE1F64DE2B3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'Gibbs-EVAL'!$A$105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'Gibbs-EVAL'!$B$105:$BT$105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-29.809497730711044</c:v>
                      </c:pt>
                      <c:pt idx="1">
                        <c:v>-30.129013615733736</c:v>
                      </c:pt>
                      <c:pt idx="2" formatCode="General">
                        <c:v>-30.448529500756429</c:v>
                      </c:pt>
                      <c:pt idx="3" formatCode="General">
                        <c:v>-30.768045385779121</c:v>
                      </c:pt>
                      <c:pt idx="4" formatCode="General">
                        <c:v>-31.090248108925866</c:v>
                      </c:pt>
                      <c:pt idx="5" formatCode="General">
                        <c:v>-31.443349470499243</c:v>
                      </c:pt>
                      <c:pt idx="6" formatCode="General">
                        <c:v>-31.796450832072615</c:v>
                      </c:pt>
                      <c:pt idx="7" formatCode="General">
                        <c:v>-32.149552193645988</c:v>
                      </c:pt>
                      <c:pt idx="8" formatCode="General">
                        <c:v>-32.502653555219368</c:v>
                      </c:pt>
                      <c:pt idx="9" formatCode="General">
                        <c:v>-32.855754916792741</c:v>
                      </c:pt>
                      <c:pt idx="10" formatCode="General">
                        <c:v>-33.208856278366113</c:v>
                      </c:pt>
                      <c:pt idx="11" formatCode="General">
                        <c:v>-33.561781818181821</c:v>
                      </c:pt>
                      <c:pt idx="12" formatCode="General">
                        <c:v>-33.914509090909092</c:v>
                      </c:pt>
                      <c:pt idx="13" formatCode="General">
                        <c:v>-34.264254545454548</c:v>
                      </c:pt>
                      <c:pt idx="14" formatCode="General">
                        <c:v>-34.612987951807227</c:v>
                      </c:pt>
                      <c:pt idx="15" formatCode="General">
                        <c:v>-34.959975903614463</c:v>
                      </c:pt>
                      <c:pt idx="16" formatCode="General">
                        <c:v>-35.304327272727278</c:v>
                      </c:pt>
                      <c:pt idx="17" formatCode="General">
                        <c:v>-35.646145454545461</c:v>
                      </c:pt>
                      <c:pt idx="18" formatCode="General">
                        <c:v>-35.984836363636362</c:v>
                      </c:pt>
                      <c:pt idx="19" formatCode="General">
                        <c:v>-36.321490909090905</c:v>
                      </c:pt>
                      <c:pt idx="20" formatCode="General">
                        <c:v>-36.6524</c:v>
                      </c:pt>
                      <c:pt idx="21" formatCode="General">
                        <c:v>-36.979236363636367</c:v>
                      </c:pt>
                      <c:pt idx="22" formatCode="General">
                        <c:v>-37.302872727272728</c:v>
                      </c:pt>
                      <c:pt idx="23" formatCode="General">
                        <c:v>-37.618156626506021</c:v>
                      </c:pt>
                      <c:pt idx="24" formatCode="General">
                        <c:v>-37.930363636363637</c:v>
                      </c:pt>
                      <c:pt idx="25" formatCode="General">
                        <c:v>-38.235818181818182</c:v>
                      </c:pt>
                      <c:pt idx="26" formatCode="General">
                        <c:v>-38.534727272727274</c:v>
                      </c:pt>
                      <c:pt idx="27" formatCode="General">
                        <c:v>-38.82927272727273</c:v>
                      </c:pt>
                      <c:pt idx="28" formatCode="General">
                        <c:v>-39.113454545454545</c:v>
                      </c:pt>
                      <c:pt idx="29" formatCode="General">
                        <c:v>-39.392727272727271</c:v>
                      </c:pt>
                      <c:pt idx="30" formatCode="General">
                        <c:v>-39.661818181818184</c:v>
                      </c:pt>
                      <c:pt idx="31" formatCode="General">
                        <c:v>-39.908223903177003</c:v>
                      </c:pt>
                      <c:pt idx="32" formatCode="General">
                        <c:v>-40.142414523449318</c:v>
                      </c:pt>
                      <c:pt idx="33" formatCode="General">
                        <c:v>-40.376605143721633</c:v>
                      </c:pt>
                      <c:pt idx="34" formatCode="General">
                        <c:v>-40.610795763993949</c:v>
                      </c:pt>
                      <c:pt idx="35" formatCode="General">
                        <c:v>-40.844986384266264</c:v>
                      </c:pt>
                      <c:pt idx="36" formatCode="General">
                        <c:v>-41.079177004538579</c:v>
                      </c:pt>
                      <c:pt idx="37" formatCode="General">
                        <c:v>-41.312714069591529</c:v>
                      </c:pt>
                      <c:pt idx="38" formatCode="General">
                        <c:v>-41.530565809379731</c:v>
                      </c:pt>
                      <c:pt idx="39" formatCode="General">
                        <c:v>-41.748417549167925</c:v>
                      </c:pt>
                      <c:pt idx="40" formatCode="General">
                        <c:v>-41.966269288956127</c:v>
                      </c:pt>
                      <c:pt idx="41" formatCode="General">
                        <c:v>-42.184121028744329</c:v>
                      </c:pt>
                      <c:pt idx="42" formatCode="General">
                        <c:v>-42.401972768532524</c:v>
                      </c:pt>
                      <c:pt idx="43" formatCode="General">
                        <c:v>-42.619824508320725</c:v>
                      </c:pt>
                      <c:pt idx="44" formatCode="General">
                        <c:v>-42.843140695915281</c:v>
                      </c:pt>
                      <c:pt idx="45" formatCode="General">
                        <c:v>-43.073700453857789</c:v>
                      </c:pt>
                      <c:pt idx="46" formatCode="General">
                        <c:v>-43.304260211800305</c:v>
                      </c:pt>
                      <c:pt idx="47" formatCode="General">
                        <c:v>-43.534819969742813</c:v>
                      </c:pt>
                      <c:pt idx="48" formatCode="General">
                        <c:v>-43.765379727685328</c:v>
                      </c:pt>
                      <c:pt idx="49" formatCode="General">
                        <c:v>-43.995939485627837</c:v>
                      </c:pt>
                      <c:pt idx="50" formatCode="General">
                        <c:v>-44.226499243570352</c:v>
                      </c:pt>
                      <c:pt idx="51" formatCode="General">
                        <c:v>-44.475236363636363</c:v>
                      </c:pt>
                      <c:pt idx="52" formatCode="General">
                        <c:v>-44.72796363636364</c:v>
                      </c:pt>
                      <c:pt idx="53" formatCode="General">
                        <c:v>-44.98069090909091</c:v>
                      </c:pt>
                      <c:pt idx="54" formatCode="General">
                        <c:v>-45.23341818181818</c:v>
                      </c:pt>
                      <c:pt idx="55" formatCode="General">
                        <c:v>-45.486145454545458</c:v>
                      </c:pt>
                      <c:pt idx="56" formatCode="General">
                        <c:v>-45.738872727272728</c:v>
                      </c:pt>
                      <c:pt idx="57" formatCode="General">
                        <c:v>-46.001301059001513</c:v>
                      </c:pt>
                      <c:pt idx="58" formatCode="General">
                        <c:v>-46.298124054462939</c:v>
                      </c:pt>
                      <c:pt idx="59" formatCode="General">
                        <c:v>-46.594947049924357</c:v>
                      </c:pt>
                      <c:pt idx="60" formatCode="General">
                        <c:v>-46.891770045385776</c:v>
                      </c:pt>
                      <c:pt idx="61" formatCode="General">
                        <c:v>-47.188593040847202</c:v>
                      </c:pt>
                      <c:pt idx="62" formatCode="General">
                        <c:v>-47.485416036308621</c:v>
                      </c:pt>
                      <c:pt idx="63" formatCode="General">
                        <c:v>-47.78223903177004</c:v>
                      </c:pt>
                      <c:pt idx="64" formatCode="General">
                        <c:v>-48.104290909090906</c:v>
                      </c:pt>
                      <c:pt idx="65" formatCode="General">
                        <c:v>-48.44247272727273</c:v>
                      </c:pt>
                      <c:pt idx="66" formatCode="General">
                        <c:v>-48.79951807228916</c:v>
                      </c:pt>
                      <c:pt idx="67" formatCode="General">
                        <c:v>-49.163454545454549</c:v>
                      </c:pt>
                      <c:pt idx="68" formatCode="General">
                        <c:v>-49.541636363636364</c:v>
                      </c:pt>
                      <c:pt idx="69" formatCode="General">
                        <c:v>-49.931636363636365</c:v>
                      </c:pt>
                      <c:pt idx="70" formatCode="General">
                        <c:v>-50.328000000000003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8B30-4E9C-A50A-EFE1F64DE2B3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'Gibbs-EVAL'!$A$106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'Gibbs-EVAL'!$B$106:$BT$106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-4.9682496217851737</c:v>
                      </c:pt>
                      <c:pt idx="1">
                        <c:v>-5.0215022692889564</c:v>
                      </c:pt>
                      <c:pt idx="2" formatCode="General">
                        <c:v>-5.0747549167927382</c:v>
                      </c:pt>
                      <c:pt idx="3" formatCode="General">
                        <c:v>-5.1280075642965199</c:v>
                      </c:pt>
                      <c:pt idx="4" formatCode="General">
                        <c:v>-5.1817080181543114</c:v>
                      </c:pt>
                      <c:pt idx="5" formatCode="General">
                        <c:v>-5.2405582450832071</c:v>
                      </c:pt>
                      <c:pt idx="6" formatCode="General">
                        <c:v>-5.2994084720121029</c:v>
                      </c:pt>
                      <c:pt idx="7" formatCode="General">
                        <c:v>-5.3582586989409986</c:v>
                      </c:pt>
                      <c:pt idx="8" formatCode="General">
                        <c:v>-5.4171089258698935</c:v>
                      </c:pt>
                      <c:pt idx="9" formatCode="General">
                        <c:v>-5.4759591527987892</c:v>
                      </c:pt>
                      <c:pt idx="10" formatCode="General">
                        <c:v>-5.5348093797276849</c:v>
                      </c:pt>
                      <c:pt idx="11" formatCode="General">
                        <c:v>-5.5936303030303032</c:v>
                      </c:pt>
                      <c:pt idx="12" formatCode="General">
                        <c:v>-5.6524181818181818</c:v>
                      </c:pt>
                      <c:pt idx="13" formatCode="General">
                        <c:v>-5.7107090909090914</c:v>
                      </c:pt>
                      <c:pt idx="14" formatCode="General">
                        <c:v>-5.7688313253012051</c:v>
                      </c:pt>
                      <c:pt idx="15" formatCode="General">
                        <c:v>-5.82666265060241</c:v>
                      </c:pt>
                      <c:pt idx="16" formatCode="General">
                        <c:v>-5.8840545454545454</c:v>
                      </c:pt>
                      <c:pt idx="17" formatCode="General">
                        <c:v>-5.9410242424242421</c:v>
                      </c:pt>
                      <c:pt idx="18" formatCode="General">
                        <c:v>-5.9974727272727275</c:v>
                      </c:pt>
                      <c:pt idx="19" formatCode="General">
                        <c:v>-6.0535818181818177</c:v>
                      </c:pt>
                      <c:pt idx="20" formatCode="General">
                        <c:v>-6.1087333333333333</c:v>
                      </c:pt>
                      <c:pt idx="21" formatCode="General">
                        <c:v>-6.1632060606060612</c:v>
                      </c:pt>
                      <c:pt idx="22" formatCode="General">
                        <c:v>-6.217145454545455</c:v>
                      </c:pt>
                      <c:pt idx="23" formatCode="General">
                        <c:v>-6.2696927710843378</c:v>
                      </c:pt>
                      <c:pt idx="24" formatCode="General">
                        <c:v>-6.3217272727272729</c:v>
                      </c:pt>
                      <c:pt idx="25" formatCode="General">
                        <c:v>-6.3726363636363637</c:v>
                      </c:pt>
                      <c:pt idx="26" formatCode="General">
                        <c:v>-6.4224545454545456</c:v>
                      </c:pt>
                      <c:pt idx="27" formatCode="General">
                        <c:v>-6.4715454545454545</c:v>
                      </c:pt>
                      <c:pt idx="28" formatCode="General">
                        <c:v>-6.5189090909090908</c:v>
                      </c:pt>
                      <c:pt idx="29" formatCode="General">
                        <c:v>-6.5654545454545454</c:v>
                      </c:pt>
                      <c:pt idx="30" formatCode="General">
                        <c:v>-6.6103030303030303</c:v>
                      </c:pt>
                      <c:pt idx="31" formatCode="General">
                        <c:v>-6.6513706505295014</c:v>
                      </c:pt>
                      <c:pt idx="32" formatCode="General">
                        <c:v>-6.6904024205748867</c:v>
                      </c:pt>
                      <c:pt idx="33" formatCode="General">
                        <c:v>-6.7294341906202728</c:v>
                      </c:pt>
                      <c:pt idx="34" formatCode="General">
                        <c:v>-6.7684659606656581</c:v>
                      </c:pt>
                      <c:pt idx="35" formatCode="General">
                        <c:v>-6.8074977307110442</c:v>
                      </c:pt>
                      <c:pt idx="36" formatCode="General">
                        <c:v>-6.8465295007564295</c:v>
                      </c:pt>
                      <c:pt idx="37" formatCode="General">
                        <c:v>-6.8854523449319212</c:v>
                      </c:pt>
                      <c:pt idx="38" formatCode="General">
                        <c:v>-6.9217609682299548</c:v>
                      </c:pt>
                      <c:pt idx="39" formatCode="General">
                        <c:v>-6.9580695915279875</c:v>
                      </c:pt>
                      <c:pt idx="40" formatCode="General">
                        <c:v>-6.9943782148260212</c:v>
                      </c:pt>
                      <c:pt idx="41" formatCode="General">
                        <c:v>-7.0306868381240539</c:v>
                      </c:pt>
                      <c:pt idx="42" formatCode="General">
                        <c:v>-7.0669954614220876</c:v>
                      </c:pt>
                      <c:pt idx="43" formatCode="General">
                        <c:v>-7.1033040847201203</c:v>
                      </c:pt>
                      <c:pt idx="44" formatCode="General">
                        <c:v>-7.1405234493192129</c:v>
                      </c:pt>
                      <c:pt idx="45" formatCode="General">
                        <c:v>-7.1789500756429652</c:v>
                      </c:pt>
                      <c:pt idx="46" formatCode="General">
                        <c:v>-7.2173767019667165</c:v>
                      </c:pt>
                      <c:pt idx="47" formatCode="General">
                        <c:v>-7.2558033282904688</c:v>
                      </c:pt>
                      <c:pt idx="48" formatCode="General">
                        <c:v>-7.2942299546142211</c:v>
                      </c:pt>
                      <c:pt idx="49" formatCode="General">
                        <c:v>-7.3326565809379733</c:v>
                      </c:pt>
                      <c:pt idx="50" formatCode="General">
                        <c:v>-7.3710832072617247</c:v>
                      </c:pt>
                      <c:pt idx="51" formatCode="General">
                        <c:v>-7.4125393939393938</c:v>
                      </c:pt>
                      <c:pt idx="52" formatCode="General">
                        <c:v>-7.4546606060606067</c:v>
                      </c:pt>
                      <c:pt idx="53" formatCode="General">
                        <c:v>-7.4967818181818187</c:v>
                      </c:pt>
                      <c:pt idx="54" formatCode="General">
                        <c:v>-7.5389030303030307</c:v>
                      </c:pt>
                      <c:pt idx="55" formatCode="General">
                        <c:v>-7.5810242424242427</c:v>
                      </c:pt>
                      <c:pt idx="56" formatCode="General">
                        <c:v>-7.6231454545454547</c:v>
                      </c:pt>
                      <c:pt idx="57" formatCode="General">
                        <c:v>-7.6668835098335855</c:v>
                      </c:pt>
                      <c:pt idx="58" formatCode="General">
                        <c:v>-7.7163540090771559</c:v>
                      </c:pt>
                      <c:pt idx="59" formatCode="General">
                        <c:v>-7.7658245083207262</c:v>
                      </c:pt>
                      <c:pt idx="60" formatCode="General">
                        <c:v>-7.8152950075642966</c:v>
                      </c:pt>
                      <c:pt idx="61" formatCode="General">
                        <c:v>-7.864765506807867</c:v>
                      </c:pt>
                      <c:pt idx="62" formatCode="General">
                        <c:v>-7.9142360060514374</c:v>
                      </c:pt>
                      <c:pt idx="63" formatCode="General">
                        <c:v>-7.9637065052950078</c:v>
                      </c:pt>
                      <c:pt idx="64" formatCode="General">
                        <c:v>-8.0173818181818177</c:v>
                      </c:pt>
                      <c:pt idx="65" formatCode="General">
                        <c:v>-8.0737454545454543</c:v>
                      </c:pt>
                      <c:pt idx="66" formatCode="General">
                        <c:v>-8.1332530120481934</c:v>
                      </c:pt>
                      <c:pt idx="67" formatCode="General">
                        <c:v>-8.1939090909090915</c:v>
                      </c:pt>
                      <c:pt idx="68" formatCode="General">
                        <c:v>-8.256939393939394</c:v>
                      </c:pt>
                      <c:pt idx="69" formatCode="General">
                        <c:v>-8.3219393939393935</c:v>
                      </c:pt>
                      <c:pt idx="70" formatCode="General">
                        <c:v>-8.3879999999999999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8B30-4E9C-A50A-EFE1F64DE2B3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'Gibbs-EVAL'!$A$107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'Gibbs-EVAL'!$B$107:$BT$107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-39.74599697428139</c:v>
                      </c:pt>
                      <c:pt idx="1">
                        <c:v>-40.172018154311651</c:v>
                      </c:pt>
                      <c:pt idx="2" formatCode="General">
                        <c:v>-40.598039334341905</c:v>
                      </c:pt>
                      <c:pt idx="3" formatCode="General">
                        <c:v>-41.02406051437216</c:v>
                      </c:pt>
                      <c:pt idx="4" formatCode="General">
                        <c:v>-41.453664145234491</c:v>
                      </c:pt>
                      <c:pt idx="5" formatCode="General">
                        <c:v>-41.924465960665657</c:v>
                      </c:pt>
                      <c:pt idx="6" formatCode="General">
                        <c:v>-42.395267776096823</c:v>
                      </c:pt>
                      <c:pt idx="7" formatCode="General">
                        <c:v>-42.866069591527989</c:v>
                      </c:pt>
                      <c:pt idx="8" formatCode="General">
                        <c:v>-43.336871406959148</c:v>
                      </c:pt>
                      <c:pt idx="9" formatCode="General">
                        <c:v>-43.807673222390314</c:v>
                      </c:pt>
                      <c:pt idx="10" formatCode="General">
                        <c:v>-44.27847503782148</c:v>
                      </c:pt>
                      <c:pt idx="11" formatCode="General">
                        <c:v>-44.749042424242425</c:v>
                      </c:pt>
                      <c:pt idx="12" formatCode="General">
                        <c:v>-45.219345454545454</c:v>
                      </c:pt>
                      <c:pt idx="13" formatCode="General">
                        <c:v>-45.685672727272731</c:v>
                      </c:pt>
                      <c:pt idx="14" formatCode="General">
                        <c:v>-46.150650602409641</c:v>
                      </c:pt>
                      <c:pt idx="15" formatCode="General">
                        <c:v>-46.61330120481928</c:v>
                      </c:pt>
                      <c:pt idx="16" formatCode="General">
                        <c:v>-47.072436363636363</c:v>
                      </c:pt>
                      <c:pt idx="17" formatCode="General">
                        <c:v>-47.528193939393937</c:v>
                      </c:pt>
                      <c:pt idx="18" formatCode="General">
                        <c:v>-47.97978181818182</c:v>
                      </c:pt>
                      <c:pt idx="19" formatCode="General">
                        <c:v>-48.428654545454542</c:v>
                      </c:pt>
                      <c:pt idx="20" formatCode="General">
                        <c:v>-48.869866666666667</c:v>
                      </c:pt>
                      <c:pt idx="21" formatCode="General">
                        <c:v>-49.30564848484849</c:v>
                      </c:pt>
                      <c:pt idx="22" formatCode="General">
                        <c:v>-49.73716363636364</c:v>
                      </c:pt>
                      <c:pt idx="23" formatCode="General">
                        <c:v>-50.157542168674702</c:v>
                      </c:pt>
                      <c:pt idx="24" formatCode="General">
                        <c:v>-50.573818181818183</c:v>
                      </c:pt>
                      <c:pt idx="25" formatCode="General">
                        <c:v>-50.981090909090909</c:v>
                      </c:pt>
                      <c:pt idx="26" formatCode="General">
                        <c:v>-51.379636363636365</c:v>
                      </c:pt>
                      <c:pt idx="27" formatCode="General">
                        <c:v>-51.772363636363636</c:v>
                      </c:pt>
                      <c:pt idx="28" formatCode="General">
                        <c:v>-52.151272727272726</c:v>
                      </c:pt>
                      <c:pt idx="29" formatCode="General">
                        <c:v>-52.523636363636363</c:v>
                      </c:pt>
                      <c:pt idx="30" formatCode="General">
                        <c:v>-52.882424242424243</c:v>
                      </c:pt>
                      <c:pt idx="31" formatCode="General">
                        <c:v>-53.210965204236011</c:v>
                      </c:pt>
                      <c:pt idx="32" formatCode="General">
                        <c:v>-53.523219364599093</c:v>
                      </c:pt>
                      <c:pt idx="33" formatCode="General">
                        <c:v>-53.835473524962183</c:v>
                      </c:pt>
                      <c:pt idx="34" formatCode="General">
                        <c:v>-54.147727685325265</c:v>
                      </c:pt>
                      <c:pt idx="35" formatCode="General">
                        <c:v>-54.459981845688354</c:v>
                      </c:pt>
                      <c:pt idx="36" formatCode="General">
                        <c:v>-54.772236006051436</c:v>
                      </c:pt>
                      <c:pt idx="37" formatCode="General">
                        <c:v>-55.083618759455369</c:v>
                      </c:pt>
                      <c:pt idx="38" formatCode="General">
                        <c:v>-55.374087745839638</c:v>
                      </c:pt>
                      <c:pt idx="39" formatCode="General">
                        <c:v>-55.6645567322239</c:v>
                      </c:pt>
                      <c:pt idx="40" formatCode="General">
                        <c:v>-55.955025718608169</c:v>
                      </c:pt>
                      <c:pt idx="41" formatCode="General">
                        <c:v>-56.245494704992431</c:v>
                      </c:pt>
                      <c:pt idx="42" formatCode="General">
                        <c:v>-56.535963691376701</c:v>
                      </c:pt>
                      <c:pt idx="43" formatCode="General">
                        <c:v>-56.826432677760963</c:v>
                      </c:pt>
                      <c:pt idx="44" formatCode="General">
                        <c:v>-57.124187594553703</c:v>
                      </c:pt>
                      <c:pt idx="45" formatCode="General">
                        <c:v>-57.431600605143721</c:v>
                      </c:pt>
                      <c:pt idx="46" formatCode="General">
                        <c:v>-57.739013615733732</c:v>
                      </c:pt>
                      <c:pt idx="47" formatCode="General">
                        <c:v>-58.04642662632375</c:v>
                      </c:pt>
                      <c:pt idx="48" formatCode="General">
                        <c:v>-58.353839636913769</c:v>
                      </c:pt>
                      <c:pt idx="49" formatCode="General">
                        <c:v>-58.661252647503787</c:v>
                      </c:pt>
                      <c:pt idx="50" formatCode="General">
                        <c:v>-58.968665658093798</c:v>
                      </c:pt>
                      <c:pt idx="51" formatCode="General">
                        <c:v>-59.30031515151515</c:v>
                      </c:pt>
                      <c:pt idx="52" formatCode="General">
                        <c:v>-59.637284848484853</c:v>
                      </c:pt>
                      <c:pt idx="53" formatCode="General">
                        <c:v>-59.974254545454549</c:v>
                      </c:pt>
                      <c:pt idx="54" formatCode="General">
                        <c:v>-60.311224242424245</c:v>
                      </c:pt>
                      <c:pt idx="55" formatCode="General">
                        <c:v>-60.648193939393941</c:v>
                      </c:pt>
                      <c:pt idx="56" formatCode="General">
                        <c:v>-60.985163636363637</c:v>
                      </c:pt>
                      <c:pt idx="57" formatCode="General">
                        <c:v>-61.335068078668684</c:v>
                      </c:pt>
                      <c:pt idx="58" formatCode="General">
                        <c:v>-61.730832072617247</c:v>
                      </c:pt>
                      <c:pt idx="59" formatCode="General">
                        <c:v>-62.12659606656581</c:v>
                      </c:pt>
                      <c:pt idx="60" formatCode="General">
                        <c:v>-62.522360060514373</c:v>
                      </c:pt>
                      <c:pt idx="61" formatCode="General">
                        <c:v>-62.918124054462936</c:v>
                      </c:pt>
                      <c:pt idx="62" formatCode="General">
                        <c:v>-63.313888048411499</c:v>
                      </c:pt>
                      <c:pt idx="63" formatCode="General">
                        <c:v>-63.709652042360062</c:v>
                      </c:pt>
                      <c:pt idx="64" formatCode="General">
                        <c:v>-64.139054545454542</c:v>
                      </c:pt>
                      <c:pt idx="65" formatCode="General">
                        <c:v>-64.589963636363635</c:v>
                      </c:pt>
                      <c:pt idx="66" formatCode="General">
                        <c:v>-65.066024096385547</c:v>
                      </c:pt>
                      <c:pt idx="67" formatCode="General">
                        <c:v>-65.551272727272732</c:v>
                      </c:pt>
                      <c:pt idx="68" formatCode="General">
                        <c:v>-66.055515151515152</c:v>
                      </c:pt>
                      <c:pt idx="69" formatCode="General">
                        <c:v>-66.575515151515148</c:v>
                      </c:pt>
                      <c:pt idx="70" formatCode="General">
                        <c:v>-67.103999999999999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8B30-4E9C-A50A-EFE1F64DE2B3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'Gibbs-EVAL'!$A$108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'Gibbs-EVAL'!$B$108:$BT$108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-9.9364992435703474</c:v>
                      </c:pt>
                      <c:pt idx="1">
                        <c:v>-10.043004538577913</c:v>
                      </c:pt>
                      <c:pt idx="2" formatCode="General">
                        <c:v>-10.149509833585476</c:v>
                      </c:pt>
                      <c:pt idx="3" formatCode="General">
                        <c:v>-10.25601512859304</c:v>
                      </c:pt>
                      <c:pt idx="4" formatCode="General">
                        <c:v>-10.363416036308623</c:v>
                      </c:pt>
                      <c:pt idx="5" formatCode="General">
                        <c:v>-10.481116490166414</c:v>
                      </c:pt>
                      <c:pt idx="6" formatCode="General">
                        <c:v>-10.598816944024206</c:v>
                      </c:pt>
                      <c:pt idx="7" formatCode="General">
                        <c:v>-10.716517397881997</c:v>
                      </c:pt>
                      <c:pt idx="8" formatCode="General">
                        <c:v>-10.834217851739787</c:v>
                      </c:pt>
                      <c:pt idx="9" formatCode="General">
                        <c:v>-10.951918305597578</c:v>
                      </c:pt>
                      <c:pt idx="10" formatCode="General">
                        <c:v>-11.06961875945537</c:v>
                      </c:pt>
                      <c:pt idx="11" formatCode="General">
                        <c:v>-11.187260606060606</c:v>
                      </c:pt>
                      <c:pt idx="12" formatCode="General">
                        <c:v>-11.304836363636364</c:v>
                      </c:pt>
                      <c:pt idx="13" formatCode="General">
                        <c:v>-11.421418181818183</c:v>
                      </c:pt>
                      <c:pt idx="14" formatCode="General">
                        <c:v>-11.53766265060241</c:v>
                      </c:pt>
                      <c:pt idx="15" formatCode="General">
                        <c:v>-11.65332530120482</c:v>
                      </c:pt>
                      <c:pt idx="16" formatCode="General">
                        <c:v>-11.768109090909091</c:v>
                      </c:pt>
                      <c:pt idx="17" formatCode="General">
                        <c:v>-11.882048484848484</c:v>
                      </c:pt>
                      <c:pt idx="18" formatCode="General">
                        <c:v>-11.994945454545455</c:v>
                      </c:pt>
                      <c:pt idx="19" formatCode="General">
                        <c:v>-12.107163636363635</c:v>
                      </c:pt>
                      <c:pt idx="20" formatCode="General">
                        <c:v>-12.217466666666667</c:v>
                      </c:pt>
                      <c:pt idx="21" formatCode="General">
                        <c:v>-12.326412121212122</c:v>
                      </c:pt>
                      <c:pt idx="22" formatCode="General">
                        <c:v>-12.43429090909091</c:v>
                      </c:pt>
                      <c:pt idx="23" formatCode="General">
                        <c:v>-12.539385542168676</c:v>
                      </c:pt>
                      <c:pt idx="24" formatCode="General">
                        <c:v>-12.643454545454546</c:v>
                      </c:pt>
                      <c:pt idx="25" formatCode="General">
                        <c:v>-12.745272727272727</c:v>
                      </c:pt>
                      <c:pt idx="26" formatCode="General">
                        <c:v>-12.844909090909091</c:v>
                      </c:pt>
                      <c:pt idx="27" formatCode="General">
                        <c:v>-12.943090909090909</c:v>
                      </c:pt>
                      <c:pt idx="28" formatCode="General">
                        <c:v>-13.037818181818182</c:v>
                      </c:pt>
                      <c:pt idx="29" formatCode="General">
                        <c:v>-13.130909090909091</c:v>
                      </c:pt>
                      <c:pt idx="30" formatCode="General">
                        <c:v>-13.220606060606061</c:v>
                      </c:pt>
                      <c:pt idx="31" formatCode="General">
                        <c:v>-13.302741301059003</c:v>
                      </c:pt>
                      <c:pt idx="32" formatCode="General">
                        <c:v>-13.380804841149773</c:v>
                      </c:pt>
                      <c:pt idx="33" formatCode="General">
                        <c:v>-13.458868381240546</c:v>
                      </c:pt>
                      <c:pt idx="34" formatCode="General">
                        <c:v>-13.536931921331316</c:v>
                      </c:pt>
                      <c:pt idx="35" formatCode="General">
                        <c:v>-13.614995461422088</c:v>
                      </c:pt>
                      <c:pt idx="36" formatCode="General">
                        <c:v>-13.693059001512859</c:v>
                      </c:pt>
                      <c:pt idx="37" formatCode="General">
                        <c:v>-13.770904689863842</c:v>
                      </c:pt>
                      <c:pt idx="38" formatCode="General">
                        <c:v>-13.84352193645991</c:v>
                      </c:pt>
                      <c:pt idx="39" formatCode="General">
                        <c:v>-13.916139183055975</c:v>
                      </c:pt>
                      <c:pt idx="40" formatCode="General">
                        <c:v>-13.988756429652042</c:v>
                      </c:pt>
                      <c:pt idx="41" formatCode="General">
                        <c:v>-14.061373676248108</c:v>
                      </c:pt>
                      <c:pt idx="42" formatCode="General">
                        <c:v>-14.133990922844175</c:v>
                      </c:pt>
                      <c:pt idx="43" formatCode="General">
                        <c:v>-14.206608169440241</c:v>
                      </c:pt>
                      <c:pt idx="44" formatCode="General">
                        <c:v>-14.281046898638426</c:v>
                      </c:pt>
                      <c:pt idx="45" formatCode="General">
                        <c:v>-14.35790015128593</c:v>
                      </c:pt>
                      <c:pt idx="46" formatCode="General">
                        <c:v>-14.434753403933433</c:v>
                      </c:pt>
                      <c:pt idx="47" formatCode="General">
                        <c:v>-14.511606656580938</c:v>
                      </c:pt>
                      <c:pt idx="48" formatCode="General">
                        <c:v>-14.588459909228442</c:v>
                      </c:pt>
                      <c:pt idx="49" formatCode="General">
                        <c:v>-14.665313161875947</c:v>
                      </c:pt>
                      <c:pt idx="50" formatCode="General">
                        <c:v>-14.742166414523449</c:v>
                      </c:pt>
                      <c:pt idx="51" formatCode="General">
                        <c:v>-14.825078787878788</c:v>
                      </c:pt>
                      <c:pt idx="52" formatCode="General">
                        <c:v>-14.909321212121213</c:v>
                      </c:pt>
                      <c:pt idx="53" formatCode="General">
                        <c:v>-14.993563636363637</c:v>
                      </c:pt>
                      <c:pt idx="54" formatCode="General">
                        <c:v>-15.077806060606061</c:v>
                      </c:pt>
                      <c:pt idx="55" formatCode="General">
                        <c:v>-15.162048484848485</c:v>
                      </c:pt>
                      <c:pt idx="56" formatCode="General">
                        <c:v>-15.246290909090909</c:v>
                      </c:pt>
                      <c:pt idx="57" formatCode="General">
                        <c:v>-15.333767019667171</c:v>
                      </c:pt>
                      <c:pt idx="58" formatCode="General">
                        <c:v>-15.432708018154312</c:v>
                      </c:pt>
                      <c:pt idx="59" formatCode="General">
                        <c:v>-15.531649016641452</c:v>
                      </c:pt>
                      <c:pt idx="60" formatCode="General">
                        <c:v>-15.630590015128593</c:v>
                      </c:pt>
                      <c:pt idx="61" formatCode="General">
                        <c:v>-15.729531013615734</c:v>
                      </c:pt>
                      <c:pt idx="62" formatCode="General">
                        <c:v>-15.828472012102875</c:v>
                      </c:pt>
                      <c:pt idx="63" formatCode="General">
                        <c:v>-15.927413010590016</c:v>
                      </c:pt>
                      <c:pt idx="64" formatCode="General">
                        <c:v>-16.034763636363635</c:v>
                      </c:pt>
                      <c:pt idx="65" formatCode="General">
                        <c:v>-16.147490909090909</c:v>
                      </c:pt>
                      <c:pt idx="66" formatCode="General">
                        <c:v>-16.266506024096387</c:v>
                      </c:pt>
                      <c:pt idx="67" formatCode="General">
                        <c:v>-16.387818181818183</c:v>
                      </c:pt>
                      <c:pt idx="68" formatCode="General">
                        <c:v>-16.513878787878788</c:v>
                      </c:pt>
                      <c:pt idx="69" formatCode="General">
                        <c:v>-16.643878787878787</c:v>
                      </c:pt>
                      <c:pt idx="70" formatCode="General">
                        <c:v>-16.776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8B30-4E9C-A50A-EFE1F64DE2B3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'Gibbs-EVAL'!$A$109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-4.9682496217851737</c:v>
                      </c:pt>
                      <c:pt idx="1">
                        <c:v>-5.0215022692889564</c:v>
                      </c:pt>
                      <c:pt idx="2" formatCode="General">
                        <c:v>-5.0747549167927382</c:v>
                      </c:pt>
                      <c:pt idx="3" formatCode="General">
                        <c:v>-5.1280075642965199</c:v>
                      </c:pt>
                      <c:pt idx="4" formatCode="General">
                        <c:v>-5.1817080181543114</c:v>
                      </c:pt>
                      <c:pt idx="5" formatCode="General">
                        <c:v>-5.2405582450832071</c:v>
                      </c:pt>
                      <c:pt idx="6" formatCode="General">
                        <c:v>-5.2994084720121029</c:v>
                      </c:pt>
                      <c:pt idx="7" formatCode="General">
                        <c:v>-5.3582586989409986</c:v>
                      </c:pt>
                      <c:pt idx="8" formatCode="General">
                        <c:v>-5.4171089258698935</c:v>
                      </c:pt>
                      <c:pt idx="9" formatCode="General">
                        <c:v>-5.4759591527987892</c:v>
                      </c:pt>
                      <c:pt idx="10" formatCode="General">
                        <c:v>-5.5348093797276849</c:v>
                      </c:pt>
                      <c:pt idx="11" formatCode="General">
                        <c:v>-5.5936303030303032</c:v>
                      </c:pt>
                      <c:pt idx="12" formatCode="General">
                        <c:v>-5.6524181818181818</c:v>
                      </c:pt>
                      <c:pt idx="13" formatCode="General">
                        <c:v>-5.7107090909090914</c:v>
                      </c:pt>
                      <c:pt idx="14" formatCode="General">
                        <c:v>-5.7688313253012051</c:v>
                      </c:pt>
                      <c:pt idx="15" formatCode="General">
                        <c:v>-5.82666265060241</c:v>
                      </c:pt>
                      <c:pt idx="16" formatCode="General">
                        <c:v>-5.8840545454545454</c:v>
                      </c:pt>
                      <c:pt idx="17" formatCode="General">
                        <c:v>-5.9410242424242421</c:v>
                      </c:pt>
                      <c:pt idx="18" formatCode="General">
                        <c:v>-5.9974727272727275</c:v>
                      </c:pt>
                      <c:pt idx="19" formatCode="General">
                        <c:v>-6.0535818181818177</c:v>
                      </c:pt>
                      <c:pt idx="20" formatCode="General">
                        <c:v>-6.1087333333333333</c:v>
                      </c:pt>
                      <c:pt idx="21" formatCode="General">
                        <c:v>-6.1632060606060612</c:v>
                      </c:pt>
                      <c:pt idx="22" formatCode="General">
                        <c:v>-6.217145454545455</c:v>
                      </c:pt>
                      <c:pt idx="23" formatCode="General">
                        <c:v>-6.2696927710843378</c:v>
                      </c:pt>
                      <c:pt idx="24" formatCode="General">
                        <c:v>-6.3217272727272729</c:v>
                      </c:pt>
                      <c:pt idx="25" formatCode="General">
                        <c:v>-6.3726363636363637</c:v>
                      </c:pt>
                      <c:pt idx="26" formatCode="General">
                        <c:v>-6.4224545454545456</c:v>
                      </c:pt>
                      <c:pt idx="27" formatCode="General">
                        <c:v>-6.4715454545454545</c:v>
                      </c:pt>
                      <c:pt idx="28" formatCode="General">
                        <c:v>-6.5189090909090908</c:v>
                      </c:pt>
                      <c:pt idx="29" formatCode="General">
                        <c:v>-6.5654545454545454</c:v>
                      </c:pt>
                      <c:pt idx="30" formatCode="General">
                        <c:v>-6.6103030303030303</c:v>
                      </c:pt>
                      <c:pt idx="31" formatCode="General">
                        <c:v>-6.6513706505295014</c:v>
                      </c:pt>
                      <c:pt idx="32" formatCode="General">
                        <c:v>-6.6904024205748867</c:v>
                      </c:pt>
                      <c:pt idx="33" formatCode="General">
                        <c:v>-6.7294341906202728</c:v>
                      </c:pt>
                      <c:pt idx="34" formatCode="General">
                        <c:v>-6.7684659606656581</c:v>
                      </c:pt>
                      <c:pt idx="35" formatCode="General">
                        <c:v>-6.8074977307110442</c:v>
                      </c:pt>
                      <c:pt idx="36" formatCode="General">
                        <c:v>-6.8465295007564295</c:v>
                      </c:pt>
                      <c:pt idx="37" formatCode="General">
                        <c:v>-6.8854523449319212</c:v>
                      </c:pt>
                      <c:pt idx="38" formatCode="General">
                        <c:v>-6.9217609682299548</c:v>
                      </c:pt>
                      <c:pt idx="39" formatCode="General">
                        <c:v>-6.9580695915279875</c:v>
                      </c:pt>
                      <c:pt idx="40" formatCode="General">
                        <c:v>-6.9943782148260212</c:v>
                      </c:pt>
                      <c:pt idx="41" formatCode="General">
                        <c:v>-7.0306868381240539</c:v>
                      </c:pt>
                      <c:pt idx="42" formatCode="General">
                        <c:v>-7.0669954614220876</c:v>
                      </c:pt>
                      <c:pt idx="43" formatCode="General">
                        <c:v>-7.1033040847201203</c:v>
                      </c:pt>
                      <c:pt idx="44" formatCode="General">
                        <c:v>-7.1405234493192129</c:v>
                      </c:pt>
                      <c:pt idx="45" formatCode="General">
                        <c:v>-7.1789500756429652</c:v>
                      </c:pt>
                      <c:pt idx="46" formatCode="General">
                        <c:v>-7.2173767019667165</c:v>
                      </c:pt>
                      <c:pt idx="47" formatCode="General">
                        <c:v>-7.2558033282904688</c:v>
                      </c:pt>
                      <c:pt idx="48" formatCode="General">
                        <c:v>-7.2942299546142211</c:v>
                      </c:pt>
                      <c:pt idx="49" formatCode="General">
                        <c:v>-7.3326565809379733</c:v>
                      </c:pt>
                      <c:pt idx="50" formatCode="General">
                        <c:v>-7.3710832072617247</c:v>
                      </c:pt>
                      <c:pt idx="51" formatCode="General">
                        <c:v>-7.4125393939393938</c:v>
                      </c:pt>
                      <c:pt idx="52" formatCode="General">
                        <c:v>-7.4546606060606067</c:v>
                      </c:pt>
                      <c:pt idx="53" formatCode="General">
                        <c:v>-7.4967818181818187</c:v>
                      </c:pt>
                      <c:pt idx="54" formatCode="General">
                        <c:v>-7.5389030303030307</c:v>
                      </c:pt>
                      <c:pt idx="55" formatCode="General">
                        <c:v>-7.5810242424242427</c:v>
                      </c:pt>
                      <c:pt idx="56" formatCode="General">
                        <c:v>-7.6231454545454547</c:v>
                      </c:pt>
                      <c:pt idx="57" formatCode="General">
                        <c:v>-7.6668835098335855</c:v>
                      </c:pt>
                      <c:pt idx="58" formatCode="General">
                        <c:v>-7.7163540090771559</c:v>
                      </c:pt>
                      <c:pt idx="59" formatCode="General">
                        <c:v>-7.7658245083207262</c:v>
                      </c:pt>
                      <c:pt idx="60" formatCode="General">
                        <c:v>-7.8152950075642966</c:v>
                      </c:pt>
                      <c:pt idx="61" formatCode="General">
                        <c:v>-7.864765506807867</c:v>
                      </c:pt>
                      <c:pt idx="62" formatCode="General">
                        <c:v>-7.9142360060514374</c:v>
                      </c:pt>
                      <c:pt idx="63" formatCode="General">
                        <c:v>-7.9637065052950078</c:v>
                      </c:pt>
                      <c:pt idx="64" formatCode="General">
                        <c:v>-8.0173818181818177</c:v>
                      </c:pt>
                      <c:pt idx="65" formatCode="General">
                        <c:v>-8.0737454545454543</c:v>
                      </c:pt>
                      <c:pt idx="66" formatCode="General">
                        <c:v>-8.1332530120481934</c:v>
                      </c:pt>
                      <c:pt idx="67" formatCode="General">
                        <c:v>-8.1939090909090915</c:v>
                      </c:pt>
                      <c:pt idx="68" formatCode="General">
                        <c:v>-8.256939393939394</c:v>
                      </c:pt>
                      <c:pt idx="69" formatCode="General">
                        <c:v>-8.3219393939393935</c:v>
                      </c:pt>
                      <c:pt idx="70" formatCode="General">
                        <c:v>-8.3879999999999999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8B30-4E9C-A50A-EFE1F64DE2B3}"/>
                  </c:ext>
                </c:extLst>
              </c15:ser>
            </c15:filteredScatterSeries>
            <c15:filteredScatterSeries>
              <c15:ser>
                <c:idx val="7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'Gibbs-EVAL'!$A$110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'Gibbs-EVAL'!$B$110:$BT$110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-18.728545454545454</c:v>
                      </c:pt>
                      <c:pt idx="12" formatCode="General">
                        <c:v>-18.746727272727274</c:v>
                      </c:pt>
                      <c:pt idx="13" formatCode="General">
                        <c:v>-18.764909090909093</c:v>
                      </c:pt>
                      <c:pt idx="14" formatCode="General">
                        <c:v>-18.783072289156628</c:v>
                      </c:pt>
                      <c:pt idx="15" formatCode="General">
                        <c:v>-18.801144578313252</c:v>
                      </c:pt>
                      <c:pt idx="16" formatCode="General">
                        <c:v>-18.819272727272725</c:v>
                      </c:pt>
                      <c:pt idx="17" formatCode="General">
                        <c:v>-18.837454545454545</c:v>
                      </c:pt>
                      <c:pt idx="18" formatCode="General">
                        <c:v>-18.855636363636364</c:v>
                      </c:pt>
                      <c:pt idx="19" formatCode="General">
                        <c:v>-18.875090909090911</c:v>
                      </c:pt>
                      <c:pt idx="20" formatCode="General">
                        <c:v>-18.899333333333335</c:v>
                      </c:pt>
                      <c:pt idx="21" formatCode="General">
                        <c:v>-18.923575757575758</c:v>
                      </c:pt>
                      <c:pt idx="22" formatCode="General">
                        <c:v>-18.947818181818182</c:v>
                      </c:pt>
                      <c:pt idx="23" formatCode="General">
                        <c:v>-18.971927710843371</c:v>
                      </c:pt>
                      <c:pt idx="24" formatCode="General">
                        <c:v>-18.996060606060606</c:v>
                      </c:pt>
                      <c:pt idx="25" formatCode="General">
                        <c:v>-19.02030303030303</c:v>
                      </c:pt>
                      <c:pt idx="26" formatCode="General">
                        <c:v>-19.048181818181817</c:v>
                      </c:pt>
                      <c:pt idx="27" formatCode="General">
                        <c:v>-19.078484848484848</c:v>
                      </c:pt>
                      <c:pt idx="28" formatCode="General">
                        <c:v>-19.108787878787876</c:v>
                      </c:pt>
                      <c:pt idx="29" formatCode="General">
                        <c:v>-19.140909090909091</c:v>
                      </c:pt>
                      <c:pt idx="30" formatCode="General">
                        <c:v>-19.177272727272729</c:v>
                      </c:pt>
                      <c:pt idx="31" formatCode="General">
                        <c:v>-19.216550680786689</c:v>
                      </c:pt>
                      <c:pt idx="32" formatCode="General">
                        <c:v>-19.257397881996976</c:v>
                      </c:pt>
                      <c:pt idx="33" formatCode="General">
                        <c:v>-19.298245083207263</c:v>
                      </c:pt>
                      <c:pt idx="34" formatCode="General">
                        <c:v>-19.33909228441755</c:v>
                      </c:pt>
                      <c:pt idx="35" formatCode="General">
                        <c:v>-19.379939485627837</c:v>
                      </c:pt>
                      <c:pt idx="36" formatCode="General">
                        <c:v>-19.420786686838124</c:v>
                      </c:pt>
                      <c:pt idx="37" formatCode="General">
                        <c:v>-19.461331316187596</c:v>
                      </c:pt>
                      <c:pt idx="38" formatCode="General">
                        <c:v>-19.494614220877459</c:v>
                      </c:pt>
                      <c:pt idx="39" formatCode="General">
                        <c:v>-19.527897125567321</c:v>
                      </c:pt>
                      <c:pt idx="40" formatCode="General">
                        <c:v>-19.561180030257187</c:v>
                      </c:pt>
                      <c:pt idx="41" formatCode="General">
                        <c:v>-19.59446293494705</c:v>
                      </c:pt>
                      <c:pt idx="42" formatCode="General">
                        <c:v>-19.627745839636912</c:v>
                      </c:pt>
                      <c:pt idx="43" formatCode="General">
                        <c:v>-19.661028744326778</c:v>
                      </c:pt>
                      <c:pt idx="44" formatCode="General">
                        <c:v>-19.692360060514371</c:v>
                      </c:pt>
                      <c:pt idx="45" formatCode="General">
                        <c:v>-19.72110438729198</c:v>
                      </c:pt>
                      <c:pt idx="46" formatCode="General">
                        <c:v>-19.749848714069593</c:v>
                      </c:pt>
                      <c:pt idx="47" formatCode="General">
                        <c:v>-19.778593040847202</c:v>
                      </c:pt>
                      <c:pt idx="48" formatCode="General">
                        <c:v>-19.807337367624811</c:v>
                      </c:pt>
                      <c:pt idx="49" formatCode="General">
                        <c:v>-19.83608169440242</c:v>
                      </c:pt>
                      <c:pt idx="50" formatCode="General">
                        <c:v>-19.864826021180033</c:v>
                      </c:pt>
                      <c:pt idx="51" formatCode="General">
                        <c:v>-19.892363636363637</c:v>
                      </c:pt>
                      <c:pt idx="52" formatCode="General">
                        <c:v>-19.919636363636364</c:v>
                      </c:pt>
                      <c:pt idx="53" formatCode="General">
                        <c:v>-19.946909090909092</c:v>
                      </c:pt>
                      <c:pt idx="54" formatCode="General">
                        <c:v>-19.974181818181819</c:v>
                      </c:pt>
                      <c:pt idx="55" formatCode="General">
                        <c:v>-20.001454545454546</c:v>
                      </c:pt>
                      <c:pt idx="56" formatCode="General">
                        <c:v>-20.028727272727274</c:v>
                      </c:pt>
                      <c:pt idx="57" formatCode="General">
                        <c:v>-20.056656580937975</c:v>
                      </c:pt>
                      <c:pt idx="58" formatCode="General">
                        <c:v>-20.086913767019666</c:v>
                      </c:pt>
                      <c:pt idx="59" formatCode="General">
                        <c:v>-20.117170953101361</c:v>
                      </c:pt>
                      <c:pt idx="60" formatCode="General">
                        <c:v>-20.147428139183056</c:v>
                      </c:pt>
                      <c:pt idx="61" formatCode="General">
                        <c:v>-20.177685325264751</c:v>
                      </c:pt>
                      <c:pt idx="62" formatCode="General">
                        <c:v>-20.207942511346445</c:v>
                      </c:pt>
                      <c:pt idx="63" formatCode="General">
                        <c:v>-20.23819969742814</c:v>
                      </c:pt>
                      <c:pt idx="64" formatCode="General">
                        <c:v>-20.272181818181817</c:v>
                      </c:pt>
                      <c:pt idx="65" formatCode="General">
                        <c:v>-20.308545454545452</c:v>
                      </c:pt>
                      <c:pt idx="66" formatCode="General">
                        <c:v>-20.338915662650603</c:v>
                      </c:pt>
                      <c:pt idx="67" formatCode="General">
                        <c:v>-20.369090909090907</c:v>
                      </c:pt>
                      <c:pt idx="68" formatCode="General">
                        <c:v>-20.399393939393939</c:v>
                      </c:pt>
                      <c:pt idx="69" formatCode="General">
                        <c:v>-20.42969696969697</c:v>
                      </c:pt>
                      <c:pt idx="70" formatCode="General">
                        <c:v>-20.46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8B30-4E9C-A50A-EFE1F64DE2B3}"/>
                  </c:ext>
                </c:extLst>
              </c15:ser>
            </c15:filteredScatterSeries>
            <c15:filteredScatterSeries>
              <c15:ser>
                <c:idx val="9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'Gibbs-EVAL'!$A$112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'Gibbs-EVAL'!$B$112:$BT$112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-6.0942239031770047</c:v>
                      </c:pt>
                      <c:pt idx="1">
                        <c:v>-6.1686565809379728</c:v>
                      </c:pt>
                      <c:pt idx="2" formatCode="General">
                        <c:v>-6.2430892586989408</c:v>
                      </c:pt>
                      <c:pt idx="3" formatCode="General">
                        <c:v>-6.3175219364599098</c:v>
                      </c:pt>
                      <c:pt idx="4" formatCode="General">
                        <c:v>-6.3913252647503782</c:v>
                      </c:pt>
                      <c:pt idx="5" formatCode="General">
                        <c:v>-6.4578910741301057</c:v>
                      </c:pt>
                      <c:pt idx="6" formatCode="General">
                        <c:v>-6.524456883509834</c:v>
                      </c:pt>
                      <c:pt idx="7" formatCode="General">
                        <c:v>-6.5910226928895614</c:v>
                      </c:pt>
                      <c:pt idx="8" formatCode="General">
                        <c:v>-6.6575885022692889</c:v>
                      </c:pt>
                      <c:pt idx="9" formatCode="General">
                        <c:v>-6.7241543116490163</c:v>
                      </c:pt>
                      <c:pt idx="10" formatCode="General">
                        <c:v>-6.7907201210287438</c:v>
                      </c:pt>
                      <c:pt idx="11" formatCode="General">
                        <c:v>-6.8553393939393938</c:v>
                      </c:pt>
                      <c:pt idx="12" formatCode="General">
                        <c:v>-6.9177636363636363</c:v>
                      </c:pt>
                      <c:pt idx="13" formatCode="General">
                        <c:v>-6.9782000000000002</c:v>
                      </c:pt>
                      <c:pt idx="14" formatCode="General">
                        <c:v>-7.0379337349397586</c:v>
                      </c:pt>
                      <c:pt idx="15" formatCode="General">
                        <c:v>-7.0963674698795183</c:v>
                      </c:pt>
                      <c:pt idx="16" formatCode="General">
                        <c:v>-7.1543636363636365</c:v>
                      </c:pt>
                      <c:pt idx="17" formatCode="General">
                        <c:v>-7.2119393939393941</c:v>
                      </c:pt>
                      <c:pt idx="18" formatCode="General">
                        <c:v>-7.2689939393939396</c:v>
                      </c:pt>
                      <c:pt idx="19" formatCode="General">
                        <c:v>-7.3257090909090907</c:v>
                      </c:pt>
                      <c:pt idx="20" formatCode="General">
                        <c:v>-7.3814666666666664</c:v>
                      </c:pt>
                      <c:pt idx="21" formatCode="General">
                        <c:v>-7.4368848484848487</c:v>
                      </c:pt>
                      <c:pt idx="22" formatCode="General">
                        <c:v>-7.4920363636363634</c:v>
                      </c:pt>
                      <c:pt idx="23" formatCode="General">
                        <c:v>-7.5479819277108433</c:v>
                      </c:pt>
                      <c:pt idx="24" formatCode="General">
                        <c:v>-7.6042424242424245</c:v>
                      </c:pt>
                      <c:pt idx="25" formatCode="General">
                        <c:v>-7.6612121212121211</c:v>
                      </c:pt>
                      <c:pt idx="26" formatCode="General">
                        <c:v>-7.7200000000000006</c:v>
                      </c:pt>
                      <c:pt idx="27" formatCode="General">
                        <c:v>-7.78</c:v>
                      </c:pt>
                      <c:pt idx="28" formatCode="General">
                        <c:v>-7.8434545454545459</c:v>
                      </c:pt>
                      <c:pt idx="29" formatCode="General">
                        <c:v>-7.9087272727272726</c:v>
                      </c:pt>
                      <c:pt idx="30" formatCode="General">
                        <c:v>-7.9778181818181819</c:v>
                      </c:pt>
                      <c:pt idx="31" formatCode="General">
                        <c:v>-8.0589364599092281</c:v>
                      </c:pt>
                      <c:pt idx="32" formatCode="General">
                        <c:v>-8.1465310136157338</c:v>
                      </c:pt>
                      <c:pt idx="33" formatCode="General">
                        <c:v>-8.2341255673222395</c:v>
                      </c:pt>
                      <c:pt idx="34" formatCode="General">
                        <c:v>-8.3217201210287435</c:v>
                      </c:pt>
                      <c:pt idx="35" formatCode="General">
                        <c:v>-8.4093146747352492</c:v>
                      </c:pt>
                      <c:pt idx="36" formatCode="General">
                        <c:v>-8.4969092284417549</c:v>
                      </c:pt>
                      <c:pt idx="37" formatCode="General">
                        <c:v>-8.5851573373676242</c:v>
                      </c:pt>
                      <c:pt idx="38" formatCode="General">
                        <c:v>-8.6890907715582451</c:v>
                      </c:pt>
                      <c:pt idx="39" formatCode="General">
                        <c:v>-8.7930242057488641</c:v>
                      </c:pt>
                      <c:pt idx="40" formatCode="General">
                        <c:v>-8.896957639939485</c:v>
                      </c:pt>
                      <c:pt idx="41" formatCode="General">
                        <c:v>-9.0008910741301058</c:v>
                      </c:pt>
                      <c:pt idx="42" formatCode="General">
                        <c:v>-9.1048245083207267</c:v>
                      </c:pt>
                      <c:pt idx="43" formatCode="General">
                        <c:v>-9.2087579425113475</c:v>
                      </c:pt>
                      <c:pt idx="44" formatCode="General">
                        <c:v>-9.3102193645990923</c:v>
                      </c:pt>
                      <c:pt idx="45" formatCode="General">
                        <c:v>-9.4084039334341902</c:v>
                      </c:pt>
                      <c:pt idx="46" formatCode="General">
                        <c:v>-9.50658850226929</c:v>
                      </c:pt>
                      <c:pt idx="47" formatCode="General">
                        <c:v>-9.6047730711043879</c:v>
                      </c:pt>
                      <c:pt idx="48" formatCode="General">
                        <c:v>-9.7029576399394859</c:v>
                      </c:pt>
                      <c:pt idx="49" formatCode="General">
                        <c:v>-9.8011422087745839</c:v>
                      </c:pt>
                      <c:pt idx="50" formatCode="General">
                        <c:v>-9.8993267776096818</c:v>
                      </c:pt>
                      <c:pt idx="51" formatCode="General">
                        <c:v>-9.9881909090909087</c:v>
                      </c:pt>
                      <c:pt idx="52" formatCode="General">
                        <c:v>-10.075009090909091</c:v>
                      </c:pt>
                      <c:pt idx="53" formatCode="General">
                        <c:v>-10.161827272727272</c:v>
                      </c:pt>
                      <c:pt idx="54" formatCode="General">
                        <c:v>-10.248645454545455</c:v>
                      </c:pt>
                      <c:pt idx="55" formatCode="General">
                        <c:v>-10.335463636363636</c:v>
                      </c:pt>
                      <c:pt idx="56" formatCode="General">
                        <c:v>-10.422281818181819</c:v>
                      </c:pt>
                      <c:pt idx="57" formatCode="General">
                        <c:v>-10.506308623298034</c:v>
                      </c:pt>
                      <c:pt idx="58" formatCode="General">
                        <c:v>-10.580438729198185</c:v>
                      </c:pt>
                      <c:pt idx="59" formatCode="General">
                        <c:v>-10.654568835098337</c:v>
                      </c:pt>
                      <c:pt idx="60" formatCode="General">
                        <c:v>-10.728698940998488</c:v>
                      </c:pt>
                      <c:pt idx="61" formatCode="General">
                        <c:v>-10.802829046898639</c:v>
                      </c:pt>
                      <c:pt idx="62" formatCode="General">
                        <c:v>-10.87695915279879</c:v>
                      </c:pt>
                      <c:pt idx="63" formatCode="General">
                        <c:v>-10.951089258698941</c:v>
                      </c:pt>
                      <c:pt idx="64" formatCode="General">
                        <c:v>-11.020666666666667</c:v>
                      </c:pt>
                      <c:pt idx="65" formatCode="General">
                        <c:v>-11.087333333333333</c:v>
                      </c:pt>
                      <c:pt idx="66" formatCode="General">
                        <c:v>-11.147831325301205</c:v>
                      </c:pt>
                      <c:pt idx="67" formatCode="General">
                        <c:v>-11.208181818181817</c:v>
                      </c:pt>
                      <c:pt idx="68" formatCode="General">
                        <c:v>-11.268787878787878</c:v>
                      </c:pt>
                      <c:pt idx="69" formatCode="General">
                        <c:v>-11.325454545454546</c:v>
                      </c:pt>
                      <c:pt idx="70" formatCode="General">
                        <c:v>-11.38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8B30-4E9C-A50A-EFE1F64DE2B3}"/>
                  </c:ext>
                </c:extLst>
              </c15:ser>
            </c15:filteredScatterSeries>
            <c15:filteredScatterSeries>
              <c15:ser>
                <c:idx val="10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'Gibbs-EVAL'!$A$113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'Gibbs-EVAL'!$B$113:$BT$113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-28.222057488653554</c:v>
                      </c:pt>
                      <c:pt idx="1">
                        <c:v>-27.527655068078669</c:v>
                      </c:pt>
                      <c:pt idx="2" formatCode="General">
                        <c:v>-26.83325264750378</c:v>
                      </c:pt>
                      <c:pt idx="3" formatCode="General">
                        <c:v>-26.138850226928895</c:v>
                      </c:pt>
                      <c:pt idx="4" formatCode="General">
                        <c:v>-25.463691376701966</c:v>
                      </c:pt>
                      <c:pt idx="5" formatCode="General">
                        <c:v>-25.009833585476549</c:v>
                      </c:pt>
                      <c:pt idx="6" formatCode="General">
                        <c:v>-24.555975794251136</c:v>
                      </c:pt>
                      <c:pt idx="7" formatCode="General">
                        <c:v>-24.102118003025719</c:v>
                      </c:pt>
                      <c:pt idx="8" formatCode="General">
                        <c:v>-23.648260211800302</c:v>
                      </c:pt>
                      <c:pt idx="9" formatCode="General">
                        <c:v>-23.194402420574885</c:v>
                      </c:pt>
                      <c:pt idx="10" formatCode="General">
                        <c:v>-22.740544629349472</c:v>
                      </c:pt>
                      <c:pt idx="11" formatCode="General">
                        <c:v>-22.331939393939393</c:v>
                      </c:pt>
                      <c:pt idx="12" formatCode="General">
                        <c:v>-21.974363636363638</c:v>
                      </c:pt>
                      <c:pt idx="13" formatCode="General">
                        <c:v>-21.641636363636366</c:v>
                      </c:pt>
                      <c:pt idx="14" formatCode="General">
                        <c:v>-21.318795180722894</c:v>
                      </c:pt>
                      <c:pt idx="15" formatCode="General">
                        <c:v>-21.017590361445784</c:v>
                      </c:pt>
                      <c:pt idx="16" formatCode="General">
                        <c:v>-20.727818181818183</c:v>
                      </c:pt>
                      <c:pt idx="17" formatCode="General">
                        <c:v>-20.449030303030302</c:v>
                      </c:pt>
                      <c:pt idx="18" formatCode="General">
                        <c:v>-20.191090909090907</c:v>
                      </c:pt>
                      <c:pt idx="19" formatCode="General">
                        <c:v>-19.940363636363635</c:v>
                      </c:pt>
                      <c:pt idx="20" formatCode="General">
                        <c:v>-19.704000000000001</c:v>
                      </c:pt>
                      <c:pt idx="21" formatCode="General">
                        <c:v>-19.474424242424242</c:v>
                      </c:pt>
                      <c:pt idx="22" formatCode="General">
                        <c:v>-19.250181818181819</c:v>
                      </c:pt>
                      <c:pt idx="23" formatCode="General">
                        <c:v>-19.043614457831325</c:v>
                      </c:pt>
                      <c:pt idx="24" formatCode="General">
                        <c:v>-18.841515151515154</c:v>
                      </c:pt>
                      <c:pt idx="25" formatCode="General">
                        <c:v>-18.647575757575758</c:v>
                      </c:pt>
                      <c:pt idx="26" formatCode="General">
                        <c:v>-18.460909090909091</c:v>
                      </c:pt>
                      <c:pt idx="27" formatCode="General">
                        <c:v>-18.279090909090908</c:v>
                      </c:pt>
                      <c:pt idx="28" formatCode="General">
                        <c:v>-18.103030303030302</c:v>
                      </c:pt>
                      <c:pt idx="29" formatCode="General">
                        <c:v>-17.93090909090909</c:v>
                      </c:pt>
                      <c:pt idx="30" formatCode="General">
                        <c:v>-17.767272727272729</c:v>
                      </c:pt>
                      <c:pt idx="31" formatCode="General">
                        <c:v>-17.615597579425113</c:v>
                      </c:pt>
                      <c:pt idx="32" formatCode="General">
                        <c:v>-17.470363086232982</c:v>
                      </c:pt>
                      <c:pt idx="33" formatCode="General">
                        <c:v>-17.325128593040848</c:v>
                      </c:pt>
                      <c:pt idx="34" formatCode="General">
                        <c:v>-17.179894099848713</c:v>
                      </c:pt>
                      <c:pt idx="35" formatCode="General">
                        <c:v>-17.034659606656582</c:v>
                      </c:pt>
                      <c:pt idx="36" formatCode="General">
                        <c:v>-16.889425113464448</c:v>
                      </c:pt>
                      <c:pt idx="37" formatCode="General">
                        <c:v>-16.745340393343419</c:v>
                      </c:pt>
                      <c:pt idx="38" formatCode="General">
                        <c:v>-16.628850226928897</c:v>
                      </c:pt>
                      <c:pt idx="39" formatCode="General">
                        <c:v>-16.512360060514371</c:v>
                      </c:pt>
                      <c:pt idx="40" formatCode="General">
                        <c:v>-16.39586989409985</c:v>
                      </c:pt>
                      <c:pt idx="41" formatCode="General">
                        <c:v>-16.279379727685328</c:v>
                      </c:pt>
                      <c:pt idx="42" formatCode="General">
                        <c:v>-16.162889561270802</c:v>
                      </c:pt>
                      <c:pt idx="43" formatCode="General">
                        <c:v>-16.04639939485628</c:v>
                      </c:pt>
                      <c:pt idx="44" formatCode="General">
                        <c:v>-15.939016641452346</c:v>
                      </c:pt>
                      <c:pt idx="45" formatCode="General">
                        <c:v>-15.843706505295009</c:v>
                      </c:pt>
                      <c:pt idx="46" formatCode="General">
                        <c:v>-15.748396369137671</c:v>
                      </c:pt>
                      <c:pt idx="47" formatCode="General">
                        <c:v>-15.653086232980332</c:v>
                      </c:pt>
                      <c:pt idx="48" formatCode="General">
                        <c:v>-15.557776096822995</c:v>
                      </c:pt>
                      <c:pt idx="49" formatCode="General">
                        <c:v>-15.462465960665657</c:v>
                      </c:pt>
                      <c:pt idx="50" formatCode="General">
                        <c:v>-15.36715582450832</c:v>
                      </c:pt>
                      <c:pt idx="51" formatCode="General">
                        <c:v>-15.279181818181817</c:v>
                      </c:pt>
                      <c:pt idx="52" formatCode="General">
                        <c:v>-15.192818181818181</c:v>
                      </c:pt>
                      <c:pt idx="53" formatCode="General">
                        <c:v>-15.106454545454545</c:v>
                      </c:pt>
                      <c:pt idx="54" formatCode="General">
                        <c:v>-15.020090909090909</c:v>
                      </c:pt>
                      <c:pt idx="55" formatCode="General">
                        <c:v>-14.933727272727271</c:v>
                      </c:pt>
                      <c:pt idx="56" formatCode="General">
                        <c:v>-14.847363636363635</c:v>
                      </c:pt>
                      <c:pt idx="57" formatCode="General">
                        <c:v>-14.759364599092283</c:v>
                      </c:pt>
                      <c:pt idx="58" formatCode="General">
                        <c:v>-14.665567322239031</c:v>
                      </c:pt>
                      <c:pt idx="59" formatCode="General">
                        <c:v>-14.571770045385778</c:v>
                      </c:pt>
                      <c:pt idx="60" formatCode="General">
                        <c:v>-14.477972768532526</c:v>
                      </c:pt>
                      <c:pt idx="61" formatCode="General">
                        <c:v>-14.384175491679274</c:v>
                      </c:pt>
                      <c:pt idx="62" formatCode="General">
                        <c:v>-14.290378214826021</c:v>
                      </c:pt>
                      <c:pt idx="63" formatCode="General">
                        <c:v>-14.196580937972769</c:v>
                      </c:pt>
                      <c:pt idx="64" formatCode="General">
                        <c:v>-14.097151515151515</c:v>
                      </c:pt>
                      <c:pt idx="65" formatCode="General">
                        <c:v>-13.994121212121213</c:v>
                      </c:pt>
                      <c:pt idx="66" formatCode="General">
                        <c:v>-13.891686746987952</c:v>
                      </c:pt>
                      <c:pt idx="67" formatCode="General">
                        <c:v>-13.787272727272727</c:v>
                      </c:pt>
                      <c:pt idx="68" formatCode="General">
                        <c:v>-13.67818181818182</c:v>
                      </c:pt>
                      <c:pt idx="69" formatCode="General">
                        <c:v>-13.56909090909091</c:v>
                      </c:pt>
                      <c:pt idx="70" formatCode="General">
                        <c:v>-13.46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8B30-4E9C-A50A-EFE1F64DE2B3}"/>
                  </c:ext>
                </c:extLst>
              </c15:ser>
            </c15:filteredScatterSeries>
            <c15:filteredScatterSeries>
              <c15:ser>
                <c:idx val="11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'Gibbs-EVAL'!$A$114</c15:sqref>
                        </c15:formulaRef>
                      </c:ext>
                    </c:extLst>
                    <c:strCache>
                      <c:ptCount val="1"/>
                      <c:pt idx="0">
                        <c:v>(1)Se[l]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'Gibbs-EVAL'!$B$114:$BT$114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-4.9682496217851737</c:v>
                      </c:pt>
                      <c:pt idx="1">
                        <c:v>-5.0215022692889564</c:v>
                      </c:pt>
                      <c:pt idx="2" formatCode="General">
                        <c:v>-5.0747549167927382</c:v>
                      </c:pt>
                      <c:pt idx="3" formatCode="General">
                        <c:v>-5.1280075642965199</c:v>
                      </c:pt>
                      <c:pt idx="4" formatCode="General">
                        <c:v>-5.1817080181543114</c:v>
                      </c:pt>
                      <c:pt idx="5" formatCode="General">
                        <c:v>-5.2405582450832071</c:v>
                      </c:pt>
                      <c:pt idx="6" formatCode="General">
                        <c:v>-5.2994084720121029</c:v>
                      </c:pt>
                      <c:pt idx="7" formatCode="General">
                        <c:v>-5.3582586989409986</c:v>
                      </c:pt>
                      <c:pt idx="8" formatCode="General">
                        <c:v>-5.4171089258698935</c:v>
                      </c:pt>
                      <c:pt idx="9" formatCode="General">
                        <c:v>-5.4759591527987892</c:v>
                      </c:pt>
                      <c:pt idx="10" formatCode="General">
                        <c:v>-5.5348093797276849</c:v>
                      </c:pt>
                      <c:pt idx="11" formatCode="General">
                        <c:v>-5.5936303030303032</c:v>
                      </c:pt>
                      <c:pt idx="12" formatCode="General">
                        <c:v>-5.6524181818181818</c:v>
                      </c:pt>
                      <c:pt idx="13" formatCode="General">
                        <c:v>-5.7107090909090914</c:v>
                      </c:pt>
                      <c:pt idx="14" formatCode="General">
                        <c:v>-5.7688313253012051</c:v>
                      </c:pt>
                      <c:pt idx="15" formatCode="General">
                        <c:v>-5.82666265060241</c:v>
                      </c:pt>
                      <c:pt idx="16" formatCode="General">
                        <c:v>-5.8840545454545454</c:v>
                      </c:pt>
                      <c:pt idx="17" formatCode="General">
                        <c:v>-5.9410242424242421</c:v>
                      </c:pt>
                      <c:pt idx="18" formatCode="General">
                        <c:v>-5.9974727272727275</c:v>
                      </c:pt>
                      <c:pt idx="19" formatCode="General">
                        <c:v>-6.0535818181818177</c:v>
                      </c:pt>
                      <c:pt idx="20" formatCode="General">
                        <c:v>-6.1087333333333333</c:v>
                      </c:pt>
                      <c:pt idx="21" formatCode="General">
                        <c:v>-6.1632060606060612</c:v>
                      </c:pt>
                      <c:pt idx="22" formatCode="General">
                        <c:v>-6.217145454545455</c:v>
                      </c:pt>
                      <c:pt idx="23" formatCode="General">
                        <c:v>-6.2696927710843378</c:v>
                      </c:pt>
                      <c:pt idx="24" formatCode="General">
                        <c:v>-6.3217272727272729</c:v>
                      </c:pt>
                      <c:pt idx="25" formatCode="General">
                        <c:v>-6.3726363636363637</c:v>
                      </c:pt>
                      <c:pt idx="26" formatCode="General">
                        <c:v>-6.4224545454545456</c:v>
                      </c:pt>
                      <c:pt idx="27" formatCode="General">
                        <c:v>-6.4715454545454545</c:v>
                      </c:pt>
                      <c:pt idx="28" formatCode="General">
                        <c:v>-6.5189090909090908</c:v>
                      </c:pt>
                      <c:pt idx="29" formatCode="General">
                        <c:v>-6.5654545454545454</c:v>
                      </c:pt>
                      <c:pt idx="30" formatCode="General">
                        <c:v>-6.6103030303030303</c:v>
                      </c:pt>
                      <c:pt idx="31" formatCode="General">
                        <c:v>-6.6513706505295014</c:v>
                      </c:pt>
                      <c:pt idx="32" formatCode="General">
                        <c:v>-6.6904024205748867</c:v>
                      </c:pt>
                      <c:pt idx="33" formatCode="General">
                        <c:v>-6.7294341906202728</c:v>
                      </c:pt>
                      <c:pt idx="34" formatCode="General">
                        <c:v>-6.7684659606656581</c:v>
                      </c:pt>
                      <c:pt idx="35" formatCode="General">
                        <c:v>-6.8074977307110442</c:v>
                      </c:pt>
                      <c:pt idx="36" formatCode="General">
                        <c:v>-6.8465295007564295</c:v>
                      </c:pt>
                      <c:pt idx="37" formatCode="General">
                        <c:v>-6.8854523449319212</c:v>
                      </c:pt>
                      <c:pt idx="38" formatCode="General">
                        <c:v>-6.9217609682299548</c:v>
                      </c:pt>
                      <c:pt idx="39" formatCode="General">
                        <c:v>-6.9580695915279875</c:v>
                      </c:pt>
                      <c:pt idx="40" formatCode="General">
                        <c:v>-6.9943782148260212</c:v>
                      </c:pt>
                      <c:pt idx="41" formatCode="General">
                        <c:v>-7.0306868381240539</c:v>
                      </c:pt>
                      <c:pt idx="42" formatCode="General">
                        <c:v>-7.0669954614220876</c:v>
                      </c:pt>
                      <c:pt idx="43" formatCode="General">
                        <c:v>-7.1033040847201203</c:v>
                      </c:pt>
                      <c:pt idx="44" formatCode="General">
                        <c:v>-7.1405234493192129</c:v>
                      </c:pt>
                      <c:pt idx="45" formatCode="General">
                        <c:v>-7.1789500756429652</c:v>
                      </c:pt>
                      <c:pt idx="46" formatCode="General">
                        <c:v>-7.2173767019667165</c:v>
                      </c:pt>
                      <c:pt idx="47" formatCode="General">
                        <c:v>-7.2558033282904688</c:v>
                      </c:pt>
                      <c:pt idx="48" formatCode="General">
                        <c:v>-7.2942299546142211</c:v>
                      </c:pt>
                      <c:pt idx="49" formatCode="General">
                        <c:v>-7.3326565809379733</c:v>
                      </c:pt>
                      <c:pt idx="50" formatCode="General">
                        <c:v>-7.3710832072617247</c:v>
                      </c:pt>
                      <c:pt idx="51" formatCode="General">
                        <c:v>-7.4125393939393938</c:v>
                      </c:pt>
                      <c:pt idx="52" formatCode="General">
                        <c:v>-7.4546606060606067</c:v>
                      </c:pt>
                      <c:pt idx="53" formatCode="General">
                        <c:v>-7.4967818181818187</c:v>
                      </c:pt>
                      <c:pt idx="54" formatCode="General">
                        <c:v>-7.5389030303030307</c:v>
                      </c:pt>
                      <c:pt idx="55" formatCode="General">
                        <c:v>-7.5810242424242427</c:v>
                      </c:pt>
                      <c:pt idx="56" formatCode="General">
                        <c:v>-7.6231454545454547</c:v>
                      </c:pt>
                      <c:pt idx="57" formatCode="General">
                        <c:v>-7.6668835098335855</c:v>
                      </c:pt>
                      <c:pt idx="58" formatCode="General">
                        <c:v>-7.7163540090771559</c:v>
                      </c:pt>
                      <c:pt idx="59" formatCode="General">
                        <c:v>-7.7658245083207262</c:v>
                      </c:pt>
                      <c:pt idx="60" formatCode="General">
                        <c:v>-7.8152950075642966</c:v>
                      </c:pt>
                      <c:pt idx="61" formatCode="General">
                        <c:v>-7.864765506807867</c:v>
                      </c:pt>
                      <c:pt idx="62" formatCode="General">
                        <c:v>-7.9142360060514374</c:v>
                      </c:pt>
                      <c:pt idx="63" formatCode="General">
                        <c:v>-7.9637065052950078</c:v>
                      </c:pt>
                      <c:pt idx="64" formatCode="General">
                        <c:v>-8.0173818181818177</c:v>
                      </c:pt>
                      <c:pt idx="65" formatCode="General">
                        <c:v>-8.0737454545454543</c:v>
                      </c:pt>
                      <c:pt idx="66" formatCode="General">
                        <c:v>-8.1332530120481934</c:v>
                      </c:pt>
                      <c:pt idx="67" formatCode="General">
                        <c:v>-8.1939090909090915</c:v>
                      </c:pt>
                      <c:pt idx="68" formatCode="General">
                        <c:v>-8.256939393939394</c:v>
                      </c:pt>
                      <c:pt idx="69" formatCode="General">
                        <c:v>-8.3219393939393935</c:v>
                      </c:pt>
                      <c:pt idx="70" formatCode="General">
                        <c:v>-8.3879999999999999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8B30-4E9C-A50A-EFE1F64DE2B3}"/>
                  </c:ext>
                </c:extLst>
              </c15:ser>
            </c15:filteredScatterSeries>
            <c15:filteredScatterSeries>
              <c15:ser>
                <c:idx val="12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'Gibbs-EVAL'!$A$115</c15:sqref>
                        </c15:formulaRef>
                      </c:ext>
                    </c:extLst>
                    <c:strCache>
                      <c:ptCount val="1"/>
                      <c:pt idx="0">
                        <c:v>(l)GeSe[l]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'Gibbs-EVAL'!$B$115:$BT$115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-33.190307110438731</c:v>
                      </c:pt>
                      <c:pt idx="1">
                        <c:v>-32.549157337367625</c:v>
                      </c:pt>
                      <c:pt idx="2" formatCode="General">
                        <c:v>-31.908007564296518</c:v>
                      </c:pt>
                      <c:pt idx="3" formatCode="General">
                        <c:v>-31.266857791225416</c:v>
                      </c:pt>
                      <c:pt idx="4" formatCode="General">
                        <c:v>-30.645399394856277</c:v>
                      </c:pt>
                      <c:pt idx="5" formatCode="General">
                        <c:v>-30.250391830559757</c:v>
                      </c:pt>
                      <c:pt idx="6" formatCode="General">
                        <c:v>-29.855384266263236</c:v>
                      </c:pt>
                      <c:pt idx="7" formatCode="General">
                        <c:v>-29.460376701966716</c:v>
                      </c:pt>
                      <c:pt idx="8" formatCode="General">
                        <c:v>-29.065369137670196</c:v>
                      </c:pt>
                      <c:pt idx="9" formatCode="General">
                        <c:v>-28.670361573373675</c:v>
                      </c:pt>
                      <c:pt idx="10" formatCode="General">
                        <c:v>-28.275354009077155</c:v>
                      </c:pt>
                      <c:pt idx="11" formatCode="General">
                        <c:v>-27.925569696969696</c:v>
                      </c:pt>
                      <c:pt idx="12" formatCode="General">
                        <c:v>-27.626781818181819</c:v>
                      </c:pt>
                      <c:pt idx="13" formatCode="General">
                        <c:v>-27.352345454545457</c:v>
                      </c:pt>
                      <c:pt idx="14" formatCode="General">
                        <c:v>-27.087626506024097</c:v>
                      </c:pt>
                      <c:pt idx="15" formatCode="General">
                        <c:v>-26.844253012048195</c:v>
                      </c:pt>
                      <c:pt idx="16" formatCode="General">
                        <c:v>-26.611872727272729</c:v>
                      </c:pt>
                      <c:pt idx="17" formatCode="General">
                        <c:v>-26.390054545454547</c:v>
                      </c:pt>
                      <c:pt idx="18" formatCode="General">
                        <c:v>-26.188563636363636</c:v>
                      </c:pt>
                      <c:pt idx="19" formatCode="General">
                        <c:v>-25.99394545454545</c:v>
                      </c:pt>
                      <c:pt idx="20" formatCode="General">
                        <c:v>-25.812733333333334</c:v>
                      </c:pt>
                      <c:pt idx="21" formatCode="General">
                        <c:v>-25.637630303030303</c:v>
                      </c:pt>
                      <c:pt idx="22" formatCode="General">
                        <c:v>-25.467327272727275</c:v>
                      </c:pt>
                      <c:pt idx="23" formatCode="General">
                        <c:v>-25.313307228915665</c:v>
                      </c:pt>
                      <c:pt idx="24" formatCode="General">
                        <c:v>-25.163242424242426</c:v>
                      </c:pt>
                      <c:pt idx="25" formatCode="General">
                        <c:v>-25.020212121212122</c:v>
                      </c:pt>
                      <c:pt idx="26" formatCode="General">
                        <c:v>-24.883363636363637</c:v>
                      </c:pt>
                      <c:pt idx="27" formatCode="General">
                        <c:v>-24.750636363636364</c:v>
                      </c:pt>
                      <c:pt idx="28" formatCode="General">
                        <c:v>-24.621939393939392</c:v>
                      </c:pt>
                      <c:pt idx="29" formatCode="General">
                        <c:v>-24.496363636363636</c:v>
                      </c:pt>
                      <c:pt idx="30" formatCode="General">
                        <c:v>-24.377575757575759</c:v>
                      </c:pt>
                      <c:pt idx="31" formatCode="General">
                        <c:v>-24.266968229954617</c:v>
                      </c:pt>
                      <c:pt idx="32" formatCode="General">
                        <c:v>-24.16076550680787</c:v>
                      </c:pt>
                      <c:pt idx="33" formatCode="General">
                        <c:v>-24.054562783661122</c:v>
                      </c:pt>
                      <c:pt idx="34" formatCode="General">
                        <c:v>-23.948360060514375</c:v>
                      </c:pt>
                      <c:pt idx="35" formatCode="General">
                        <c:v>-23.842157337367627</c:v>
                      </c:pt>
                      <c:pt idx="36" formatCode="General">
                        <c:v>-23.73595461422088</c:v>
                      </c:pt>
                      <c:pt idx="37" formatCode="General">
                        <c:v>-23.630792738275343</c:v>
                      </c:pt>
                      <c:pt idx="38" formatCode="General">
                        <c:v>-23.550611195158851</c:v>
                      </c:pt>
                      <c:pt idx="39" formatCode="General">
                        <c:v>-23.470429652042359</c:v>
                      </c:pt>
                      <c:pt idx="40" formatCode="General">
                        <c:v>-23.390248108925871</c:v>
                      </c:pt>
                      <c:pt idx="41" formatCode="General">
                        <c:v>-23.310066565809379</c:v>
                      </c:pt>
                      <c:pt idx="42" formatCode="General">
                        <c:v>-23.229885022692891</c:v>
                      </c:pt>
                      <c:pt idx="43" formatCode="General">
                        <c:v>-23.149703479576399</c:v>
                      </c:pt>
                      <c:pt idx="44" formatCode="General">
                        <c:v>-23.079540090771559</c:v>
                      </c:pt>
                      <c:pt idx="45" formatCode="General">
                        <c:v>-23.022656580937973</c:v>
                      </c:pt>
                      <c:pt idx="46" formatCode="General">
                        <c:v>-22.965773071104387</c:v>
                      </c:pt>
                      <c:pt idx="47" formatCode="General">
                        <c:v>-22.908889561270801</c:v>
                      </c:pt>
                      <c:pt idx="48" formatCode="General">
                        <c:v>-22.852006051437218</c:v>
                      </c:pt>
                      <c:pt idx="49" formatCode="General">
                        <c:v>-22.795122541603632</c:v>
                      </c:pt>
                      <c:pt idx="50" formatCode="General">
                        <c:v>-22.738239031770046</c:v>
                      </c:pt>
                      <c:pt idx="51" formatCode="General">
                        <c:v>-22.691721212121212</c:v>
                      </c:pt>
                      <c:pt idx="52" formatCode="General">
                        <c:v>-22.647478787878789</c:v>
                      </c:pt>
                      <c:pt idx="53" formatCode="General">
                        <c:v>-22.603236363636363</c:v>
                      </c:pt>
                      <c:pt idx="54" formatCode="General">
                        <c:v>-22.55899393939394</c:v>
                      </c:pt>
                      <c:pt idx="55" formatCode="General">
                        <c:v>-22.514751515151517</c:v>
                      </c:pt>
                      <c:pt idx="56" formatCode="General">
                        <c:v>-22.47050909090909</c:v>
                      </c:pt>
                      <c:pt idx="57" formatCode="General">
                        <c:v>-22.426248108925869</c:v>
                      </c:pt>
                      <c:pt idx="58" formatCode="General">
                        <c:v>-22.381921331316189</c:v>
                      </c:pt>
                      <c:pt idx="59" formatCode="General">
                        <c:v>-22.337594553706506</c:v>
                      </c:pt>
                      <c:pt idx="60" formatCode="General">
                        <c:v>-22.293267776096823</c:v>
                      </c:pt>
                      <c:pt idx="61" formatCode="General">
                        <c:v>-22.248940998487139</c:v>
                      </c:pt>
                      <c:pt idx="62" formatCode="General">
                        <c:v>-22.20461422087746</c:v>
                      </c:pt>
                      <c:pt idx="63" formatCode="General">
                        <c:v>-22.160287443267777</c:v>
                      </c:pt>
                      <c:pt idx="64" formatCode="General">
                        <c:v>-22.114533333333334</c:v>
                      </c:pt>
                      <c:pt idx="65" formatCode="General">
                        <c:v>-22.067866666666671</c:v>
                      </c:pt>
                      <c:pt idx="66" formatCode="General">
                        <c:v>-22.024939759036148</c:v>
                      </c:pt>
                      <c:pt idx="67" formatCode="General">
                        <c:v>-21.98118181818182</c:v>
                      </c:pt>
                      <c:pt idx="68" formatCode="General">
                        <c:v>-21.935121212121214</c:v>
                      </c:pt>
                      <c:pt idx="69" formatCode="General">
                        <c:v>-21.891030303030302</c:v>
                      </c:pt>
                      <c:pt idx="70" formatCode="General">
                        <c:v>-21.847999999999999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8B30-4E9C-A50A-EFE1F64DE2B3}"/>
                  </c:ext>
                </c:extLst>
              </c15:ser>
            </c15:filteredScatterSeries>
            <c15:filteredScatterSeries>
              <c15:ser>
                <c:idx val="13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'Gibbs-EVAL'!$B$116:$BT$116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-18.728545454545454</c:v>
                      </c:pt>
                      <c:pt idx="12" formatCode="General">
                        <c:v>-18.746727272727274</c:v>
                      </c:pt>
                      <c:pt idx="13" formatCode="General">
                        <c:v>-18.764909090909093</c:v>
                      </c:pt>
                      <c:pt idx="14" formatCode="General">
                        <c:v>-18.783072289156628</c:v>
                      </c:pt>
                      <c:pt idx="15" formatCode="General">
                        <c:v>-18.801144578313252</c:v>
                      </c:pt>
                      <c:pt idx="16" formatCode="General">
                        <c:v>-18.819272727272725</c:v>
                      </c:pt>
                      <c:pt idx="17" formatCode="General">
                        <c:v>-18.837454545454545</c:v>
                      </c:pt>
                      <c:pt idx="18" formatCode="General">
                        <c:v>-18.855636363636364</c:v>
                      </c:pt>
                      <c:pt idx="19" formatCode="General">
                        <c:v>-18.875090909090911</c:v>
                      </c:pt>
                      <c:pt idx="20" formatCode="General">
                        <c:v>-18.899333333333335</c:v>
                      </c:pt>
                      <c:pt idx="21" formatCode="General">
                        <c:v>-18.923575757575758</c:v>
                      </c:pt>
                      <c:pt idx="22" formatCode="General">
                        <c:v>-18.947818181818182</c:v>
                      </c:pt>
                      <c:pt idx="23" formatCode="General">
                        <c:v>-18.971927710843371</c:v>
                      </c:pt>
                      <c:pt idx="24" formatCode="General">
                        <c:v>-18.996060606060606</c:v>
                      </c:pt>
                      <c:pt idx="25" formatCode="General">
                        <c:v>-19.02030303030303</c:v>
                      </c:pt>
                      <c:pt idx="26" formatCode="General">
                        <c:v>-19.048181818181817</c:v>
                      </c:pt>
                      <c:pt idx="27" formatCode="General">
                        <c:v>-19.078484848484848</c:v>
                      </c:pt>
                      <c:pt idx="28" formatCode="General">
                        <c:v>-19.108787878787876</c:v>
                      </c:pt>
                      <c:pt idx="29" formatCode="General">
                        <c:v>-19.140909090909091</c:v>
                      </c:pt>
                      <c:pt idx="30" formatCode="General">
                        <c:v>-19.177272727272729</c:v>
                      </c:pt>
                      <c:pt idx="31" formatCode="General">
                        <c:v>-19.216550680786689</c:v>
                      </c:pt>
                      <c:pt idx="32" formatCode="General">
                        <c:v>-19.257397881996976</c:v>
                      </c:pt>
                      <c:pt idx="33" formatCode="General">
                        <c:v>-19.298245083207263</c:v>
                      </c:pt>
                      <c:pt idx="34" formatCode="General">
                        <c:v>-19.33909228441755</c:v>
                      </c:pt>
                      <c:pt idx="35" formatCode="General">
                        <c:v>-19.379939485627837</c:v>
                      </c:pt>
                      <c:pt idx="36" formatCode="General">
                        <c:v>-19.420786686838124</c:v>
                      </c:pt>
                      <c:pt idx="37" formatCode="General">
                        <c:v>-19.461331316187596</c:v>
                      </c:pt>
                      <c:pt idx="38" formatCode="General">
                        <c:v>-19.494614220877459</c:v>
                      </c:pt>
                      <c:pt idx="39" formatCode="General">
                        <c:v>-19.527897125567321</c:v>
                      </c:pt>
                      <c:pt idx="40" formatCode="General">
                        <c:v>-19.561180030257187</c:v>
                      </c:pt>
                      <c:pt idx="41" formatCode="General">
                        <c:v>-19.59446293494705</c:v>
                      </c:pt>
                      <c:pt idx="42" formatCode="General">
                        <c:v>-19.627745839636912</c:v>
                      </c:pt>
                      <c:pt idx="43" formatCode="General">
                        <c:v>-19.661028744326778</c:v>
                      </c:pt>
                      <c:pt idx="44" formatCode="General">
                        <c:v>-19.692360060514371</c:v>
                      </c:pt>
                      <c:pt idx="45" formatCode="General">
                        <c:v>-19.72110438729198</c:v>
                      </c:pt>
                      <c:pt idx="46" formatCode="General">
                        <c:v>-19.749848714069593</c:v>
                      </c:pt>
                      <c:pt idx="47" formatCode="General">
                        <c:v>-19.778593040847202</c:v>
                      </c:pt>
                      <c:pt idx="48" formatCode="General">
                        <c:v>-19.807337367624811</c:v>
                      </c:pt>
                      <c:pt idx="49" formatCode="General">
                        <c:v>-19.83608169440242</c:v>
                      </c:pt>
                      <c:pt idx="50" formatCode="General">
                        <c:v>-19.864826021180033</c:v>
                      </c:pt>
                      <c:pt idx="51" formatCode="General">
                        <c:v>-19.892363636363637</c:v>
                      </c:pt>
                      <c:pt idx="52" formatCode="General">
                        <c:v>-19.919636363636364</c:v>
                      </c:pt>
                      <c:pt idx="53" formatCode="General">
                        <c:v>-19.946909090909092</c:v>
                      </c:pt>
                      <c:pt idx="54" formatCode="General">
                        <c:v>-19.974181818181819</c:v>
                      </c:pt>
                      <c:pt idx="55" formatCode="General">
                        <c:v>-20.001454545454546</c:v>
                      </c:pt>
                      <c:pt idx="56" formatCode="General">
                        <c:v>-20.028727272727274</c:v>
                      </c:pt>
                      <c:pt idx="57" formatCode="General">
                        <c:v>-20.056656580937975</c:v>
                      </c:pt>
                      <c:pt idx="58" formatCode="General">
                        <c:v>-20.086913767019666</c:v>
                      </c:pt>
                      <c:pt idx="59" formatCode="General">
                        <c:v>-20.117170953101361</c:v>
                      </c:pt>
                      <c:pt idx="60" formatCode="General">
                        <c:v>-20.147428139183056</c:v>
                      </c:pt>
                      <c:pt idx="61" formatCode="General">
                        <c:v>-20.177685325264751</c:v>
                      </c:pt>
                      <c:pt idx="62" formatCode="General">
                        <c:v>-20.207942511346445</c:v>
                      </c:pt>
                      <c:pt idx="63" formatCode="General">
                        <c:v>-20.23819969742814</c:v>
                      </c:pt>
                      <c:pt idx="64" formatCode="General">
                        <c:v>-20.272181818181817</c:v>
                      </c:pt>
                      <c:pt idx="65" formatCode="General">
                        <c:v>-20.308545454545452</c:v>
                      </c:pt>
                      <c:pt idx="66" formatCode="General">
                        <c:v>-20.338915662650603</c:v>
                      </c:pt>
                      <c:pt idx="67" formatCode="General">
                        <c:v>-20.369090909090907</c:v>
                      </c:pt>
                      <c:pt idx="68" formatCode="General">
                        <c:v>-20.399393939393939</c:v>
                      </c:pt>
                      <c:pt idx="69" formatCode="General">
                        <c:v>-20.42969696969697</c:v>
                      </c:pt>
                      <c:pt idx="70" formatCode="General">
                        <c:v>-20.46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8B30-4E9C-A50A-EFE1F64DE2B3}"/>
                  </c:ext>
                </c:extLst>
              </c15:ser>
            </c15:filteredScatterSeries>
            <c15:filteredScatterSeries>
              <c15:ser>
                <c:idx val="14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'Gibbs-EVAL'!$B$117:$BT$117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-6.0942239031770047</c:v>
                      </c:pt>
                      <c:pt idx="1">
                        <c:v>-6.1686565809379728</c:v>
                      </c:pt>
                      <c:pt idx="2" formatCode="General">
                        <c:v>-6.2430892586989408</c:v>
                      </c:pt>
                      <c:pt idx="3" formatCode="General">
                        <c:v>-6.3175219364599098</c:v>
                      </c:pt>
                      <c:pt idx="4" formatCode="General">
                        <c:v>-6.3913252647503782</c:v>
                      </c:pt>
                      <c:pt idx="5" formatCode="General">
                        <c:v>-6.4578910741301057</c:v>
                      </c:pt>
                      <c:pt idx="6" formatCode="General">
                        <c:v>-6.524456883509834</c:v>
                      </c:pt>
                      <c:pt idx="7" formatCode="General">
                        <c:v>-6.5910226928895614</c:v>
                      </c:pt>
                      <c:pt idx="8" formatCode="General">
                        <c:v>-6.6575885022692889</c:v>
                      </c:pt>
                      <c:pt idx="9" formatCode="General">
                        <c:v>-6.7241543116490163</c:v>
                      </c:pt>
                      <c:pt idx="10" formatCode="General">
                        <c:v>-6.7907201210287438</c:v>
                      </c:pt>
                      <c:pt idx="11" formatCode="General">
                        <c:v>-6.8553393939393938</c:v>
                      </c:pt>
                      <c:pt idx="12" formatCode="General">
                        <c:v>-6.9177636363636363</c:v>
                      </c:pt>
                      <c:pt idx="13" formatCode="General">
                        <c:v>-6.9782000000000002</c:v>
                      </c:pt>
                      <c:pt idx="14" formatCode="General">
                        <c:v>-7.0379337349397586</c:v>
                      </c:pt>
                      <c:pt idx="15" formatCode="General">
                        <c:v>-7.0963674698795183</c:v>
                      </c:pt>
                      <c:pt idx="16" formatCode="General">
                        <c:v>-7.1543636363636365</c:v>
                      </c:pt>
                      <c:pt idx="17" formatCode="General">
                        <c:v>-7.2119393939393941</c:v>
                      </c:pt>
                      <c:pt idx="18" formatCode="General">
                        <c:v>-7.2689939393939396</c:v>
                      </c:pt>
                      <c:pt idx="19" formatCode="General">
                        <c:v>-7.3257090909090907</c:v>
                      </c:pt>
                      <c:pt idx="20" formatCode="General">
                        <c:v>-7.3814666666666664</c:v>
                      </c:pt>
                      <c:pt idx="21" formatCode="General">
                        <c:v>-7.4368848484848487</c:v>
                      </c:pt>
                      <c:pt idx="22" formatCode="General">
                        <c:v>-7.4920363636363634</c:v>
                      </c:pt>
                      <c:pt idx="23" formatCode="General">
                        <c:v>-7.5479819277108433</c:v>
                      </c:pt>
                      <c:pt idx="24" formatCode="General">
                        <c:v>-7.6042424242424245</c:v>
                      </c:pt>
                      <c:pt idx="25" formatCode="General">
                        <c:v>-7.6612121212121211</c:v>
                      </c:pt>
                      <c:pt idx="26" formatCode="General">
                        <c:v>-7.7200000000000006</c:v>
                      </c:pt>
                      <c:pt idx="27" formatCode="General">
                        <c:v>-7.78</c:v>
                      </c:pt>
                      <c:pt idx="28" formatCode="General">
                        <c:v>-7.8434545454545459</c:v>
                      </c:pt>
                      <c:pt idx="29" formatCode="General">
                        <c:v>-7.9087272727272726</c:v>
                      </c:pt>
                      <c:pt idx="30" formatCode="General">
                        <c:v>-7.9778181818181819</c:v>
                      </c:pt>
                      <c:pt idx="31" formatCode="General">
                        <c:v>-8.0589364599092281</c:v>
                      </c:pt>
                      <c:pt idx="32" formatCode="General">
                        <c:v>-8.1465310136157338</c:v>
                      </c:pt>
                      <c:pt idx="33" formatCode="General">
                        <c:v>-8.2341255673222395</c:v>
                      </c:pt>
                      <c:pt idx="34" formatCode="General">
                        <c:v>-8.3217201210287435</c:v>
                      </c:pt>
                      <c:pt idx="35" formatCode="General">
                        <c:v>-8.4093146747352492</c:v>
                      </c:pt>
                      <c:pt idx="36" formatCode="General">
                        <c:v>-8.4969092284417549</c:v>
                      </c:pt>
                      <c:pt idx="37" formatCode="General">
                        <c:v>-8.5851573373676242</c:v>
                      </c:pt>
                      <c:pt idx="38" formatCode="General">
                        <c:v>-8.6890907715582451</c:v>
                      </c:pt>
                      <c:pt idx="39" formatCode="General">
                        <c:v>-8.7930242057488641</c:v>
                      </c:pt>
                      <c:pt idx="40" formatCode="General">
                        <c:v>-8.896957639939485</c:v>
                      </c:pt>
                      <c:pt idx="41" formatCode="General">
                        <c:v>-9.0008910741301058</c:v>
                      </c:pt>
                      <c:pt idx="42" formatCode="General">
                        <c:v>-9.1048245083207267</c:v>
                      </c:pt>
                      <c:pt idx="43" formatCode="General">
                        <c:v>-9.2087579425113475</c:v>
                      </c:pt>
                      <c:pt idx="44" formatCode="General">
                        <c:v>-9.3102193645990923</c:v>
                      </c:pt>
                      <c:pt idx="45" formatCode="General">
                        <c:v>-9.4084039334341902</c:v>
                      </c:pt>
                      <c:pt idx="46" formatCode="General">
                        <c:v>-9.50658850226929</c:v>
                      </c:pt>
                      <c:pt idx="47" formatCode="General">
                        <c:v>-9.6047730711043879</c:v>
                      </c:pt>
                      <c:pt idx="48" formatCode="General">
                        <c:v>-9.7029576399394859</c:v>
                      </c:pt>
                      <c:pt idx="49" formatCode="General">
                        <c:v>-9.8011422087745839</c:v>
                      </c:pt>
                      <c:pt idx="50" formatCode="General">
                        <c:v>-9.8993267776096818</c:v>
                      </c:pt>
                      <c:pt idx="51" formatCode="General">
                        <c:v>-9.9881909090909087</c:v>
                      </c:pt>
                      <c:pt idx="52" formatCode="General">
                        <c:v>-10.075009090909091</c:v>
                      </c:pt>
                      <c:pt idx="53" formatCode="General">
                        <c:v>-10.161827272727272</c:v>
                      </c:pt>
                      <c:pt idx="54" formatCode="General">
                        <c:v>-10.248645454545455</c:v>
                      </c:pt>
                      <c:pt idx="55" formatCode="General">
                        <c:v>-10.335463636363636</c:v>
                      </c:pt>
                      <c:pt idx="56" formatCode="General">
                        <c:v>-10.422281818181819</c:v>
                      </c:pt>
                      <c:pt idx="57" formatCode="General">
                        <c:v>-10.506308623298034</c:v>
                      </c:pt>
                      <c:pt idx="58" formatCode="General">
                        <c:v>-10.580438729198185</c:v>
                      </c:pt>
                      <c:pt idx="59" formatCode="General">
                        <c:v>-10.654568835098337</c:v>
                      </c:pt>
                      <c:pt idx="60" formatCode="General">
                        <c:v>-10.728698940998488</c:v>
                      </c:pt>
                      <c:pt idx="61" formatCode="General">
                        <c:v>-10.802829046898639</c:v>
                      </c:pt>
                      <c:pt idx="62" formatCode="General">
                        <c:v>-10.87695915279879</c:v>
                      </c:pt>
                      <c:pt idx="63" formatCode="General">
                        <c:v>-10.951089258698941</c:v>
                      </c:pt>
                      <c:pt idx="64" formatCode="General">
                        <c:v>-11.020666666666667</c:v>
                      </c:pt>
                      <c:pt idx="65" formatCode="General">
                        <c:v>-11.087333333333333</c:v>
                      </c:pt>
                      <c:pt idx="66" formatCode="General">
                        <c:v>-11.147831325301205</c:v>
                      </c:pt>
                      <c:pt idx="67" formatCode="General">
                        <c:v>-11.208181818181817</c:v>
                      </c:pt>
                      <c:pt idx="68" formatCode="General">
                        <c:v>-11.268787878787878</c:v>
                      </c:pt>
                      <c:pt idx="69" formatCode="General">
                        <c:v>-11.325454545454546</c:v>
                      </c:pt>
                      <c:pt idx="70" formatCode="General">
                        <c:v>-11.38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8B30-4E9C-A50A-EFE1F64DE2B3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-28.222057488653554</c:v>
                      </c:pt>
                      <c:pt idx="1">
                        <c:v>-27.527655068078669</c:v>
                      </c:pt>
                      <c:pt idx="2" formatCode="General">
                        <c:v>-26.83325264750378</c:v>
                      </c:pt>
                      <c:pt idx="3" formatCode="General">
                        <c:v>-26.138850226928895</c:v>
                      </c:pt>
                      <c:pt idx="4" formatCode="General">
                        <c:v>-25.463691376701966</c:v>
                      </c:pt>
                      <c:pt idx="5" formatCode="General">
                        <c:v>-25.009833585476549</c:v>
                      </c:pt>
                      <c:pt idx="6" formatCode="General">
                        <c:v>-24.555975794251136</c:v>
                      </c:pt>
                      <c:pt idx="7" formatCode="General">
                        <c:v>-24.102118003025719</c:v>
                      </c:pt>
                      <c:pt idx="8" formatCode="General">
                        <c:v>-23.648260211800302</c:v>
                      </c:pt>
                      <c:pt idx="9" formatCode="General">
                        <c:v>-23.194402420574885</c:v>
                      </c:pt>
                      <c:pt idx="10" formatCode="General">
                        <c:v>-22.740544629349472</c:v>
                      </c:pt>
                      <c:pt idx="11" formatCode="General">
                        <c:v>-22.331939393939393</c:v>
                      </c:pt>
                      <c:pt idx="12" formatCode="General">
                        <c:v>-21.974363636363638</c:v>
                      </c:pt>
                      <c:pt idx="13" formatCode="General">
                        <c:v>-21.641636363636366</c:v>
                      </c:pt>
                      <c:pt idx="14" formatCode="General">
                        <c:v>-21.318795180722894</c:v>
                      </c:pt>
                      <c:pt idx="15" formatCode="General">
                        <c:v>-21.017590361445784</c:v>
                      </c:pt>
                      <c:pt idx="16" formatCode="General">
                        <c:v>-20.727818181818183</c:v>
                      </c:pt>
                      <c:pt idx="17" formatCode="General">
                        <c:v>-20.449030303030302</c:v>
                      </c:pt>
                      <c:pt idx="18" formatCode="General">
                        <c:v>-20.191090909090907</c:v>
                      </c:pt>
                      <c:pt idx="19" formatCode="General">
                        <c:v>-19.940363636363635</c:v>
                      </c:pt>
                      <c:pt idx="20" formatCode="General">
                        <c:v>-19.704000000000001</c:v>
                      </c:pt>
                      <c:pt idx="21" formatCode="General">
                        <c:v>-19.474424242424242</c:v>
                      </c:pt>
                      <c:pt idx="22" formatCode="General">
                        <c:v>-19.250181818181819</c:v>
                      </c:pt>
                      <c:pt idx="23" formatCode="General">
                        <c:v>-19.043614457831325</c:v>
                      </c:pt>
                      <c:pt idx="24" formatCode="General">
                        <c:v>-18.841515151515154</c:v>
                      </c:pt>
                      <c:pt idx="25" formatCode="General">
                        <c:v>-18.647575757575758</c:v>
                      </c:pt>
                      <c:pt idx="26" formatCode="General">
                        <c:v>-18.460909090909091</c:v>
                      </c:pt>
                      <c:pt idx="27" formatCode="General">
                        <c:v>-18.279090909090908</c:v>
                      </c:pt>
                      <c:pt idx="28" formatCode="General">
                        <c:v>-18.103030303030302</c:v>
                      </c:pt>
                      <c:pt idx="29" formatCode="General">
                        <c:v>-17.93090909090909</c:v>
                      </c:pt>
                      <c:pt idx="30" formatCode="General">
                        <c:v>-17.767272727272729</c:v>
                      </c:pt>
                      <c:pt idx="31" formatCode="General">
                        <c:v>-17.615597579425113</c:v>
                      </c:pt>
                      <c:pt idx="32" formatCode="General">
                        <c:v>-17.470363086232982</c:v>
                      </c:pt>
                      <c:pt idx="33" formatCode="General">
                        <c:v>-17.325128593040848</c:v>
                      </c:pt>
                      <c:pt idx="34" formatCode="General">
                        <c:v>-17.179894099848713</c:v>
                      </c:pt>
                      <c:pt idx="35" formatCode="General">
                        <c:v>-17.034659606656582</c:v>
                      </c:pt>
                      <c:pt idx="36" formatCode="General">
                        <c:v>-16.889425113464448</c:v>
                      </c:pt>
                      <c:pt idx="37" formatCode="General">
                        <c:v>-16.745340393343419</c:v>
                      </c:pt>
                      <c:pt idx="38" formatCode="General">
                        <c:v>-16.628850226928897</c:v>
                      </c:pt>
                      <c:pt idx="39" formatCode="General">
                        <c:v>-16.512360060514371</c:v>
                      </c:pt>
                      <c:pt idx="40" formatCode="General">
                        <c:v>-16.39586989409985</c:v>
                      </c:pt>
                      <c:pt idx="41" formatCode="General">
                        <c:v>-16.279379727685328</c:v>
                      </c:pt>
                      <c:pt idx="42" formatCode="General">
                        <c:v>-16.162889561270802</c:v>
                      </c:pt>
                      <c:pt idx="43" formatCode="General">
                        <c:v>-16.04639939485628</c:v>
                      </c:pt>
                      <c:pt idx="44" formatCode="General">
                        <c:v>-15.939016641452346</c:v>
                      </c:pt>
                      <c:pt idx="45" formatCode="General">
                        <c:v>-15.843706505295009</c:v>
                      </c:pt>
                      <c:pt idx="46" formatCode="General">
                        <c:v>-15.748396369137671</c:v>
                      </c:pt>
                      <c:pt idx="47" formatCode="General">
                        <c:v>-15.653086232980332</c:v>
                      </c:pt>
                      <c:pt idx="48" formatCode="General">
                        <c:v>-15.557776096822995</c:v>
                      </c:pt>
                      <c:pt idx="49" formatCode="General">
                        <c:v>-15.462465960665657</c:v>
                      </c:pt>
                      <c:pt idx="50" formatCode="General">
                        <c:v>-15.36715582450832</c:v>
                      </c:pt>
                      <c:pt idx="51" formatCode="General">
                        <c:v>-15.279181818181817</c:v>
                      </c:pt>
                      <c:pt idx="52" formatCode="General">
                        <c:v>-15.192818181818181</c:v>
                      </c:pt>
                      <c:pt idx="53" formatCode="General">
                        <c:v>-15.106454545454545</c:v>
                      </c:pt>
                      <c:pt idx="54" formatCode="General">
                        <c:v>-15.020090909090909</c:v>
                      </c:pt>
                      <c:pt idx="55" formatCode="General">
                        <c:v>-14.933727272727271</c:v>
                      </c:pt>
                      <c:pt idx="56" formatCode="General">
                        <c:v>-14.847363636363635</c:v>
                      </c:pt>
                      <c:pt idx="57" formatCode="General">
                        <c:v>-14.759364599092283</c:v>
                      </c:pt>
                      <c:pt idx="58" formatCode="General">
                        <c:v>-14.665567322239031</c:v>
                      </c:pt>
                      <c:pt idx="59" formatCode="General">
                        <c:v>-14.571770045385778</c:v>
                      </c:pt>
                      <c:pt idx="60" formatCode="General">
                        <c:v>-14.477972768532526</c:v>
                      </c:pt>
                      <c:pt idx="61" formatCode="General">
                        <c:v>-14.384175491679274</c:v>
                      </c:pt>
                      <c:pt idx="62" formatCode="General">
                        <c:v>-14.290378214826021</c:v>
                      </c:pt>
                      <c:pt idx="63" formatCode="General">
                        <c:v>-14.196580937972769</c:v>
                      </c:pt>
                      <c:pt idx="64" formatCode="General">
                        <c:v>-14.097151515151515</c:v>
                      </c:pt>
                      <c:pt idx="65" formatCode="General">
                        <c:v>-13.994121212121213</c:v>
                      </c:pt>
                      <c:pt idx="66" formatCode="General">
                        <c:v>-13.891686746987952</c:v>
                      </c:pt>
                      <c:pt idx="67" formatCode="General">
                        <c:v>-13.787272727272727</c:v>
                      </c:pt>
                      <c:pt idx="68" formatCode="General">
                        <c:v>-13.67818181818182</c:v>
                      </c:pt>
                      <c:pt idx="69" formatCode="General">
                        <c:v>-13.56909090909091</c:v>
                      </c:pt>
                      <c:pt idx="70" formatCode="General">
                        <c:v>-13.46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8B30-4E9C-A50A-EFE1F64DE2B3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-4.9682496217851737</c:v>
                      </c:pt>
                      <c:pt idx="1">
                        <c:v>-5.0215022692889564</c:v>
                      </c:pt>
                      <c:pt idx="2" formatCode="General">
                        <c:v>-5.0747549167927382</c:v>
                      </c:pt>
                      <c:pt idx="3" formatCode="General">
                        <c:v>-5.1280075642965199</c:v>
                      </c:pt>
                      <c:pt idx="4" formatCode="General">
                        <c:v>-5.1817080181543114</c:v>
                      </c:pt>
                      <c:pt idx="5" formatCode="General">
                        <c:v>-5.2405582450832071</c:v>
                      </c:pt>
                      <c:pt idx="6" formatCode="General">
                        <c:v>-5.2994084720121029</c:v>
                      </c:pt>
                      <c:pt idx="7" formatCode="General">
                        <c:v>-5.3582586989409986</c:v>
                      </c:pt>
                      <c:pt idx="8" formatCode="General">
                        <c:v>-5.4171089258698935</c:v>
                      </c:pt>
                      <c:pt idx="9" formatCode="General">
                        <c:v>-5.4759591527987892</c:v>
                      </c:pt>
                      <c:pt idx="10" formatCode="General">
                        <c:v>-5.5348093797276849</c:v>
                      </c:pt>
                      <c:pt idx="11" formatCode="General">
                        <c:v>-5.5936303030303032</c:v>
                      </c:pt>
                      <c:pt idx="12" formatCode="General">
                        <c:v>-5.6524181818181818</c:v>
                      </c:pt>
                      <c:pt idx="13" formatCode="General">
                        <c:v>-5.7107090909090914</c:v>
                      </c:pt>
                      <c:pt idx="14" formatCode="General">
                        <c:v>-5.7688313253012051</c:v>
                      </c:pt>
                      <c:pt idx="15" formatCode="General">
                        <c:v>-5.82666265060241</c:v>
                      </c:pt>
                      <c:pt idx="16" formatCode="General">
                        <c:v>-5.8840545454545454</c:v>
                      </c:pt>
                      <c:pt idx="17" formatCode="General">
                        <c:v>-5.9410242424242421</c:v>
                      </c:pt>
                      <c:pt idx="18" formatCode="General">
                        <c:v>-5.9974727272727275</c:v>
                      </c:pt>
                      <c:pt idx="19" formatCode="General">
                        <c:v>-6.0535818181818177</c:v>
                      </c:pt>
                      <c:pt idx="20" formatCode="General">
                        <c:v>-6.1087333333333333</c:v>
                      </c:pt>
                      <c:pt idx="21" formatCode="General">
                        <c:v>-6.1632060606060612</c:v>
                      </c:pt>
                      <c:pt idx="22" formatCode="General">
                        <c:v>-6.217145454545455</c:v>
                      </c:pt>
                      <c:pt idx="23" formatCode="General">
                        <c:v>-6.2696927710843378</c:v>
                      </c:pt>
                      <c:pt idx="24" formatCode="General">
                        <c:v>-6.3217272727272729</c:v>
                      </c:pt>
                      <c:pt idx="25" formatCode="General">
                        <c:v>-6.3726363636363637</c:v>
                      </c:pt>
                      <c:pt idx="26" formatCode="General">
                        <c:v>-6.4224545454545456</c:v>
                      </c:pt>
                      <c:pt idx="27" formatCode="General">
                        <c:v>-6.4715454545454545</c:v>
                      </c:pt>
                      <c:pt idx="28" formatCode="General">
                        <c:v>-6.5189090909090908</c:v>
                      </c:pt>
                      <c:pt idx="29" formatCode="General">
                        <c:v>-6.5654545454545454</c:v>
                      </c:pt>
                      <c:pt idx="30" formatCode="General">
                        <c:v>-6.6103030303030303</c:v>
                      </c:pt>
                      <c:pt idx="31" formatCode="General">
                        <c:v>-6.6513706505295014</c:v>
                      </c:pt>
                      <c:pt idx="32" formatCode="General">
                        <c:v>-6.6904024205748867</c:v>
                      </c:pt>
                      <c:pt idx="33" formatCode="General">
                        <c:v>-6.7294341906202728</c:v>
                      </c:pt>
                      <c:pt idx="34" formatCode="General">
                        <c:v>-6.7684659606656581</c:v>
                      </c:pt>
                      <c:pt idx="35" formatCode="General">
                        <c:v>-6.8074977307110442</c:v>
                      </c:pt>
                      <c:pt idx="36" formatCode="General">
                        <c:v>-6.8465295007564295</c:v>
                      </c:pt>
                      <c:pt idx="37" formatCode="General">
                        <c:v>-6.8854523449319212</c:v>
                      </c:pt>
                      <c:pt idx="38" formatCode="General">
                        <c:v>-6.9217609682299548</c:v>
                      </c:pt>
                      <c:pt idx="39" formatCode="General">
                        <c:v>-6.9580695915279875</c:v>
                      </c:pt>
                      <c:pt idx="40" formatCode="General">
                        <c:v>-6.9943782148260212</c:v>
                      </c:pt>
                      <c:pt idx="41" formatCode="General">
                        <c:v>-7.0306868381240539</c:v>
                      </c:pt>
                      <c:pt idx="42" formatCode="General">
                        <c:v>-7.0669954614220876</c:v>
                      </c:pt>
                      <c:pt idx="43" formatCode="General">
                        <c:v>-7.1033040847201203</c:v>
                      </c:pt>
                      <c:pt idx="44" formatCode="General">
                        <c:v>-7.1405234493192129</c:v>
                      </c:pt>
                      <c:pt idx="45" formatCode="General">
                        <c:v>-7.1789500756429652</c:v>
                      </c:pt>
                      <c:pt idx="46" formatCode="General">
                        <c:v>-7.2173767019667165</c:v>
                      </c:pt>
                      <c:pt idx="47" formatCode="General">
                        <c:v>-7.2558033282904688</c:v>
                      </c:pt>
                      <c:pt idx="48" formatCode="General">
                        <c:v>-7.2942299546142211</c:v>
                      </c:pt>
                      <c:pt idx="49" formatCode="General">
                        <c:v>-7.3326565809379733</c:v>
                      </c:pt>
                      <c:pt idx="50" formatCode="General">
                        <c:v>-7.3710832072617247</c:v>
                      </c:pt>
                      <c:pt idx="51" formatCode="General">
                        <c:v>-7.4125393939393938</c:v>
                      </c:pt>
                      <c:pt idx="52" formatCode="General">
                        <c:v>-7.4546606060606067</c:v>
                      </c:pt>
                      <c:pt idx="53" formatCode="General">
                        <c:v>-7.4967818181818187</c:v>
                      </c:pt>
                      <c:pt idx="54" formatCode="General">
                        <c:v>-7.5389030303030307</c:v>
                      </c:pt>
                      <c:pt idx="55" formatCode="General">
                        <c:v>-7.5810242424242427</c:v>
                      </c:pt>
                      <c:pt idx="56" formatCode="General">
                        <c:v>-7.6231454545454547</c:v>
                      </c:pt>
                      <c:pt idx="57" formatCode="General">
                        <c:v>-7.6668835098335855</c:v>
                      </c:pt>
                      <c:pt idx="58" formatCode="General">
                        <c:v>-7.7163540090771559</c:v>
                      </c:pt>
                      <c:pt idx="59" formatCode="General">
                        <c:v>-7.7658245083207262</c:v>
                      </c:pt>
                      <c:pt idx="60" formatCode="General">
                        <c:v>-7.8152950075642966</c:v>
                      </c:pt>
                      <c:pt idx="61" formatCode="General">
                        <c:v>-7.864765506807867</c:v>
                      </c:pt>
                      <c:pt idx="62" formatCode="General">
                        <c:v>-7.9142360060514374</c:v>
                      </c:pt>
                      <c:pt idx="63" formatCode="General">
                        <c:v>-7.9637065052950078</c:v>
                      </c:pt>
                      <c:pt idx="64" formatCode="General">
                        <c:v>-8.0173818181818177</c:v>
                      </c:pt>
                      <c:pt idx="65" formatCode="General">
                        <c:v>-8.0737454545454543</c:v>
                      </c:pt>
                      <c:pt idx="66" formatCode="General">
                        <c:v>-8.1332530120481934</c:v>
                      </c:pt>
                      <c:pt idx="67" formatCode="General">
                        <c:v>-8.1939090909090915</c:v>
                      </c:pt>
                      <c:pt idx="68" formatCode="General">
                        <c:v>-8.256939393939394</c:v>
                      </c:pt>
                      <c:pt idx="69" formatCode="General">
                        <c:v>-8.3219393939393935</c:v>
                      </c:pt>
                      <c:pt idx="70" formatCode="General">
                        <c:v>-8.3879999999999999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8B30-4E9C-A50A-EFE1F64DE2B3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8B30-4E9C-A50A-EFE1F64DE2B3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8B30-4E9C-A50A-EFE1F64DE2B3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8B30-4E9C-A50A-EFE1F64DE2B3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8B30-4E9C-A50A-EFE1F64DE2B3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8B30-4E9C-A50A-EFE1F64DE2B3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8B30-4E9C-A50A-EFE1F64DE2B3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8B30-4E9C-A50A-EFE1F64DE2B3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8B30-4E9C-A50A-EFE1F64DE2B3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8B30-4E9C-A50A-EFE1F64DE2B3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8B30-4E9C-A50A-EFE1F64DE2B3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8B30-4E9C-A50A-EFE1F64DE2B3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8B30-4E9C-A50A-EFE1F64DE2B3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'Gibbs-EVAL'!$A$132</c15:sqref>
                        </c15:formulaRef>
                      </c:ext>
                    </c:extLst>
                    <c:strCache>
                      <c:ptCount val="1"/>
                      <c:pt idx="0">
                        <c:v>SOLID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8B30-4E9C-A50A-EFE1F64DE2B3}"/>
                  </c:ext>
                </c:extLst>
              </c15:ser>
            </c15:filteredScatterSeries>
            <c15:filteredScatterSeries>
              <c15:ser>
                <c:idx val="30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'Gibbs-EVAL'!$A$133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'Gibbs-EVAL'!$B$133:$BT$133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-59.300666666666665</c:v>
                      </c:pt>
                      <c:pt idx="1">
                        <c:v>-57.829515151515153</c:v>
                      </c:pt>
                      <c:pt idx="2" formatCode="General">
                        <c:v>-56.459818181818186</c:v>
                      </c:pt>
                      <c:pt idx="3" formatCode="General">
                        <c:v>-55.368848484848485</c:v>
                      </c:pt>
                      <c:pt idx="4" formatCode="General">
                        <c:v>-54.445454545454538</c:v>
                      </c:pt>
                      <c:pt idx="5" formatCode="General">
                        <c:v>-54.263636363636365</c:v>
                      </c:pt>
                      <c:pt idx="6" formatCode="General">
                        <c:v>-53.823253012048198</c:v>
                      </c:pt>
                      <c:pt idx="7" formatCode="General">
                        <c:v>-53.040120481927708</c:v>
                      </c:pt>
                      <c:pt idx="8" formatCode="General">
                        <c:v>-52.556666666666665</c:v>
                      </c:pt>
                      <c:pt idx="9" formatCode="General">
                        <c:v>-52.169272727272727</c:v>
                      </c:pt>
                      <c:pt idx="10" formatCode="General">
                        <c:v>-51.829878787878791</c:v>
                      </c:pt>
                      <c:pt idx="11" formatCode="General">
                        <c:v>-51.538295007564301</c:v>
                      </c:pt>
                      <c:pt idx="12" formatCode="General">
                        <c:v>-51.300624810892593</c:v>
                      </c:pt>
                      <c:pt idx="13" formatCode="General">
                        <c:v>-51.062954614220878</c:v>
                      </c:pt>
                      <c:pt idx="14" formatCode="General">
                        <c:v>-50.82528441754917</c:v>
                      </c:pt>
                      <c:pt idx="15" formatCode="General">
                        <c:v>-50.587614220877462</c:v>
                      </c:pt>
                      <c:pt idx="16" formatCode="General">
                        <c:v>-50.349944024205747</c:v>
                      </c:pt>
                      <c:pt idx="17" formatCode="General">
                        <c:v>-50.11227382753404</c:v>
                      </c:pt>
                      <c:pt idx="18" formatCode="General">
                        <c:v>-49.940878787878788</c:v>
                      </c:pt>
                      <c:pt idx="19" formatCode="General">
                        <c:v>-49.783072727272724</c:v>
                      </c:pt>
                      <c:pt idx="20" formatCode="General">
                        <c:v>-49.635799999999996</c:v>
                      </c:pt>
                      <c:pt idx="21" formatCode="General">
                        <c:v>-49.508212121212118</c:v>
                      </c:pt>
                      <c:pt idx="22" formatCode="General">
                        <c:v>-49.396090909090901</c:v>
                      </c:pt>
                      <c:pt idx="23" formatCode="General">
                        <c:v>-49.303771084337349</c:v>
                      </c:pt>
                      <c:pt idx="24" formatCode="General">
                        <c:v>-49.308575757575753</c:v>
                      </c:pt>
                      <c:pt idx="25" formatCode="General">
                        <c:v>-49.598878787878789</c:v>
                      </c:pt>
                      <c:pt idx="26" formatCode="General">
                        <c:v>-49.904454545454549</c:v>
                      </c:pt>
                      <c:pt idx="27" formatCode="General">
                        <c:v>-50.220212121212121</c:v>
                      </c:pt>
                      <c:pt idx="28" formatCode="General">
                        <c:v>-50.535393939393941</c:v>
                      </c:pt>
                      <c:pt idx="29" formatCode="General">
                        <c:v>-50.850727272727276</c:v>
                      </c:pt>
                      <c:pt idx="30" formatCode="General">
                        <c:v>-51.166484848484849</c:v>
                      </c:pt>
                      <c:pt idx="31" formatCode="General">
                        <c:v>-51.481006024096381</c:v>
                      </c:pt>
                      <c:pt idx="32" formatCode="General">
                        <c:v>-51.794861445783127</c:v>
                      </c:pt>
                      <c:pt idx="33" formatCode="General">
                        <c:v>-52.098599999999998</c:v>
                      </c:pt>
                      <c:pt idx="34" formatCode="General">
                        <c:v>-52.402236363636362</c:v>
                      </c:pt>
                      <c:pt idx="35" formatCode="General">
                        <c:v>-52.705872727272727</c:v>
                      </c:pt>
                      <c:pt idx="36" formatCode="General">
                        <c:v>-53.009509090909091</c:v>
                      </c:pt>
                      <c:pt idx="37" formatCode="General">
                        <c:v>-53.31287291981846</c:v>
                      </c:pt>
                      <c:pt idx="38" formatCode="General">
                        <c:v>-53.609695915279879</c:v>
                      </c:pt>
                      <c:pt idx="39" formatCode="General">
                        <c:v>-53.906518910741298</c:v>
                      </c:pt>
                      <c:pt idx="40" formatCode="General">
                        <c:v>-54.203341906202724</c:v>
                      </c:pt>
                      <c:pt idx="41" formatCode="General">
                        <c:v>-54.500164901664142</c:v>
                      </c:pt>
                      <c:pt idx="42" formatCode="General">
                        <c:v>-54.796987897125568</c:v>
                      </c:pt>
                      <c:pt idx="43" formatCode="General">
                        <c:v>-55.093810892586987</c:v>
                      </c:pt>
                      <c:pt idx="44" formatCode="General">
                        <c:v>-55.388090909090906</c:v>
                      </c:pt>
                      <c:pt idx="45" formatCode="General">
                        <c:v>-55.679000000000002</c:v>
                      </c:pt>
                      <c:pt idx="46" formatCode="General">
                        <c:v>-55.969436363636362</c:v>
                      </c:pt>
                      <c:pt idx="47" formatCode="General">
                        <c:v>-56.259818181818183</c:v>
                      </c:pt>
                      <c:pt idx="48" formatCode="General">
                        <c:v>-56.550727272727272</c:v>
                      </c:pt>
                      <c:pt idx="49" formatCode="General">
                        <c:v>-56.834722891566265</c:v>
                      </c:pt>
                      <c:pt idx="50" formatCode="General">
                        <c:v>-57.11122891566265</c:v>
                      </c:pt>
                      <c:pt idx="51" formatCode="General">
                        <c:v>-57.389606060606063</c:v>
                      </c:pt>
                      <c:pt idx="52" formatCode="General">
                        <c:v>-57.668084848484853</c:v>
                      </c:pt>
                      <c:pt idx="53" formatCode="General">
                        <c:v>-57.945054545454546</c:v>
                      </c:pt>
                      <c:pt idx="54" formatCode="General">
                        <c:v>-58.222654545454546</c:v>
                      </c:pt>
                      <c:pt idx="55" formatCode="General">
                        <c:v>-58.500836363636367</c:v>
                      </c:pt>
                      <c:pt idx="56" formatCode="General">
                        <c:v>-58.778490909090905</c:v>
                      </c:pt>
                      <c:pt idx="57" formatCode="General">
                        <c:v>-59.053048192771087</c:v>
                      </c:pt>
                      <c:pt idx="58" formatCode="General">
                        <c:v>-59.316903614457829</c:v>
                      </c:pt>
                      <c:pt idx="59" formatCode="General">
                        <c:v>-59.588103030303031</c:v>
                      </c:pt>
                      <c:pt idx="60" formatCode="General">
                        <c:v>-59.865072727272725</c:v>
                      </c:pt>
                      <c:pt idx="61" formatCode="General">
                        <c:v>-60.131563636363637</c:v>
                      </c:pt>
                      <c:pt idx="62" formatCode="General">
                        <c:v>-60.396860606060606</c:v>
                      </c:pt>
                      <c:pt idx="63" formatCode="General">
                        <c:v>-60.661709090909092</c:v>
                      </c:pt>
                      <c:pt idx="64" formatCode="General">
                        <c:v>-60.942924357034798</c:v>
                      </c:pt>
                      <c:pt idx="65" formatCode="General">
                        <c:v>-61.234603630862331</c:v>
                      </c:pt>
                      <c:pt idx="66" formatCode="General">
                        <c:v>-61.526282904689864</c:v>
                      </c:pt>
                      <c:pt idx="67" formatCode="General">
                        <c:v>-61.817962178517398</c:v>
                      </c:pt>
                      <c:pt idx="68" formatCode="General">
                        <c:v>-62.109641452344938</c:v>
                      </c:pt>
                      <c:pt idx="69" formatCode="General">
                        <c:v>-62.401320726172472</c:v>
                      </c:pt>
                      <c:pt idx="70" formatCode="General">
                        <c:v>-62.693000000000005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8B30-4E9C-A50A-EFE1F64DE2B3}"/>
                  </c:ext>
                </c:extLst>
              </c15:ser>
            </c15:filteredScatterSeries>
            <c15:filteredScatterSeries>
              <c15:ser>
                <c:idx val="31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'Gibbs-EVAL'!$A$134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'Gibbs-EVAL'!$B$134:$BT$134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-20.742000000000001</c:v>
                      </c:pt>
                      <c:pt idx="1">
                        <c:v>-20.165030303030303</c:v>
                      </c:pt>
                      <c:pt idx="2" formatCode="General">
                        <c:v>-19.625636363636364</c:v>
                      </c:pt>
                      <c:pt idx="3" formatCode="General">
                        <c:v>-19.515393939393938</c:v>
                      </c:pt>
                      <c:pt idx="4" formatCode="General">
                        <c:v>-19.575030303030303</c:v>
                      </c:pt>
                      <c:pt idx="5" formatCode="General">
                        <c:v>-19.762909090909091</c:v>
                      </c:pt>
                      <c:pt idx="6" formatCode="General">
                        <c:v>-19.914036144578315</c:v>
                      </c:pt>
                      <c:pt idx="7" formatCode="General">
                        <c:v>-20.016445783132529</c:v>
                      </c:pt>
                      <c:pt idx="8" formatCode="General">
                        <c:v>-20.152000000000001</c:v>
                      </c:pt>
                      <c:pt idx="9" formatCode="General">
                        <c:v>-20.298181818181821</c:v>
                      </c:pt>
                      <c:pt idx="10" formatCode="General">
                        <c:v>-20.449696969696969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-23.573975903614457</c:v>
                      </c:pt>
                      <c:pt idx="32" formatCode="General">
                        <c:v>-23.718554216867467</c:v>
                      </c:pt>
                      <c:pt idx="33" formatCode="General">
                        <c:v>-23.858000000000001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-27.046506024096384</c:v>
                      </c:pt>
                      <c:pt idx="58" formatCode="General">
                        <c:v>-27.166987951807229</c:v>
                      </c:pt>
                      <c:pt idx="59" formatCode="General">
                        <c:v>-27.291272727272727</c:v>
                      </c:pt>
                      <c:pt idx="60" formatCode="General">
                        <c:v>-27.418545454545455</c:v>
                      </c:pt>
                      <c:pt idx="61" formatCode="General">
                        <c:v>-27.540303030303029</c:v>
                      </c:pt>
                      <c:pt idx="62" formatCode="General">
                        <c:v>-27.66151515151515</c:v>
                      </c:pt>
                      <c:pt idx="63" formatCode="General">
                        <c:v>-27.782727272727271</c:v>
                      </c:pt>
                      <c:pt idx="64" formatCode="General">
                        <c:v>-27.902904689863842</c:v>
                      </c:pt>
                      <c:pt idx="65" formatCode="General">
                        <c:v>-28.022420574886535</c:v>
                      </c:pt>
                      <c:pt idx="66" formatCode="General">
                        <c:v>-28.141936459909228</c:v>
                      </c:pt>
                      <c:pt idx="67" formatCode="General">
                        <c:v>-28.261452344931921</c:v>
                      </c:pt>
                      <c:pt idx="68" formatCode="General">
                        <c:v>-28.380968229954615</c:v>
                      </c:pt>
                      <c:pt idx="69" formatCode="General">
                        <c:v>-28.500484114977308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8B30-4E9C-A50A-EFE1F64DE2B3}"/>
                  </c:ext>
                </c:extLst>
              </c15:ser>
            </c15:filteredScatterSeries>
            <c15:filteredScatterSeries>
              <c15:ser>
                <c:idx val="33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'Gibbs-EVAL'!$A$136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'Gibbs-EVAL'!$B$136:$BT$136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-185.66818181818184</c:v>
                      </c:pt>
                      <c:pt idx="1">
                        <c:v>-180.34381818181819</c:v>
                      </c:pt>
                      <c:pt idx="2" formatCode="General">
                        <c:v>-175.3801818181818</c:v>
                      </c:pt>
                      <c:pt idx="3" formatCode="General">
                        <c:v>-170.78375757575756</c:v>
                      </c:pt>
                      <c:pt idx="4" formatCode="General">
                        <c:v>-166.35854545454546</c:v>
                      </c:pt>
                      <c:pt idx="5" formatCode="General">
                        <c:v>-162.34036363636363</c:v>
                      </c:pt>
                      <c:pt idx="6" formatCode="General">
                        <c:v>-158.49319277108435</c:v>
                      </c:pt>
                      <c:pt idx="7" formatCode="General">
                        <c:v>-154.87271084337348</c:v>
                      </c:pt>
                      <c:pt idx="8" formatCode="General">
                        <c:v>-151.48266666666666</c:v>
                      </c:pt>
                      <c:pt idx="9" formatCode="General">
                        <c:v>-148.19563636363637</c:v>
                      </c:pt>
                      <c:pt idx="10" formatCode="General">
                        <c:v>-145.15927272727274</c:v>
                      </c:pt>
                      <c:pt idx="11" formatCode="General">
                        <c:v>-142.38957639939488</c:v>
                      </c:pt>
                      <c:pt idx="12" formatCode="General">
                        <c:v>-139.9205900151286</c:v>
                      </c:pt>
                      <c:pt idx="13" formatCode="General">
                        <c:v>-137.45160363086234</c:v>
                      </c:pt>
                      <c:pt idx="14" formatCode="General">
                        <c:v>-134.98261724659608</c:v>
                      </c:pt>
                      <c:pt idx="15" formatCode="General">
                        <c:v>-132.51363086232982</c:v>
                      </c:pt>
                      <c:pt idx="16" formatCode="General">
                        <c:v>-130.04464447806353</c:v>
                      </c:pt>
                      <c:pt idx="17" formatCode="General">
                        <c:v>-127.57565809379727</c:v>
                      </c:pt>
                      <c:pt idx="18" formatCode="General">
                        <c:v>-125.49436363636363</c:v>
                      </c:pt>
                      <c:pt idx="19" formatCode="General">
                        <c:v>-123.50036363636364</c:v>
                      </c:pt>
                      <c:pt idx="20" formatCode="General">
                        <c:v>-121.59733333333334</c:v>
                      </c:pt>
                      <c:pt idx="21" formatCode="General">
                        <c:v>-119.77915151515151</c:v>
                      </c:pt>
                      <c:pt idx="22" formatCode="General">
                        <c:v>-118.02763636363636</c:v>
                      </c:pt>
                      <c:pt idx="23" formatCode="General">
                        <c:v>-116.39536144578314</c:v>
                      </c:pt>
                      <c:pt idx="24" formatCode="General">
                        <c:v>-114.79515151515152</c:v>
                      </c:pt>
                      <c:pt idx="25" formatCode="General">
                        <c:v>-113.25575757575758</c:v>
                      </c:pt>
                      <c:pt idx="26" formatCode="General">
                        <c:v>-111.77454545454545</c:v>
                      </c:pt>
                      <c:pt idx="27" formatCode="General">
                        <c:v>-110.33212121212121</c:v>
                      </c:pt>
                      <c:pt idx="28" formatCode="General">
                        <c:v>-108.98181818181817</c:v>
                      </c:pt>
                      <c:pt idx="29" formatCode="General">
                        <c:v>-107.69454545454545</c:v>
                      </c:pt>
                      <c:pt idx="30" formatCode="General">
                        <c:v>-106.54303030303031</c:v>
                      </c:pt>
                      <c:pt idx="31" formatCode="General">
                        <c:v>-105.63879518072289</c:v>
                      </c:pt>
                      <c:pt idx="32" formatCode="General">
                        <c:v>-104.8677108433735</c:v>
                      </c:pt>
                      <c:pt idx="33" formatCode="General">
                        <c:v>-104.134</c:v>
                      </c:pt>
                      <c:pt idx="34" formatCode="General">
                        <c:v>-103.42127272727272</c:v>
                      </c:pt>
                      <c:pt idx="35" formatCode="General">
                        <c:v>-102.74854545454545</c:v>
                      </c:pt>
                      <c:pt idx="36" formatCode="General">
                        <c:v>-102.10090909090908</c:v>
                      </c:pt>
                      <c:pt idx="37" formatCode="General">
                        <c:v>-101.46845688350984</c:v>
                      </c:pt>
                      <c:pt idx="38" formatCode="General">
                        <c:v>-100.92987897125568</c:v>
                      </c:pt>
                      <c:pt idx="39" formatCode="General">
                        <c:v>-100.39130105900152</c:v>
                      </c:pt>
                      <c:pt idx="40" formatCode="General">
                        <c:v>-99.852723146747351</c:v>
                      </c:pt>
                      <c:pt idx="41" formatCode="General">
                        <c:v>-99.314145234493196</c:v>
                      </c:pt>
                      <c:pt idx="42" formatCode="General">
                        <c:v>-98.775567322239027</c:v>
                      </c:pt>
                      <c:pt idx="43" formatCode="General">
                        <c:v>-98.236989409984872</c:v>
                      </c:pt>
                      <c:pt idx="44" formatCode="General">
                        <c:v>-97.731939393939385</c:v>
                      </c:pt>
                      <c:pt idx="45" formatCode="General">
                        <c:v>-97.271333333333331</c:v>
                      </c:pt>
                      <c:pt idx="46" formatCode="General">
                        <c:v>-96.835309090909092</c:v>
                      </c:pt>
                      <c:pt idx="47" formatCode="General">
                        <c:v>-96.41031515151515</c:v>
                      </c:pt>
                      <c:pt idx="48" formatCode="General">
                        <c:v>-96.012739393939398</c:v>
                      </c:pt>
                      <c:pt idx="49" formatCode="General">
                        <c:v>-95.620939759036148</c:v>
                      </c:pt>
                      <c:pt idx="50" formatCode="General">
                        <c:v>-95.235397590361444</c:v>
                      </c:pt>
                      <c:pt idx="51" formatCode="General">
                        <c:v>-94.882727272727266</c:v>
                      </c:pt>
                      <c:pt idx="52" formatCode="General">
                        <c:v>-94.678218181818181</c:v>
                      </c:pt>
                      <c:pt idx="53" formatCode="General">
                        <c:v>-95.16185454545456</c:v>
                      </c:pt>
                      <c:pt idx="54" formatCode="General">
                        <c:v>-95.644230303030312</c:v>
                      </c:pt>
                      <c:pt idx="55" formatCode="General">
                        <c:v>-96.125442424242422</c:v>
                      </c:pt>
                      <c:pt idx="56" formatCode="General">
                        <c:v>-96.608763636363634</c:v>
                      </c:pt>
                      <c:pt idx="57" formatCode="General">
                        <c:v>-97.088313253012046</c:v>
                      </c:pt>
                      <c:pt idx="58" formatCode="General">
                        <c:v>-97.553373493975897</c:v>
                      </c:pt>
                      <c:pt idx="59" formatCode="General">
                        <c:v>-98.031551515151506</c:v>
                      </c:pt>
                      <c:pt idx="60" formatCode="General">
                        <c:v>-98.520036363636365</c:v>
                      </c:pt>
                      <c:pt idx="61" formatCode="General">
                        <c:v>-98.993078787878787</c:v>
                      </c:pt>
                      <c:pt idx="62" formatCode="General">
                        <c:v>-99.465854545454548</c:v>
                      </c:pt>
                      <c:pt idx="63" formatCode="General">
                        <c:v>-99.942218181818177</c:v>
                      </c:pt>
                      <c:pt idx="64" formatCode="General">
                        <c:v>-100.39488653555219</c:v>
                      </c:pt>
                      <c:pt idx="65" formatCode="General">
                        <c:v>-100.83240544629349</c:v>
                      </c:pt>
                      <c:pt idx="66" formatCode="General">
                        <c:v>-101.2699243570348</c:v>
                      </c:pt>
                      <c:pt idx="67" formatCode="General">
                        <c:v>-101.7074432677761</c:v>
                      </c:pt>
                      <c:pt idx="68" formatCode="General">
                        <c:v>-102.14496217851739</c:v>
                      </c:pt>
                      <c:pt idx="69" formatCode="General">
                        <c:v>-102.58248108925869</c:v>
                      </c:pt>
                      <c:pt idx="70" formatCode="General">
                        <c:v>-103.02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7-8B30-4E9C-A50A-EFE1F64DE2B3}"/>
                  </c:ext>
                </c:extLst>
              </c15:ser>
            </c15:filteredScatterSeries>
            <c15:filteredScatterSeries>
              <c15:ser>
                <c:idx val="34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'Gibbs-EVAL'!$A$137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'Gibbs-EVAL'!$B$137:$BT$137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-61.721090909090911</c:v>
                      </c:pt>
                      <c:pt idx="1">
                        <c:v>-59.924363636363637</c:v>
                      </c:pt>
                      <c:pt idx="2" formatCode="General">
                        <c:v>-58.251636363636358</c:v>
                      </c:pt>
                      <c:pt idx="3" formatCode="General">
                        <c:v>-56.118787878787877</c:v>
                      </c:pt>
                      <c:pt idx="4" formatCode="General">
                        <c:v>-53.81672727272727</c:v>
                      </c:pt>
                      <c:pt idx="5" formatCode="General">
                        <c:v>-51.525818181818181</c:v>
                      </c:pt>
                      <c:pt idx="6" formatCode="General">
                        <c:v>-49.375542168674698</c:v>
                      </c:pt>
                      <c:pt idx="7" formatCode="General">
                        <c:v>-47.411686746987954</c:v>
                      </c:pt>
                      <c:pt idx="8" formatCode="General">
                        <c:v>-45.513333333333335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-8.0148181818181801</c:v>
                      </c:pt>
                      <c:pt idx="52" formatCode="General">
                        <c:v>-7.7216545454545455</c:v>
                      </c:pt>
                      <c:pt idx="53" formatCode="General">
                        <c:v>-7.7725636363636363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-7.9743975903614457</c:v>
                      </c:pt>
                      <c:pt idx="58" formatCode="General">
                        <c:v>-8.0262048192771083</c:v>
                      </c:pt>
                      <c:pt idx="59" formatCode="General">
                        <c:v>-8.0788666666666664</c:v>
                      </c:pt>
                      <c:pt idx="60" formatCode="General">
                        <c:v>-8.132200000000001</c:v>
                      </c:pt>
                      <c:pt idx="61" formatCode="General">
                        <c:v>-8.1860848484848496</c:v>
                      </c:pt>
                      <c:pt idx="62" formatCode="General">
                        <c:v>-8.2406545454545466</c:v>
                      </c:pt>
                      <c:pt idx="63" formatCode="General">
                        <c:v>-8.2970181818181832</c:v>
                      </c:pt>
                      <c:pt idx="64" formatCode="General">
                        <c:v>-8.3430862329803332</c:v>
                      </c:pt>
                      <c:pt idx="65" formatCode="General">
                        <c:v>-8.3825718608169453</c:v>
                      </c:pt>
                      <c:pt idx="66" formatCode="General">
                        <c:v>-8.4220574886535555</c:v>
                      </c:pt>
                      <c:pt idx="67" formatCode="General">
                        <c:v>-8.4615431164901675</c:v>
                      </c:pt>
                      <c:pt idx="68" formatCode="General">
                        <c:v>-8.5010287443267778</c:v>
                      </c:pt>
                      <c:pt idx="69" formatCode="General">
                        <c:v>-8.5405143721633898</c:v>
                      </c:pt>
                      <c:pt idx="70" formatCode="General">
                        <c:v>-8.58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8-8B30-4E9C-A50A-EFE1F64DE2B3}"/>
                  </c:ext>
                </c:extLst>
              </c15:ser>
            </c15:filteredScatterSeries>
            <c15:filteredScatterSeries>
              <c15:ser>
                <c:idx val="35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'Gibbs-EVAL'!$A$138</c15:sqref>
                        </c15:formulaRef>
                      </c:ext>
                    </c:extLst>
                    <c:strCache>
                      <c:ptCount val="1"/>
                      <c:pt idx="0">
                        <c:v>*GaSe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'Gibbs-EVAL'!$B$138:$BT$138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-82.463090909090909</c:v>
                      </c:pt>
                      <c:pt idx="1">
                        <c:v>-80.089393939393943</c:v>
                      </c:pt>
                      <c:pt idx="2" formatCode="General">
                        <c:v>-77.877272727272725</c:v>
                      </c:pt>
                      <c:pt idx="3" formatCode="General">
                        <c:v>-75.634181818181816</c:v>
                      </c:pt>
                      <c:pt idx="4" formatCode="General">
                        <c:v>-73.39175757575758</c:v>
                      </c:pt>
                      <c:pt idx="5" formatCode="General">
                        <c:v>-71.288727272727272</c:v>
                      </c:pt>
                      <c:pt idx="6" formatCode="General">
                        <c:v>-69.289578313253017</c:v>
                      </c:pt>
                      <c:pt idx="7" formatCode="General">
                        <c:v>-67.428132530120479</c:v>
                      </c:pt>
                      <c:pt idx="8" formatCode="General">
                        <c:v>-65.665333333333336</c:v>
                      </c:pt>
                      <c:pt idx="9" formatCode="General">
                        <c:v>-63.948727272727275</c:v>
                      </c:pt>
                      <c:pt idx="10" formatCode="General">
                        <c:v>-62.354787878787882</c:v>
                      </c:pt>
                      <c:pt idx="11" formatCode="General">
                        <c:v>-60.894236006051436</c:v>
                      </c:pt>
                      <c:pt idx="12" formatCode="General">
                        <c:v>-59.584099848714068</c:v>
                      </c:pt>
                      <c:pt idx="13" formatCode="General">
                        <c:v>-58.2739636913767</c:v>
                      </c:pt>
                      <c:pt idx="14" formatCode="General">
                        <c:v>-56.963827534039332</c:v>
                      </c:pt>
                      <c:pt idx="15" formatCode="General">
                        <c:v>-55.653691376701964</c:v>
                      </c:pt>
                      <c:pt idx="16" formatCode="General">
                        <c:v>-54.343555219364596</c:v>
                      </c:pt>
                      <c:pt idx="17" formatCode="General">
                        <c:v>-53.033419062027228</c:v>
                      </c:pt>
                      <c:pt idx="18" formatCode="General">
                        <c:v>-51.917030303030302</c:v>
                      </c:pt>
                      <c:pt idx="19" formatCode="General">
                        <c:v>-50.844909090909091</c:v>
                      </c:pt>
                      <c:pt idx="20" formatCode="General">
                        <c:v>-49.820666666666668</c:v>
                      </c:pt>
                      <c:pt idx="21" formatCode="General">
                        <c:v>-48.837151515151518</c:v>
                      </c:pt>
                      <c:pt idx="22" formatCode="General">
                        <c:v>-47.885636363636358</c:v>
                      </c:pt>
                      <c:pt idx="23" formatCode="General">
                        <c:v>-46.994156626506019</c:v>
                      </c:pt>
                      <c:pt idx="24" formatCode="General">
                        <c:v>-46.119393939393937</c:v>
                      </c:pt>
                      <c:pt idx="25" formatCode="General">
                        <c:v>-45.276969696969694</c:v>
                      </c:pt>
                      <c:pt idx="26" formatCode="General">
                        <c:v>-44.463636363636361</c:v>
                      </c:pt>
                      <c:pt idx="27" formatCode="General">
                        <c:v>-43.669696969696965</c:v>
                      </c:pt>
                      <c:pt idx="28" formatCode="General">
                        <c:v>-42.921818181818182</c:v>
                      </c:pt>
                      <c:pt idx="29" formatCode="General">
                        <c:v>-42.205454545454543</c:v>
                      </c:pt>
                      <c:pt idx="30" formatCode="General">
                        <c:v>-41.556969696969695</c:v>
                      </c:pt>
                      <c:pt idx="31" formatCode="General">
                        <c:v>-41.032409638554213</c:v>
                      </c:pt>
                      <c:pt idx="32" formatCode="General">
                        <c:v>-40.574578313253014</c:v>
                      </c:pt>
                      <c:pt idx="33" formatCode="General">
                        <c:v>-40.138000000000005</c:v>
                      </c:pt>
                      <c:pt idx="34" formatCode="General">
                        <c:v>-39.711939393939396</c:v>
                      </c:pt>
                      <c:pt idx="35" formatCode="General">
                        <c:v>-39.30587878787879</c:v>
                      </c:pt>
                      <c:pt idx="36" formatCode="General">
                        <c:v>-38.912363636363636</c:v>
                      </c:pt>
                      <c:pt idx="37" formatCode="General">
                        <c:v>-38.526505295007567</c:v>
                      </c:pt>
                      <c:pt idx="38" formatCode="General">
                        <c:v>-38.189137670196672</c:v>
                      </c:pt>
                      <c:pt idx="39" formatCode="General">
                        <c:v>-37.851770045385777</c:v>
                      </c:pt>
                      <c:pt idx="40" formatCode="General">
                        <c:v>-37.514402420574889</c:v>
                      </c:pt>
                      <c:pt idx="41" formatCode="General">
                        <c:v>-37.177034795763994</c:v>
                      </c:pt>
                      <c:pt idx="42" formatCode="General">
                        <c:v>-36.839667170953106</c:v>
                      </c:pt>
                      <c:pt idx="43" formatCode="General">
                        <c:v>-36.502299546142211</c:v>
                      </c:pt>
                      <c:pt idx="44" formatCode="General">
                        <c:v>-36.182303030303032</c:v>
                      </c:pt>
                      <c:pt idx="45" formatCode="General">
                        <c:v>-35.885333333333335</c:v>
                      </c:pt>
                      <c:pt idx="46" formatCode="General">
                        <c:v>-35.600654545454546</c:v>
                      </c:pt>
                      <c:pt idx="47" formatCode="General">
                        <c:v>-35.321490909090912</c:v>
                      </c:pt>
                      <c:pt idx="48" formatCode="General">
                        <c:v>-35.056036363636366</c:v>
                      </c:pt>
                      <c:pt idx="49" formatCode="General">
                        <c:v>-34.795108433734939</c:v>
                      </c:pt>
                      <c:pt idx="50" formatCode="General">
                        <c:v>-34.539084337349401</c:v>
                      </c:pt>
                      <c:pt idx="51" formatCode="General">
                        <c:v>-34.299181818181822</c:v>
                      </c:pt>
                      <c:pt idx="52" formatCode="General">
                        <c:v>-34.13329090909091</c:v>
                      </c:pt>
                      <c:pt idx="53" formatCode="General">
                        <c:v>-34.311472727272729</c:v>
                      </c:pt>
                      <c:pt idx="54" formatCode="General">
                        <c:v>-34.489024242424243</c:v>
                      </c:pt>
                      <c:pt idx="55" formatCode="General">
                        <c:v>-34.665993939393942</c:v>
                      </c:pt>
                      <c:pt idx="56" formatCode="General">
                        <c:v>-34.844018181818178</c:v>
                      </c:pt>
                      <c:pt idx="57" formatCode="General">
                        <c:v>-35.020903614457829</c:v>
                      </c:pt>
                      <c:pt idx="58" formatCode="General">
                        <c:v>-35.193192771084334</c:v>
                      </c:pt>
                      <c:pt idx="59" formatCode="General">
                        <c:v>-35.370139393939397</c:v>
                      </c:pt>
                      <c:pt idx="60" formatCode="General">
                        <c:v>-35.550745454545456</c:v>
                      </c:pt>
                      <c:pt idx="61" formatCode="General">
                        <c:v>-35.726387878787882</c:v>
                      </c:pt>
                      <c:pt idx="62" formatCode="General">
                        <c:v>-35.9021696969697</c:v>
                      </c:pt>
                      <c:pt idx="63" formatCode="General">
                        <c:v>-36.079745454545453</c:v>
                      </c:pt>
                      <c:pt idx="64" formatCode="General">
                        <c:v>-36.245990922844179</c:v>
                      </c:pt>
                      <c:pt idx="65" formatCode="General">
                        <c:v>-36.404992435703484</c:v>
                      </c:pt>
                      <c:pt idx="66" formatCode="General">
                        <c:v>-36.563993948562782</c:v>
                      </c:pt>
                      <c:pt idx="67" formatCode="General">
                        <c:v>-36.722995461422087</c:v>
                      </c:pt>
                      <c:pt idx="68" formatCode="General">
                        <c:v>-36.881996974281392</c:v>
                      </c:pt>
                      <c:pt idx="69" formatCode="General">
                        <c:v>-37.040998487140698</c:v>
                      </c:pt>
                      <c:pt idx="70" formatCode="General">
                        <c:v>-37.200000000000003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9-8B30-4E9C-A50A-EFE1F64DE2B3}"/>
                  </c:ext>
                </c:extLst>
              </c15:ser>
            </c15:filteredScatterSeries>
            <c15:filteredScatterSeries>
              <c15:ser>
                <c:idx val="36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'Gibbs-EVAL'!$A$139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'Gibbs-EVAL'!$B$139:$BT$139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-38.558666666666667</c:v>
                      </c:pt>
                      <c:pt idx="1">
                        <c:v>-37.664484848484854</c:v>
                      </c:pt>
                      <c:pt idx="2" formatCode="General">
                        <c:v>-36.834181818181818</c:v>
                      </c:pt>
                      <c:pt idx="3" formatCode="General">
                        <c:v>-35.853454545454547</c:v>
                      </c:pt>
                      <c:pt idx="4" formatCode="General">
                        <c:v>-34.870424242424242</c:v>
                      </c:pt>
                      <c:pt idx="5" formatCode="General">
                        <c:v>-34.500727272727268</c:v>
                      </c:pt>
                      <c:pt idx="6" formatCode="General">
                        <c:v>-33.90921686746988</c:v>
                      </c:pt>
                      <c:pt idx="7" formatCode="General">
                        <c:v>-33.023674698795183</c:v>
                      </c:pt>
                      <c:pt idx="8" formatCode="General">
                        <c:v>-32.404666666666664</c:v>
                      </c:pt>
                      <c:pt idx="9" formatCode="General">
                        <c:v>-31.87109090909091</c:v>
                      </c:pt>
                      <c:pt idx="10" formatCode="General">
                        <c:v>-31.380181818181818</c:v>
                      </c:pt>
                      <c:pt idx="11" formatCode="General">
                        <c:v>-30.937190620272315</c:v>
                      </c:pt>
                      <c:pt idx="12" formatCode="General">
                        <c:v>-30.548234493192133</c:v>
                      </c:pt>
                      <c:pt idx="13" formatCode="General">
                        <c:v>-30.159278366111952</c:v>
                      </c:pt>
                      <c:pt idx="14" formatCode="General">
                        <c:v>-29.770322239031771</c:v>
                      </c:pt>
                      <c:pt idx="15" formatCode="General">
                        <c:v>-29.381366111951589</c:v>
                      </c:pt>
                      <c:pt idx="16" formatCode="General">
                        <c:v>-28.992409984871408</c:v>
                      </c:pt>
                      <c:pt idx="17" formatCode="General">
                        <c:v>-28.603453857791223</c:v>
                      </c:pt>
                      <c:pt idx="18" formatCode="General">
                        <c:v>-28.280575757575757</c:v>
                      </c:pt>
                      <c:pt idx="19" formatCode="General">
                        <c:v>-27.97252727272727</c:v>
                      </c:pt>
                      <c:pt idx="20" formatCode="General">
                        <c:v>-27.679799999999997</c:v>
                      </c:pt>
                      <c:pt idx="21" formatCode="General">
                        <c:v>-27.403363636363636</c:v>
                      </c:pt>
                      <c:pt idx="22" formatCode="General">
                        <c:v>-27.139727272727271</c:v>
                      </c:pt>
                      <c:pt idx="23" formatCode="General">
                        <c:v>-26.896722891566267</c:v>
                      </c:pt>
                      <c:pt idx="24" formatCode="General">
                        <c:v>-26.752212121212121</c:v>
                      </c:pt>
                      <c:pt idx="25" formatCode="General">
                        <c:v>-26.897060606060609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-27.907030120481927</c:v>
                      </c:pt>
                      <c:pt idx="32" formatCode="General">
                        <c:v>-28.076307228915663</c:v>
                      </c:pt>
                      <c:pt idx="33" formatCode="General">
                        <c:v>-28.240600000000001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-31.105242424242427</c:v>
                      </c:pt>
                      <c:pt idx="52" formatCode="General">
                        <c:v>-31.256448484848487</c:v>
                      </c:pt>
                      <c:pt idx="53" formatCode="General">
                        <c:v>-31.406145454545456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-32.006542168674699</c:v>
                      </c:pt>
                      <c:pt idx="58" formatCode="General">
                        <c:v>-32.149915662650606</c:v>
                      </c:pt>
                      <c:pt idx="59" formatCode="General">
                        <c:v>-32.296830303030305</c:v>
                      </c:pt>
                      <c:pt idx="60" formatCode="General">
                        <c:v>-32.446527272727273</c:v>
                      </c:pt>
                      <c:pt idx="61" formatCode="General">
                        <c:v>-32.591260606060608</c:v>
                      </c:pt>
                      <c:pt idx="62" formatCode="General">
                        <c:v>-32.735345454545453</c:v>
                      </c:pt>
                      <c:pt idx="63" formatCode="General">
                        <c:v>-32.878981818181821</c:v>
                      </c:pt>
                      <c:pt idx="64" formatCode="General">
                        <c:v>-33.040019667170952</c:v>
                      </c:pt>
                      <c:pt idx="65" formatCode="General">
                        <c:v>-33.2121830559758</c:v>
                      </c:pt>
                      <c:pt idx="66" formatCode="General">
                        <c:v>-33.38434644478064</c:v>
                      </c:pt>
                      <c:pt idx="67" formatCode="General">
                        <c:v>-33.55650983358548</c:v>
                      </c:pt>
                      <c:pt idx="68" formatCode="General">
                        <c:v>-33.72867322239032</c:v>
                      </c:pt>
                      <c:pt idx="69" formatCode="General">
                        <c:v>-33.90083661119516</c:v>
                      </c:pt>
                      <c:pt idx="70" formatCode="General">
                        <c:v>-34.073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A-8B30-4E9C-A50A-EFE1F64DE2B3}"/>
                  </c:ext>
                </c:extLst>
              </c15:ser>
            </c15:filteredScatterSeries>
            <c15:filteredScatterSeries>
              <c15:ser>
                <c:idx val="37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'Gibbs-EVAL'!$B$140:$BT$140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-144.18418181818183</c:v>
                      </c:pt>
                      <c:pt idx="1">
                        <c:v>-140.01375757575758</c:v>
                      </c:pt>
                      <c:pt idx="2" formatCode="General">
                        <c:v>-136.12890909090908</c:v>
                      </c:pt>
                      <c:pt idx="3" formatCode="General">
                        <c:v>-131.75296969696967</c:v>
                      </c:pt>
                      <c:pt idx="4" formatCode="General">
                        <c:v>-127.20848484848484</c:v>
                      </c:pt>
                      <c:pt idx="5" formatCode="General">
                        <c:v>-122.81454545454545</c:v>
                      </c:pt>
                      <c:pt idx="6" formatCode="General">
                        <c:v>-118.66512048192772</c:v>
                      </c:pt>
                      <c:pt idx="7" formatCode="General">
                        <c:v>-114.83981927710845</c:v>
                      </c:pt>
                      <c:pt idx="8" formatCode="General">
                        <c:v>-111.17866666666667</c:v>
                      </c:pt>
                      <c:pt idx="9" formatCode="General">
                        <c:v>-107.59927272727273</c:v>
                      </c:pt>
                      <c:pt idx="10" formatCode="General">
                        <c:v>-104.25987878787879</c:v>
                      </c:pt>
                      <c:pt idx="11" formatCode="General">
                        <c:v>-101.18736762481089</c:v>
                      </c:pt>
                      <c:pt idx="12" formatCode="General">
                        <c:v>-98.415809379727676</c:v>
                      </c:pt>
                      <c:pt idx="13" formatCode="General">
                        <c:v>-95.644251134644477</c:v>
                      </c:pt>
                      <c:pt idx="14" formatCode="General">
                        <c:v>-92.872692889561264</c:v>
                      </c:pt>
                      <c:pt idx="15" formatCode="General">
                        <c:v>-90.101134644478066</c:v>
                      </c:pt>
                      <c:pt idx="16" formatCode="General">
                        <c:v>-87.329576399394853</c:v>
                      </c:pt>
                      <c:pt idx="17" formatCode="General">
                        <c:v>-84.55801815431164</c:v>
                      </c:pt>
                      <c:pt idx="18" formatCode="General">
                        <c:v>-82.173757575757577</c:v>
                      </c:pt>
                      <c:pt idx="19" formatCode="General">
                        <c:v>-79.879272727272721</c:v>
                      </c:pt>
                      <c:pt idx="20" formatCode="General">
                        <c:v>-77.685333333333332</c:v>
                      </c:pt>
                      <c:pt idx="21" formatCode="General">
                        <c:v>-75.569454545454533</c:v>
                      </c:pt>
                      <c:pt idx="22" formatCode="General">
                        <c:v>-73.514909090909086</c:v>
                      </c:pt>
                      <c:pt idx="23" formatCode="General">
                        <c:v>-71.581265060240966</c:v>
                      </c:pt>
                      <c:pt idx="24" formatCode="General">
                        <c:v>-69.682424242424247</c:v>
                      </c:pt>
                      <c:pt idx="25" formatCode="General">
                        <c:v>-67.852121212121219</c:v>
                      </c:pt>
                      <c:pt idx="26" formatCode="General">
                        <c:v>-66.08</c:v>
                      </c:pt>
                      <c:pt idx="27" formatCode="General">
                        <c:v>-64.346666666666664</c:v>
                      </c:pt>
                      <c:pt idx="28" formatCode="General">
                        <c:v>-62.705454545454543</c:v>
                      </c:pt>
                      <c:pt idx="29" formatCode="General">
                        <c:v>-61.127272727272732</c:v>
                      </c:pt>
                      <c:pt idx="30" formatCode="General">
                        <c:v>-59.684848484848487</c:v>
                      </c:pt>
                      <c:pt idx="31" formatCode="General">
                        <c:v>-58.490843373493981</c:v>
                      </c:pt>
                      <c:pt idx="32" formatCode="General">
                        <c:v>-57.43060240963856</c:v>
                      </c:pt>
                      <c:pt idx="33" formatCode="General">
                        <c:v>-56.418000000000006</c:v>
                      </c:pt>
                      <c:pt idx="34" formatCode="General">
                        <c:v>-55.426484848484847</c:v>
                      </c:pt>
                      <c:pt idx="35" formatCode="General">
                        <c:v>-54.474969696969701</c:v>
                      </c:pt>
                      <c:pt idx="36" formatCode="General">
                        <c:v>-53.548545454545454</c:v>
                      </c:pt>
                      <c:pt idx="37" formatCode="General">
                        <c:v>-52.637564296520431</c:v>
                      </c:pt>
                      <c:pt idx="38" formatCode="General">
                        <c:v>-51.82667170953102</c:v>
                      </c:pt>
                      <c:pt idx="39" formatCode="General">
                        <c:v>-51.015779122541609</c:v>
                      </c:pt>
                      <c:pt idx="40" formatCode="General">
                        <c:v>-50.204886535552198</c:v>
                      </c:pt>
                      <c:pt idx="41" formatCode="General">
                        <c:v>-49.393993948562787</c:v>
                      </c:pt>
                      <c:pt idx="42" formatCode="General">
                        <c:v>-48.583101361573377</c:v>
                      </c:pt>
                      <c:pt idx="43" formatCode="General">
                        <c:v>-47.772208774583973</c:v>
                      </c:pt>
                      <c:pt idx="44" formatCode="General">
                        <c:v>-46.99727272727273</c:v>
                      </c:pt>
                      <c:pt idx="45" formatCode="General">
                        <c:v>-46.27</c:v>
                      </c:pt>
                      <c:pt idx="46" formatCode="General">
                        <c:v>-45.567309090909099</c:v>
                      </c:pt>
                      <c:pt idx="47" formatCode="General">
                        <c:v>-44.87564848484849</c:v>
                      </c:pt>
                      <c:pt idx="48" formatCode="General">
                        <c:v>-44.211406060606066</c:v>
                      </c:pt>
                      <c:pt idx="49" formatCode="General">
                        <c:v>-43.559493975903614</c:v>
                      </c:pt>
                      <c:pt idx="50" formatCode="General">
                        <c:v>-42.920939759036138</c:v>
                      </c:pt>
                      <c:pt idx="51" formatCode="General">
                        <c:v>-42.314</c:v>
                      </c:pt>
                      <c:pt idx="52" formatCode="General">
                        <c:v>-41.854945454545458</c:v>
                      </c:pt>
                      <c:pt idx="53" formatCode="General">
                        <c:v>-42.084036363636365</c:v>
                      </c:pt>
                      <c:pt idx="54" formatCode="General">
                        <c:v>-42.311866666666667</c:v>
                      </c:pt>
                      <c:pt idx="55" formatCode="General">
                        <c:v>-42.538533333333334</c:v>
                      </c:pt>
                      <c:pt idx="56" formatCode="General">
                        <c:v>-42.767309090909087</c:v>
                      </c:pt>
                      <c:pt idx="57" formatCode="General">
                        <c:v>-42.995301204819278</c:v>
                      </c:pt>
                      <c:pt idx="58" formatCode="General">
                        <c:v>-43.219397590361446</c:v>
                      </c:pt>
                      <c:pt idx="59" formatCode="General">
                        <c:v>-43.44900606060606</c:v>
                      </c:pt>
                      <c:pt idx="60" formatCode="General">
                        <c:v>-43.682945454545454</c:v>
                      </c:pt>
                      <c:pt idx="61" formatCode="General">
                        <c:v>-43.912472727272728</c:v>
                      </c:pt>
                      <c:pt idx="62" formatCode="General">
                        <c:v>-44.142824242424247</c:v>
                      </c:pt>
                      <c:pt idx="63" formatCode="General">
                        <c:v>-44.376763636363641</c:v>
                      </c:pt>
                      <c:pt idx="64" formatCode="General">
                        <c:v>-44.589077155824512</c:v>
                      </c:pt>
                      <c:pt idx="65" formatCode="General">
                        <c:v>-44.787564296520429</c:v>
                      </c:pt>
                      <c:pt idx="66" formatCode="General">
                        <c:v>-44.986051437216339</c:v>
                      </c:pt>
                      <c:pt idx="67" formatCode="General">
                        <c:v>-45.184538577912257</c:v>
                      </c:pt>
                      <c:pt idx="68" formatCode="General">
                        <c:v>-45.383025718608174</c:v>
                      </c:pt>
                      <c:pt idx="69" formatCode="General">
                        <c:v>-45.581512859304084</c:v>
                      </c:pt>
                      <c:pt idx="70" formatCode="General">
                        <c:v>-45.78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B-8B30-4E9C-A50A-EFE1F64DE2B3}"/>
                  </c:ext>
                </c:extLst>
              </c15:ser>
            </c15:filteredScatterSeries>
            <c15:filteredScatterSeries>
              <c15:ser>
                <c:idx val="38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'Gibbs-EVAL'!$A$141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'Gibbs-EVAL'!$B$141:$BT$141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-18.87</c:v>
                      </c:pt>
                      <c:pt idx="1">
                        <c:v>-18.87230303030303</c:v>
                      </c:pt>
                      <c:pt idx="2" formatCode="General">
                        <c:v>-18.878363636363634</c:v>
                      </c:pt>
                      <c:pt idx="3" formatCode="General">
                        <c:v>-18.977333333333334</c:v>
                      </c:pt>
                      <c:pt idx="4" formatCode="General">
                        <c:v>-19.090787878787879</c:v>
                      </c:pt>
                      <c:pt idx="5" formatCode="General">
                        <c:v>-18.975636363636365</c:v>
                      </c:pt>
                      <c:pt idx="6" formatCode="General">
                        <c:v>-18.969578313253013</c:v>
                      </c:pt>
                      <c:pt idx="7" formatCode="General">
                        <c:v>-19.108132530120482</c:v>
                      </c:pt>
                      <c:pt idx="8" formatCode="General">
                        <c:v>-19.149333333333335</c:v>
                      </c:pt>
                      <c:pt idx="9" formatCode="General">
                        <c:v>-19.162181818181818</c:v>
                      </c:pt>
                      <c:pt idx="10" formatCode="General">
                        <c:v>-19.180363636363637</c:v>
                      </c:pt>
                      <c:pt idx="11" formatCode="General">
                        <c:v>-19.198532526475038</c:v>
                      </c:pt>
                      <c:pt idx="12" formatCode="General">
                        <c:v>-19.216686838124055</c:v>
                      </c:pt>
                      <c:pt idx="13" formatCode="General">
                        <c:v>-19.234841149773072</c:v>
                      </c:pt>
                      <c:pt idx="14" formatCode="General">
                        <c:v>-19.252995461422088</c:v>
                      </c:pt>
                      <c:pt idx="15" formatCode="General">
                        <c:v>-19.271149773071105</c:v>
                      </c:pt>
                      <c:pt idx="16" formatCode="General">
                        <c:v>-19.289304084720118</c:v>
                      </c:pt>
                      <c:pt idx="17" formatCode="General">
                        <c:v>-19.307458396369135</c:v>
                      </c:pt>
                      <c:pt idx="18" formatCode="General">
                        <c:v>-19.325636363636363</c:v>
                      </c:pt>
                      <c:pt idx="19" formatCode="General">
                        <c:v>-19.343818181818182</c:v>
                      </c:pt>
                      <c:pt idx="20" formatCode="General">
                        <c:v>-19.362000000000002</c:v>
                      </c:pt>
                      <c:pt idx="21" formatCode="General">
                        <c:v>-19.383575757575759</c:v>
                      </c:pt>
                      <c:pt idx="22" formatCode="General">
                        <c:v>-19.407818181818183</c:v>
                      </c:pt>
                      <c:pt idx="23" formatCode="General">
                        <c:v>-19.426445783132532</c:v>
                      </c:pt>
                      <c:pt idx="24" formatCode="General">
                        <c:v>-19.40818181818182</c:v>
                      </c:pt>
                      <c:pt idx="25" formatCode="General">
                        <c:v>-19.280909090909091</c:v>
                      </c:pt>
                      <c:pt idx="26" formatCode="General">
                        <c:v>-19.200909090909089</c:v>
                      </c:pt>
                      <c:pt idx="27" formatCode="General">
                        <c:v>-19.152424242424242</c:v>
                      </c:pt>
                      <c:pt idx="28" formatCode="General">
                        <c:v>-19.144242424242425</c:v>
                      </c:pt>
                      <c:pt idx="29" formatCode="General">
                        <c:v>-19.14</c:v>
                      </c:pt>
                      <c:pt idx="30" formatCode="General">
                        <c:v>-19.14</c:v>
                      </c:pt>
                      <c:pt idx="31" formatCode="General">
                        <c:v>-19.147831325301205</c:v>
                      </c:pt>
                      <c:pt idx="32" formatCode="General">
                        <c:v>-19.159879518072291</c:v>
                      </c:pt>
                      <c:pt idx="33" formatCode="General">
                        <c:v>-19.178000000000001</c:v>
                      </c:pt>
                      <c:pt idx="34" formatCode="General">
                        <c:v>-19.19618181818182</c:v>
                      </c:pt>
                      <c:pt idx="35" formatCode="General">
                        <c:v>-19.214363636363636</c:v>
                      </c:pt>
                      <c:pt idx="36" formatCode="General">
                        <c:v>-19.232545454545455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-19.771074130105902</c:v>
                      </c:pt>
                      <c:pt idx="65" formatCode="General">
                        <c:v>-19.789228441754918</c:v>
                      </c:pt>
                      <c:pt idx="66" formatCode="General">
                        <c:v>-19.807382753403935</c:v>
                      </c:pt>
                      <c:pt idx="67" formatCode="General">
                        <c:v>-19.825537065052949</c:v>
                      </c:pt>
                      <c:pt idx="68" formatCode="General">
                        <c:v>-19.843691376701965</c:v>
                      </c:pt>
                      <c:pt idx="69" formatCode="General">
                        <c:v>-19.861845688350982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C-8B30-4E9C-A50A-EFE1F64DE2B3}"/>
                  </c:ext>
                </c:extLst>
              </c15:ser>
            </c15:filteredScatterSeries>
            <c15:filteredScatterSeries>
              <c15:ser>
                <c:idx val="40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'Gibbs-EVAL'!$A$142</c15:sqref>
                        </c15:formulaRef>
                      </c:ext>
                    </c:extLst>
                    <c:strCache>
                      <c:ptCount val="1"/>
                      <c:pt idx="0">
                        <c:v>(1)Ga[l]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'Gibbs-EVAL'!$B$142:$BT$142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-61.721090909090911</c:v>
                      </c:pt>
                      <c:pt idx="1">
                        <c:v>-59.924363636363637</c:v>
                      </c:pt>
                      <c:pt idx="2" formatCode="General">
                        <c:v>-58.251636363636358</c:v>
                      </c:pt>
                      <c:pt idx="3" formatCode="General">
                        <c:v>-56.118787878787877</c:v>
                      </c:pt>
                      <c:pt idx="4" formatCode="General">
                        <c:v>-53.81672727272727</c:v>
                      </c:pt>
                      <c:pt idx="5" formatCode="General">
                        <c:v>-51.525818181818181</c:v>
                      </c:pt>
                      <c:pt idx="6" formatCode="General">
                        <c:v>-49.375542168674698</c:v>
                      </c:pt>
                      <c:pt idx="7" formatCode="General">
                        <c:v>-47.411686746987954</c:v>
                      </c:pt>
                      <c:pt idx="8" formatCode="General">
                        <c:v>-45.513333333333335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-8.0148181818181801</c:v>
                      </c:pt>
                      <c:pt idx="52" formatCode="General">
                        <c:v>-7.7216545454545455</c:v>
                      </c:pt>
                      <c:pt idx="53" formatCode="General">
                        <c:v>-7.7725636363636363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-7.9743975903614457</c:v>
                      </c:pt>
                      <c:pt idx="58" formatCode="General">
                        <c:v>-8.0262048192771083</c:v>
                      </c:pt>
                      <c:pt idx="59" formatCode="General">
                        <c:v>-8.0788666666666664</c:v>
                      </c:pt>
                      <c:pt idx="60" formatCode="General">
                        <c:v>-8.132200000000001</c:v>
                      </c:pt>
                      <c:pt idx="61" formatCode="General">
                        <c:v>-8.1860848484848496</c:v>
                      </c:pt>
                      <c:pt idx="62" formatCode="General">
                        <c:v>-8.2406545454545466</c:v>
                      </c:pt>
                      <c:pt idx="63" formatCode="General">
                        <c:v>-8.2970181818181832</c:v>
                      </c:pt>
                      <c:pt idx="64" formatCode="General">
                        <c:v>-8.3430862329803332</c:v>
                      </c:pt>
                      <c:pt idx="65" formatCode="General">
                        <c:v>-8.3825718608169453</c:v>
                      </c:pt>
                      <c:pt idx="66" formatCode="General">
                        <c:v>-8.4220574886535555</c:v>
                      </c:pt>
                      <c:pt idx="67" formatCode="General">
                        <c:v>-8.4615431164901675</c:v>
                      </c:pt>
                      <c:pt idx="68" formatCode="General">
                        <c:v>-8.5010287443267778</c:v>
                      </c:pt>
                      <c:pt idx="69" formatCode="General">
                        <c:v>-8.5405143721633898</c:v>
                      </c:pt>
                      <c:pt idx="70" formatCode="General">
                        <c:v>-8.58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D-8B30-4E9C-A50A-EFE1F64DE2B3}"/>
                  </c:ext>
                </c:extLst>
              </c15:ser>
            </c15:filteredScatterSeries>
            <c15:filteredScatterSeries>
              <c15:ser>
                <c:idx val="41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'Gibbs-EVAL'!$A$143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'Gibbs-EVAL'!$B$143:$BT$143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-38.558666666666667</c:v>
                      </c:pt>
                      <c:pt idx="1">
                        <c:v>-37.664484848484854</c:v>
                      </c:pt>
                      <c:pt idx="2" formatCode="General">
                        <c:v>-36.834181818181818</c:v>
                      </c:pt>
                      <c:pt idx="3" formatCode="General">
                        <c:v>-35.853454545454547</c:v>
                      </c:pt>
                      <c:pt idx="4" formatCode="General">
                        <c:v>-34.870424242424242</c:v>
                      </c:pt>
                      <c:pt idx="5" formatCode="General">
                        <c:v>-34.500727272727268</c:v>
                      </c:pt>
                      <c:pt idx="6" formatCode="General">
                        <c:v>-33.90921686746988</c:v>
                      </c:pt>
                      <c:pt idx="7" formatCode="General">
                        <c:v>-33.023674698795183</c:v>
                      </c:pt>
                      <c:pt idx="8" formatCode="General">
                        <c:v>-32.404666666666664</c:v>
                      </c:pt>
                      <c:pt idx="9" formatCode="General">
                        <c:v>-31.87109090909091</c:v>
                      </c:pt>
                      <c:pt idx="10" formatCode="General">
                        <c:v>-31.380181818181818</c:v>
                      </c:pt>
                      <c:pt idx="11" formatCode="General">
                        <c:v>-30.937190620272315</c:v>
                      </c:pt>
                      <c:pt idx="12" formatCode="General">
                        <c:v>-30.548234493192133</c:v>
                      </c:pt>
                      <c:pt idx="13" formatCode="General">
                        <c:v>-30.159278366111952</c:v>
                      </c:pt>
                      <c:pt idx="14" formatCode="General">
                        <c:v>-29.770322239031771</c:v>
                      </c:pt>
                      <c:pt idx="15" formatCode="General">
                        <c:v>-29.381366111951589</c:v>
                      </c:pt>
                      <c:pt idx="16" formatCode="General">
                        <c:v>-28.992409984871408</c:v>
                      </c:pt>
                      <c:pt idx="17" formatCode="General">
                        <c:v>-28.603453857791223</c:v>
                      </c:pt>
                      <c:pt idx="18" formatCode="General">
                        <c:v>-28.280575757575757</c:v>
                      </c:pt>
                      <c:pt idx="19" formatCode="General">
                        <c:v>-27.97252727272727</c:v>
                      </c:pt>
                      <c:pt idx="20" formatCode="General">
                        <c:v>-27.679799999999997</c:v>
                      </c:pt>
                      <c:pt idx="21" formatCode="General">
                        <c:v>-27.403363636363636</c:v>
                      </c:pt>
                      <c:pt idx="22" formatCode="General">
                        <c:v>-27.139727272727271</c:v>
                      </c:pt>
                      <c:pt idx="23" formatCode="General">
                        <c:v>-26.896722891566267</c:v>
                      </c:pt>
                      <c:pt idx="24" formatCode="General">
                        <c:v>-26.752212121212121</c:v>
                      </c:pt>
                      <c:pt idx="25" formatCode="General">
                        <c:v>-26.897060606060609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-27.907030120481927</c:v>
                      </c:pt>
                      <c:pt idx="32" formatCode="General">
                        <c:v>-28.076307228915663</c:v>
                      </c:pt>
                      <c:pt idx="33" formatCode="General">
                        <c:v>-28.240600000000001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-31.105242424242427</c:v>
                      </c:pt>
                      <c:pt idx="52" formatCode="General">
                        <c:v>-31.256448484848487</c:v>
                      </c:pt>
                      <c:pt idx="53" formatCode="General">
                        <c:v>-31.406145454545456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-32.006542168674699</c:v>
                      </c:pt>
                      <c:pt idx="58" formatCode="General">
                        <c:v>-32.149915662650606</c:v>
                      </c:pt>
                      <c:pt idx="59" formatCode="General">
                        <c:v>-32.296830303030305</c:v>
                      </c:pt>
                      <c:pt idx="60" formatCode="General">
                        <c:v>-32.446527272727273</c:v>
                      </c:pt>
                      <c:pt idx="61" formatCode="General">
                        <c:v>-32.591260606060608</c:v>
                      </c:pt>
                      <c:pt idx="62" formatCode="General">
                        <c:v>-32.735345454545453</c:v>
                      </c:pt>
                      <c:pt idx="63" formatCode="General">
                        <c:v>-32.878981818181821</c:v>
                      </c:pt>
                      <c:pt idx="64" formatCode="General">
                        <c:v>-33.040019667170952</c:v>
                      </c:pt>
                      <c:pt idx="65" formatCode="General">
                        <c:v>-33.2121830559758</c:v>
                      </c:pt>
                      <c:pt idx="66" formatCode="General">
                        <c:v>-33.38434644478064</c:v>
                      </c:pt>
                      <c:pt idx="67" formatCode="General">
                        <c:v>-33.55650983358548</c:v>
                      </c:pt>
                      <c:pt idx="68" formatCode="General">
                        <c:v>-33.72867322239032</c:v>
                      </c:pt>
                      <c:pt idx="69" formatCode="General">
                        <c:v>-33.90083661119516</c:v>
                      </c:pt>
                      <c:pt idx="70" formatCode="General">
                        <c:v>-34.073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E-8B30-4E9C-A50A-EFE1F64DE2B3}"/>
                  </c:ext>
                </c:extLst>
              </c15:ser>
            </c15:filteredScatterSeries>
            <c15:filteredScatterSeries>
              <c15:ser>
                <c:idx val="42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'Gibbs-EVAL'!$A$144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'Gibbs-EVAL'!$B$144:$BT$144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-17.816666666666666</c:v>
                      </c:pt>
                      <c:pt idx="1">
                        <c:v>-17.499454545454544</c:v>
                      </c:pt>
                      <c:pt idx="2" formatCode="General">
                        <c:v>-17.208545454545455</c:v>
                      </c:pt>
                      <c:pt idx="3" formatCode="General">
                        <c:v>-16.338060606060605</c:v>
                      </c:pt>
                      <c:pt idx="4" formatCode="General">
                        <c:v>-15.295393939393939</c:v>
                      </c:pt>
                      <c:pt idx="5" formatCode="General">
                        <c:v>-14.737818181818181</c:v>
                      </c:pt>
                      <c:pt idx="6" formatCode="General">
                        <c:v>-13.995180722891565</c:v>
                      </c:pt>
                      <c:pt idx="7" formatCode="General">
                        <c:v>-13.007228915662651</c:v>
                      </c:pt>
                      <c:pt idx="8" formatCode="General">
                        <c:v>-12.252666666666666</c:v>
                      </c:pt>
                      <c:pt idx="9" formatCode="General">
                        <c:v>-11.572909090909093</c:v>
                      </c:pt>
                      <c:pt idx="10" formatCode="General">
                        <c:v>-10.930484848484848</c:v>
                      </c:pt>
                      <c:pt idx="11" formatCode="General">
                        <c:v>-10.336086232980334</c:v>
                      </c:pt>
                      <c:pt idx="12" formatCode="General">
                        <c:v>-9.7958441754916787</c:v>
                      </c:pt>
                      <c:pt idx="13" formatCode="General">
                        <c:v>-9.2556021180030257</c:v>
                      </c:pt>
                      <c:pt idx="14" formatCode="General">
                        <c:v>-8.7153600605143726</c:v>
                      </c:pt>
                      <c:pt idx="15" formatCode="General">
                        <c:v>-8.1751180030257178</c:v>
                      </c:pt>
                      <c:pt idx="16" formatCode="General">
                        <c:v>-7.6348759455370647</c:v>
                      </c:pt>
                      <c:pt idx="17" formatCode="General">
                        <c:v>-7.0946338880484099</c:v>
                      </c:pt>
                      <c:pt idx="18" formatCode="General">
                        <c:v>-6.6202727272727264</c:v>
                      </c:pt>
                      <c:pt idx="19" formatCode="General">
                        <c:v>-6.1619818181818165</c:v>
                      </c:pt>
                      <c:pt idx="20" formatCode="General">
                        <c:v>-5.7237999999999989</c:v>
                      </c:pt>
                      <c:pt idx="21" formatCode="General">
                        <c:v>-5.2985151515151507</c:v>
                      </c:pt>
                      <c:pt idx="22" formatCode="General">
                        <c:v>-4.8833636363636357</c:v>
                      </c:pt>
                      <c:pt idx="23" formatCode="General">
                        <c:v>-4.4896746987951799</c:v>
                      </c:pt>
                      <c:pt idx="24" formatCode="General">
                        <c:v>-4.1958484848484847</c:v>
                      </c:pt>
                      <c:pt idx="25" formatCode="General">
                        <c:v>-4.1952424242424247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-4.8208787878787884</c:v>
                      </c:pt>
                      <c:pt idx="52" formatCode="General">
                        <c:v>-4.8448121212121213</c:v>
                      </c:pt>
                      <c:pt idx="53" formatCode="General">
                        <c:v>-4.8672363636363638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-4.9600361445783134</c:v>
                      </c:pt>
                      <c:pt idx="58" formatCode="General">
                        <c:v>-4.9829277108433736</c:v>
                      </c:pt>
                      <c:pt idx="59" formatCode="General">
                        <c:v>-5.0055575757575763</c:v>
                      </c:pt>
                      <c:pt idx="60" formatCode="General">
                        <c:v>-5.0279818181818188</c:v>
                      </c:pt>
                      <c:pt idx="61" formatCode="General">
                        <c:v>-5.0509575757575753</c:v>
                      </c:pt>
                      <c:pt idx="62" formatCode="General">
                        <c:v>-5.0738303030303031</c:v>
                      </c:pt>
                      <c:pt idx="63" formatCode="General">
                        <c:v>-5.0962545454545456</c:v>
                      </c:pt>
                      <c:pt idx="64" formatCode="General">
                        <c:v>-5.1371149773071112</c:v>
                      </c:pt>
                      <c:pt idx="65" formatCode="General">
                        <c:v>-5.1897624810892591</c:v>
                      </c:pt>
                      <c:pt idx="66" formatCode="General">
                        <c:v>-5.242409984871407</c:v>
                      </c:pt>
                      <c:pt idx="67" formatCode="General">
                        <c:v>-5.2950574886535557</c:v>
                      </c:pt>
                      <c:pt idx="68" formatCode="General">
                        <c:v>-5.3477049924357036</c:v>
                      </c:pt>
                      <c:pt idx="69" formatCode="General">
                        <c:v>-5.4003524962178524</c:v>
                      </c:pt>
                      <c:pt idx="70" formatCode="General">
                        <c:v>-5.4530000000000003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F-8B30-4E9C-A50A-EFE1F64DE2B3}"/>
                  </c:ext>
                </c:extLst>
              </c15:ser>
            </c15:filteredScatterSeries>
            <c15:filteredScatterSeries>
              <c15:ser>
                <c:idx val="44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'Gibbs-EVAL'!$B$146:$BT$146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-61.721090909090911</c:v>
                      </c:pt>
                      <c:pt idx="1">
                        <c:v>-59.924363636363637</c:v>
                      </c:pt>
                      <c:pt idx="2" formatCode="General">
                        <c:v>-58.251636363636358</c:v>
                      </c:pt>
                      <c:pt idx="3" formatCode="General">
                        <c:v>-56.118787878787877</c:v>
                      </c:pt>
                      <c:pt idx="4" formatCode="General">
                        <c:v>-53.81672727272727</c:v>
                      </c:pt>
                      <c:pt idx="5" formatCode="General">
                        <c:v>-51.525818181818181</c:v>
                      </c:pt>
                      <c:pt idx="6" formatCode="General">
                        <c:v>-49.375542168674698</c:v>
                      </c:pt>
                      <c:pt idx="7" formatCode="General">
                        <c:v>-47.411686746987954</c:v>
                      </c:pt>
                      <c:pt idx="8" formatCode="General">
                        <c:v>-45.513333333333335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-8.0148181818181801</c:v>
                      </c:pt>
                      <c:pt idx="52" formatCode="General">
                        <c:v>-7.7216545454545455</c:v>
                      </c:pt>
                      <c:pt idx="53" formatCode="General">
                        <c:v>-7.7725636363636363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-7.9743975903614457</c:v>
                      </c:pt>
                      <c:pt idx="58" formatCode="General">
                        <c:v>-8.0262048192771083</c:v>
                      </c:pt>
                      <c:pt idx="59" formatCode="General">
                        <c:v>-8.0788666666666664</c:v>
                      </c:pt>
                      <c:pt idx="60" formatCode="General">
                        <c:v>-8.132200000000001</c:v>
                      </c:pt>
                      <c:pt idx="61" formatCode="General">
                        <c:v>-8.1860848484848496</c:v>
                      </c:pt>
                      <c:pt idx="62" formatCode="General">
                        <c:v>-8.2406545454545466</c:v>
                      </c:pt>
                      <c:pt idx="63" formatCode="General">
                        <c:v>-8.2970181818181832</c:v>
                      </c:pt>
                      <c:pt idx="64" formatCode="General">
                        <c:v>-8.3430862329803332</c:v>
                      </c:pt>
                      <c:pt idx="65" formatCode="General">
                        <c:v>-8.3825718608169453</c:v>
                      </c:pt>
                      <c:pt idx="66" formatCode="General">
                        <c:v>-8.4220574886535555</c:v>
                      </c:pt>
                      <c:pt idx="67" formatCode="General">
                        <c:v>-8.4615431164901675</c:v>
                      </c:pt>
                      <c:pt idx="68" formatCode="General">
                        <c:v>-8.5010287443267778</c:v>
                      </c:pt>
                      <c:pt idx="69" formatCode="General">
                        <c:v>-8.5405143721633898</c:v>
                      </c:pt>
                      <c:pt idx="70" formatCode="General">
                        <c:v>-8.58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1-8B30-4E9C-A50A-EFE1F64DE2B3}"/>
                  </c:ext>
                </c:extLst>
              </c15:ser>
            </c15:filteredScatterSeries>
            <c15:filteredScatterSeries>
              <c15:ser>
                <c:idx val="45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'Gibbs-EVAL'!$B$147:$BT$147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-17.816666666666666</c:v>
                      </c:pt>
                      <c:pt idx="1">
                        <c:v>-17.499454545454544</c:v>
                      </c:pt>
                      <c:pt idx="2" formatCode="General">
                        <c:v>-17.208545454545455</c:v>
                      </c:pt>
                      <c:pt idx="3" formatCode="General">
                        <c:v>-16.338060606060605</c:v>
                      </c:pt>
                      <c:pt idx="4" formatCode="General">
                        <c:v>-15.295393939393939</c:v>
                      </c:pt>
                      <c:pt idx="5" formatCode="General">
                        <c:v>-14.737818181818181</c:v>
                      </c:pt>
                      <c:pt idx="6" formatCode="General">
                        <c:v>-13.995180722891565</c:v>
                      </c:pt>
                      <c:pt idx="7" formatCode="General">
                        <c:v>-13.007228915662651</c:v>
                      </c:pt>
                      <c:pt idx="8" formatCode="General">
                        <c:v>-12.252666666666666</c:v>
                      </c:pt>
                      <c:pt idx="9" formatCode="General">
                        <c:v>-11.572909090909093</c:v>
                      </c:pt>
                      <c:pt idx="10" formatCode="General">
                        <c:v>-10.930484848484848</c:v>
                      </c:pt>
                      <c:pt idx="11" formatCode="General">
                        <c:v>-10.336086232980334</c:v>
                      </c:pt>
                      <c:pt idx="12" formatCode="General">
                        <c:v>-9.7958441754916787</c:v>
                      </c:pt>
                      <c:pt idx="13" formatCode="General">
                        <c:v>-9.2556021180030257</c:v>
                      </c:pt>
                      <c:pt idx="14" formatCode="General">
                        <c:v>-8.7153600605143726</c:v>
                      </c:pt>
                      <c:pt idx="15" formatCode="General">
                        <c:v>-8.1751180030257178</c:v>
                      </c:pt>
                      <c:pt idx="16" formatCode="General">
                        <c:v>-7.6348759455370647</c:v>
                      </c:pt>
                      <c:pt idx="17" formatCode="General">
                        <c:v>-7.0946338880484099</c:v>
                      </c:pt>
                      <c:pt idx="18" formatCode="General">
                        <c:v>-6.6202727272727264</c:v>
                      </c:pt>
                      <c:pt idx="19" formatCode="General">
                        <c:v>-6.1619818181818165</c:v>
                      </c:pt>
                      <c:pt idx="20" formatCode="General">
                        <c:v>-5.7237999999999989</c:v>
                      </c:pt>
                      <c:pt idx="21" formatCode="General">
                        <c:v>-5.2985151515151507</c:v>
                      </c:pt>
                      <c:pt idx="22" formatCode="General">
                        <c:v>-4.8833636363636357</c:v>
                      </c:pt>
                      <c:pt idx="23" formatCode="General">
                        <c:v>-4.4896746987951799</c:v>
                      </c:pt>
                      <c:pt idx="24" formatCode="General">
                        <c:v>-4.1958484848484847</c:v>
                      </c:pt>
                      <c:pt idx="25" formatCode="General">
                        <c:v>-4.1952424242424247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-4.8208787878787884</c:v>
                      </c:pt>
                      <c:pt idx="52" formatCode="General">
                        <c:v>-4.8448121212121213</c:v>
                      </c:pt>
                      <c:pt idx="53" formatCode="General">
                        <c:v>-4.8672363636363638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-4.9600361445783134</c:v>
                      </c:pt>
                      <c:pt idx="58" formatCode="General">
                        <c:v>-4.9829277108433736</c:v>
                      </c:pt>
                      <c:pt idx="59" formatCode="General">
                        <c:v>-5.0055575757575763</c:v>
                      </c:pt>
                      <c:pt idx="60" formatCode="General">
                        <c:v>-5.0279818181818188</c:v>
                      </c:pt>
                      <c:pt idx="61" formatCode="General">
                        <c:v>-5.0509575757575753</c:v>
                      </c:pt>
                      <c:pt idx="62" formatCode="General">
                        <c:v>-5.0738303030303031</c:v>
                      </c:pt>
                      <c:pt idx="63" formatCode="General">
                        <c:v>-5.0962545454545456</c:v>
                      </c:pt>
                      <c:pt idx="64" formatCode="General">
                        <c:v>-5.1371149773071112</c:v>
                      </c:pt>
                      <c:pt idx="65" formatCode="General">
                        <c:v>-5.1897624810892591</c:v>
                      </c:pt>
                      <c:pt idx="66" formatCode="General">
                        <c:v>-5.242409984871407</c:v>
                      </c:pt>
                      <c:pt idx="67" formatCode="General">
                        <c:v>-5.2950574886535557</c:v>
                      </c:pt>
                      <c:pt idx="68" formatCode="General">
                        <c:v>-5.3477049924357036</c:v>
                      </c:pt>
                      <c:pt idx="69" formatCode="General">
                        <c:v>-5.4003524962178524</c:v>
                      </c:pt>
                      <c:pt idx="70" formatCode="General">
                        <c:v>-5.4530000000000003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8B30-4E9C-A50A-EFE1F64DE2B3}"/>
                  </c:ext>
                </c:extLst>
              </c15:ser>
            </c15:filteredScatterSeries>
            <c15:filteredScatterSeries>
              <c15:ser>
                <c:idx val="46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'Gibbs-EVAL'!$B$148:$BT$148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-20.742000000000001</c:v>
                      </c:pt>
                      <c:pt idx="1">
                        <c:v>-20.165030303030303</c:v>
                      </c:pt>
                      <c:pt idx="2" formatCode="General">
                        <c:v>-19.625636363636364</c:v>
                      </c:pt>
                      <c:pt idx="3" formatCode="General">
                        <c:v>-19.515393939393938</c:v>
                      </c:pt>
                      <c:pt idx="4" formatCode="General">
                        <c:v>-19.575030303030303</c:v>
                      </c:pt>
                      <c:pt idx="5" formatCode="General">
                        <c:v>-19.762909090909091</c:v>
                      </c:pt>
                      <c:pt idx="6" formatCode="General">
                        <c:v>-19.914036144578315</c:v>
                      </c:pt>
                      <c:pt idx="7" formatCode="General">
                        <c:v>-20.016445783132529</c:v>
                      </c:pt>
                      <c:pt idx="8" formatCode="General">
                        <c:v>-20.152000000000001</c:v>
                      </c:pt>
                      <c:pt idx="9" formatCode="General">
                        <c:v>-20.298181818181821</c:v>
                      </c:pt>
                      <c:pt idx="10" formatCode="General">
                        <c:v>-20.449696969696969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-23.573975903614457</c:v>
                      </c:pt>
                      <c:pt idx="32" formatCode="General">
                        <c:v>-23.718554216867467</c:v>
                      </c:pt>
                      <c:pt idx="33" formatCode="General">
                        <c:v>-23.858000000000001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-27.046506024096384</c:v>
                      </c:pt>
                      <c:pt idx="58" formatCode="General">
                        <c:v>-27.166987951807229</c:v>
                      </c:pt>
                      <c:pt idx="59" formatCode="General">
                        <c:v>-27.291272727272727</c:v>
                      </c:pt>
                      <c:pt idx="60" formatCode="General">
                        <c:v>-27.418545454545455</c:v>
                      </c:pt>
                      <c:pt idx="61" formatCode="General">
                        <c:v>-27.540303030303029</c:v>
                      </c:pt>
                      <c:pt idx="62" formatCode="General">
                        <c:v>-27.66151515151515</c:v>
                      </c:pt>
                      <c:pt idx="63" formatCode="General">
                        <c:v>-27.782727272727271</c:v>
                      </c:pt>
                      <c:pt idx="64" formatCode="General">
                        <c:v>-27.902904689863842</c:v>
                      </c:pt>
                      <c:pt idx="65" formatCode="General">
                        <c:v>-28.022420574886535</c:v>
                      </c:pt>
                      <c:pt idx="66" formatCode="General">
                        <c:v>-28.141936459909228</c:v>
                      </c:pt>
                      <c:pt idx="67" formatCode="General">
                        <c:v>-28.261452344931921</c:v>
                      </c:pt>
                      <c:pt idx="68" formatCode="General">
                        <c:v>-28.380968229954615</c:v>
                      </c:pt>
                      <c:pt idx="69" formatCode="General">
                        <c:v>-28.500484114977308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2-8B30-4E9C-A50A-EFE1F64DE2B3}"/>
                  </c:ext>
                </c:extLst>
              </c15:ser>
            </c15:filteredScatterSeries>
            <c15:filteredScatterSeries>
              <c15:ser>
                <c:idx val="47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'Gibbs-EVAL'!$B$149:$BT$149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3-8B30-4E9C-A50A-EFE1F64DE2B3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4-8B30-4E9C-A50A-EFE1F64DE2B3}"/>
                  </c:ext>
                </c:extLst>
              </c15:ser>
            </c15:filteredScatterSeries>
            <c15:filteredScatterSeries>
              <c15:ser>
                <c:idx val="49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'Gibbs-EVAL'!$B$151:$BT$151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5-8B30-4E9C-A50A-EFE1F64DE2B3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6-8B30-4E9C-A50A-EFE1F64DE2B3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7-8B30-4E9C-A50A-EFE1F64DE2B3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8-8B30-4E9C-A50A-EFE1F64DE2B3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'Gibbs-EVAL'!$B$155:$BT$155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9-8B30-4E9C-A50A-EFE1F64DE2B3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'Gibbs-EVAL'!$B$156:$BT$156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A-8B30-4E9C-A50A-EFE1F64DE2B3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'Gibbs-EVAL'!$B$157:$BT$157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B-8B30-4E9C-A50A-EFE1F64DE2B3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'Gibbs-EVAL'!$B$158:$BT$158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C-8B30-4E9C-A50A-EFE1F64DE2B3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'Gibbs-EVAL'!$B$159:$BT$159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D-8B30-4E9C-A50A-EFE1F64DE2B3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'Gibbs-EVAL'!$B$160:$BT$160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E-8B30-4E9C-A50A-EFE1F64DE2B3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'Gibbs-EVAL'!$B$161:$BT$161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F-8B30-4E9C-A50A-EFE1F64DE2B3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'Gibbs-EVAL'!$B$162:$BT$162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8B30-4E9C-A50A-EFE1F64DE2B3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'Gibbs-EVAL'!$B$163:$BT$163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8B30-4E9C-A50A-EFE1F64DE2B3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'Gibbs-EVAL'!$B$164:$BT$164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8B30-4E9C-A50A-EFE1F64DE2B3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'Gibbs-EVAL'!$A$165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'Gibbs-EVAL'!$B$165:$BT$165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-60.405212121212124</c:v>
                      </c:pt>
                      <c:pt idx="1">
                        <c:v>-58.242424242424242</c:v>
                      </c:pt>
                      <c:pt idx="2" formatCode="General">
                        <c:v>-56.090909090909086</c:v>
                      </c:pt>
                      <c:pt idx="3" formatCode="General">
                        <c:v>-53.961515151515144</c:v>
                      </c:pt>
                      <c:pt idx="4" formatCode="General">
                        <c:v>-51.856898638426621</c:v>
                      </c:pt>
                      <c:pt idx="5" formatCode="General">
                        <c:v>-49.943131618759452</c:v>
                      </c:pt>
                      <c:pt idx="6" formatCode="General">
                        <c:v>-48.029364599092283</c:v>
                      </c:pt>
                      <c:pt idx="7" formatCode="General">
                        <c:v>-46.115597579425113</c:v>
                      </c:pt>
                      <c:pt idx="8" formatCode="General">
                        <c:v>-44.201830559757944</c:v>
                      </c:pt>
                      <c:pt idx="9" formatCode="General">
                        <c:v>-42.288063540090775</c:v>
                      </c:pt>
                      <c:pt idx="10" formatCode="General">
                        <c:v>-40.374296520423599</c:v>
                      </c:pt>
                      <c:pt idx="11" formatCode="General">
                        <c:v>-38.636484848484848</c:v>
                      </c:pt>
                      <c:pt idx="12" formatCode="General">
                        <c:v>-37.097090909090909</c:v>
                      </c:pt>
                      <c:pt idx="13" formatCode="General">
                        <c:v>-35.612363636363639</c:v>
                      </c:pt>
                      <c:pt idx="14" formatCode="General">
                        <c:v>-34.162650602409641</c:v>
                      </c:pt>
                      <c:pt idx="15" formatCode="General">
                        <c:v>-32.825301204819276</c:v>
                      </c:pt>
                      <c:pt idx="16" formatCode="General">
                        <c:v>-31.545636363636362</c:v>
                      </c:pt>
                      <c:pt idx="17" formatCode="General">
                        <c:v>-30.321393939393936</c:v>
                      </c:pt>
                      <c:pt idx="18" formatCode="General">
                        <c:v>-29.196181818181817</c:v>
                      </c:pt>
                      <c:pt idx="19" formatCode="General">
                        <c:v>-28.103636363636362</c:v>
                      </c:pt>
                      <c:pt idx="20" formatCode="General">
                        <c:v>-27.073333333333331</c:v>
                      </c:pt>
                      <c:pt idx="21" formatCode="General">
                        <c:v>-26.073575757575757</c:v>
                      </c:pt>
                      <c:pt idx="22" formatCode="General">
                        <c:v>-25.09781818181818</c:v>
                      </c:pt>
                      <c:pt idx="23" formatCode="General">
                        <c:v>-24.171265060240962</c:v>
                      </c:pt>
                      <c:pt idx="24" formatCode="General">
                        <c:v>-23.260303030303032</c:v>
                      </c:pt>
                      <c:pt idx="25" formatCode="General">
                        <c:v>-22.381515151515153</c:v>
                      </c:pt>
                      <c:pt idx="26" formatCode="General">
                        <c:v>-21.542727272727273</c:v>
                      </c:pt>
                      <c:pt idx="27" formatCode="General">
                        <c:v>-20.73060606060606</c:v>
                      </c:pt>
                      <c:pt idx="28" formatCode="General">
                        <c:v>-19.976060606060607</c:v>
                      </c:pt>
                      <c:pt idx="29" formatCode="General">
                        <c:v>-19.242727272727272</c:v>
                      </c:pt>
                      <c:pt idx="30" formatCode="General">
                        <c:v>-18.551818181818181</c:v>
                      </c:pt>
                      <c:pt idx="31" formatCode="General">
                        <c:v>-17.93337367624811</c:v>
                      </c:pt>
                      <c:pt idx="32" formatCode="General">
                        <c:v>-17.35394856278366</c:v>
                      </c:pt>
                      <c:pt idx="33" formatCode="General">
                        <c:v>-16.774523449319211</c:v>
                      </c:pt>
                      <c:pt idx="34" formatCode="General">
                        <c:v>-16.195098335854766</c:v>
                      </c:pt>
                      <c:pt idx="35" formatCode="General">
                        <c:v>-15.615673222390319</c:v>
                      </c:pt>
                      <c:pt idx="36" formatCode="General">
                        <c:v>-15.036248108925871</c:v>
                      </c:pt>
                      <c:pt idx="37" formatCode="General">
                        <c:v>-14.461361573373678</c:v>
                      </c:pt>
                      <c:pt idx="38" formatCode="General">
                        <c:v>-13.995400907715585</c:v>
                      </c:pt>
                      <c:pt idx="39" formatCode="General">
                        <c:v>-13.52944024205749</c:v>
                      </c:pt>
                      <c:pt idx="40" formatCode="General">
                        <c:v>-13.063479576399397</c:v>
                      </c:pt>
                      <c:pt idx="41" formatCode="General">
                        <c:v>-12.597518910741304</c:v>
                      </c:pt>
                      <c:pt idx="42" formatCode="General">
                        <c:v>-12.131558245083209</c:v>
                      </c:pt>
                      <c:pt idx="43" formatCode="General">
                        <c:v>-11.665597579425116</c:v>
                      </c:pt>
                      <c:pt idx="44" formatCode="General">
                        <c:v>-11.250313161875948</c:v>
                      </c:pt>
                      <c:pt idx="45" formatCode="General">
                        <c:v>-10.902204236006053</c:v>
                      </c:pt>
                      <c:pt idx="46" formatCode="General">
                        <c:v>-10.554095310136159</c:v>
                      </c:pt>
                      <c:pt idx="47" formatCode="General">
                        <c:v>-10.205986384266264</c:v>
                      </c:pt>
                      <c:pt idx="48" formatCode="General">
                        <c:v>-9.8578774583963682</c:v>
                      </c:pt>
                      <c:pt idx="49" formatCode="General">
                        <c:v>-9.5097685325264738</c:v>
                      </c:pt>
                      <c:pt idx="50" formatCode="General">
                        <c:v>-9.1616596066565794</c:v>
                      </c:pt>
                      <c:pt idx="51" formatCode="General">
                        <c:v>-8.8977272727272716</c:v>
                      </c:pt>
                      <c:pt idx="52" formatCode="General">
                        <c:v>-8.6604121212121203</c:v>
                      </c:pt>
                      <c:pt idx="53" formatCode="General">
                        <c:v>-8.462836363636363</c:v>
                      </c:pt>
                      <c:pt idx="54" formatCode="General">
                        <c:v>-8.2904727272727268</c:v>
                      </c:pt>
                      <c:pt idx="55" formatCode="General">
                        <c:v>-8.1413818181818183</c:v>
                      </c:pt>
                      <c:pt idx="56" formatCode="General">
                        <c:v>-8.0328909090909093</c:v>
                      </c:pt>
                      <c:pt idx="57" formatCode="General">
                        <c:v>-7.939481927710843</c:v>
                      </c:pt>
                      <c:pt idx="58" formatCode="General">
                        <c:v>-7.8780361445783136</c:v>
                      </c:pt>
                      <c:pt idx="59" formatCode="General">
                        <c:v>-7.851</c:v>
                      </c:pt>
                      <c:pt idx="60" formatCode="General">
                        <c:v>-7.851</c:v>
                      </c:pt>
                      <c:pt idx="61" formatCode="General">
                        <c:v>-7.8824363636363639</c:v>
                      </c:pt>
                      <c:pt idx="62" formatCode="General">
                        <c:v>-7.9168242424242425</c:v>
                      </c:pt>
                      <c:pt idx="63" formatCode="General">
                        <c:v>-7.9507636363636367</c:v>
                      </c:pt>
                      <c:pt idx="64" formatCode="General">
                        <c:v>-7.9843948562783664</c:v>
                      </c:pt>
                      <c:pt idx="65" formatCode="General">
                        <c:v>-8.0178290468986386</c:v>
                      </c:pt>
                      <c:pt idx="66" formatCode="General">
                        <c:v>-8.0512632375189117</c:v>
                      </c:pt>
                      <c:pt idx="67" formatCode="General">
                        <c:v>-8.084697428139183</c:v>
                      </c:pt>
                      <c:pt idx="68" formatCode="General">
                        <c:v>-8.1181316187594561</c:v>
                      </c:pt>
                      <c:pt idx="69" formatCode="General">
                        <c:v>-8.1515658093797274</c:v>
                      </c:pt>
                      <c:pt idx="70" formatCode="General">
                        <c:v>-8.1850000000000005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8B30-4E9C-A50A-EFE1F64DE2B3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'Gibbs-EVAL'!$A$166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'Gibbs-EVAL'!$B$166:$BT$166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-38.883757575757578</c:v>
                      </c:pt>
                      <c:pt idx="1">
                        <c:v>-37.912242424242429</c:v>
                      </c:pt>
                      <c:pt idx="2" formatCode="General">
                        <c:v>-36.997090909090907</c:v>
                      </c:pt>
                      <c:pt idx="3" formatCode="General">
                        <c:v>-36.161575757575754</c:v>
                      </c:pt>
                      <c:pt idx="4" formatCode="General">
                        <c:v>-35.373331316187596</c:v>
                      </c:pt>
                      <c:pt idx="5" formatCode="General">
                        <c:v>-34.789972768532529</c:v>
                      </c:pt>
                      <c:pt idx="6" formatCode="General">
                        <c:v>-34.206614220877462</c:v>
                      </c:pt>
                      <c:pt idx="7" formatCode="General">
                        <c:v>-33.623255673222388</c:v>
                      </c:pt>
                      <c:pt idx="8" formatCode="General">
                        <c:v>-33.039897125567322</c:v>
                      </c:pt>
                      <c:pt idx="9" formatCode="General">
                        <c:v>-32.456538577912255</c:v>
                      </c:pt>
                      <c:pt idx="10" formatCode="General">
                        <c:v>-31.873180030257188</c:v>
                      </c:pt>
                      <c:pt idx="11" formatCode="General">
                        <c:v>-31.35007878787879</c:v>
                      </c:pt>
                      <c:pt idx="12" formatCode="General">
                        <c:v>-30.894927272727276</c:v>
                      </c:pt>
                      <c:pt idx="13" formatCode="General">
                        <c:v>-30.496927272727273</c:v>
                      </c:pt>
                      <c:pt idx="14" formatCode="General">
                        <c:v>-30.120367469879518</c:v>
                      </c:pt>
                      <c:pt idx="15" formatCode="General">
                        <c:v>-29.787234939759038</c:v>
                      </c:pt>
                      <c:pt idx="16" formatCode="General">
                        <c:v>-29.493563636363636</c:v>
                      </c:pt>
                      <c:pt idx="17" formatCode="General">
                        <c:v>-29.237806060606058</c:v>
                      </c:pt>
                      <c:pt idx="18" formatCode="General">
                        <c:v>-29.054496969696967</c:v>
                      </c:pt>
                      <c:pt idx="19" formatCode="General">
                        <c:v>-28.904109090909088</c:v>
                      </c:pt>
                      <c:pt idx="20" formatCode="General">
                        <c:v>-28.833199999999998</c:v>
                      </c:pt>
                      <c:pt idx="21" formatCode="General">
                        <c:v>-28.81659393939394</c:v>
                      </c:pt>
                      <c:pt idx="22" formatCode="General">
                        <c:v>-28.842654545454543</c:v>
                      </c:pt>
                      <c:pt idx="23" formatCode="General">
                        <c:v>-28.933259036144577</c:v>
                      </c:pt>
                      <c:pt idx="24" formatCode="General">
                        <c:v>-29.042969696969696</c:v>
                      </c:pt>
                      <c:pt idx="25" formatCode="General">
                        <c:v>-29.190848484848484</c:v>
                      </c:pt>
                      <c:pt idx="26" formatCode="General">
                        <c:v>-29.351454545454544</c:v>
                      </c:pt>
                      <c:pt idx="27" formatCode="General">
                        <c:v>-29.520545454545456</c:v>
                      </c:pt>
                      <c:pt idx="28" formatCode="General">
                        <c:v>-29.702303030303028</c:v>
                      </c:pt>
                      <c:pt idx="29" formatCode="General">
                        <c:v>-29.884363636363634</c:v>
                      </c:pt>
                      <c:pt idx="30" formatCode="General">
                        <c:v>-30.065575757575754</c:v>
                      </c:pt>
                      <c:pt idx="31" formatCode="General">
                        <c:v>-30.24080786686838</c:v>
                      </c:pt>
                      <c:pt idx="32" formatCode="General">
                        <c:v>-30.412819969742813</c:v>
                      </c:pt>
                      <c:pt idx="33" formatCode="General">
                        <c:v>-30.584832072617246</c:v>
                      </c:pt>
                      <c:pt idx="34" formatCode="General">
                        <c:v>-30.756844175491675</c:v>
                      </c:pt>
                      <c:pt idx="35" formatCode="General">
                        <c:v>-30.928856278366109</c:v>
                      </c:pt>
                      <c:pt idx="36" formatCode="General">
                        <c:v>-31.100868381240542</c:v>
                      </c:pt>
                      <c:pt idx="37" formatCode="General">
                        <c:v>-31.272354009077155</c:v>
                      </c:pt>
                      <c:pt idx="38" formatCode="General">
                        <c:v>-31.43120423600605</c:v>
                      </c:pt>
                      <c:pt idx="39" formatCode="General">
                        <c:v>-31.590054462934948</c:v>
                      </c:pt>
                      <c:pt idx="40" formatCode="General">
                        <c:v>-31.748904689863842</c:v>
                      </c:pt>
                      <c:pt idx="41" formatCode="General">
                        <c:v>-31.90775491679274</c:v>
                      </c:pt>
                      <c:pt idx="42" formatCode="General">
                        <c:v>-32.066605143721638</c:v>
                      </c:pt>
                      <c:pt idx="43" formatCode="General">
                        <c:v>-32.225455370650529</c:v>
                      </c:pt>
                      <c:pt idx="44" formatCode="General">
                        <c:v>-32.380597579425114</c:v>
                      </c:pt>
                      <c:pt idx="45" formatCode="General">
                        <c:v>-32.530824508320727</c:v>
                      </c:pt>
                      <c:pt idx="46" formatCode="General">
                        <c:v>-32.68105143721634</c:v>
                      </c:pt>
                      <c:pt idx="47" formatCode="General">
                        <c:v>-32.831278366111952</c:v>
                      </c:pt>
                      <c:pt idx="48" formatCode="General">
                        <c:v>-32.981505295007565</c:v>
                      </c:pt>
                      <c:pt idx="49" formatCode="General">
                        <c:v>-33.131732223903178</c:v>
                      </c:pt>
                      <c:pt idx="50" formatCode="General">
                        <c:v>-33.281959152798791</c:v>
                      </c:pt>
                      <c:pt idx="51" formatCode="General">
                        <c:v>-33.436721212121213</c:v>
                      </c:pt>
                      <c:pt idx="52" formatCode="General">
                        <c:v>-33.592169696969698</c:v>
                      </c:pt>
                      <c:pt idx="53" formatCode="General">
                        <c:v>-33.746109090909094</c:v>
                      </c:pt>
                      <c:pt idx="54" formatCode="General">
                        <c:v>-33.901624242424241</c:v>
                      </c:pt>
                      <c:pt idx="55" formatCode="General">
                        <c:v>-34.058593939393944</c:v>
                      </c:pt>
                      <c:pt idx="56" formatCode="General">
                        <c:v>-34.21450909090909</c:v>
                      </c:pt>
                      <c:pt idx="57" formatCode="General">
                        <c:v>-34.370457831325297</c:v>
                      </c:pt>
                      <c:pt idx="58" formatCode="General">
                        <c:v>-34.527084337349393</c:v>
                      </c:pt>
                      <c:pt idx="59" formatCode="General">
                        <c:v>-34.671006060606061</c:v>
                      </c:pt>
                      <c:pt idx="60" formatCode="General">
                        <c:v>-34.804945454545454</c:v>
                      </c:pt>
                      <c:pt idx="61" formatCode="General">
                        <c:v>-34.932266666666663</c:v>
                      </c:pt>
                      <c:pt idx="62" formatCode="General">
                        <c:v>-35.06019393939394</c:v>
                      </c:pt>
                      <c:pt idx="63" formatCode="General">
                        <c:v>-35.191709090909093</c:v>
                      </c:pt>
                      <c:pt idx="64" formatCode="General">
                        <c:v>-35.325594553706509</c:v>
                      </c:pt>
                      <c:pt idx="65" formatCode="General">
                        <c:v>-35.460995461422087</c:v>
                      </c:pt>
                      <c:pt idx="66" formatCode="General">
                        <c:v>-35.596396369137672</c:v>
                      </c:pt>
                      <c:pt idx="67" formatCode="General">
                        <c:v>-35.73179727685325</c:v>
                      </c:pt>
                      <c:pt idx="68" formatCode="General">
                        <c:v>-35.867198184568835</c:v>
                      </c:pt>
                      <c:pt idx="69" formatCode="General">
                        <c:v>-36.002599092284413</c:v>
                      </c:pt>
                      <c:pt idx="70" formatCode="General">
                        <c:v>-36.137999999999998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8B30-4E9C-A50A-EFE1F64DE2B3}"/>
                  </c:ext>
                </c:extLst>
              </c15:ser>
            </c15:filteredScatterSeries>
            <c15:filteredScatterSeries>
              <c15:ser>
                <c:idx val="66"/>
                <c:order val="6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'Gibbs-EVAL'!$A$167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'Gibbs-EVAL'!$B$167:$BT$167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-18.79248484848485</c:v>
                      </c:pt>
                      <c:pt idx="1">
                        <c:v>-18.809212121212123</c:v>
                      </c:pt>
                      <c:pt idx="2" formatCode="General">
                        <c:v>-18.833454545454547</c:v>
                      </c:pt>
                      <c:pt idx="3" formatCode="General">
                        <c:v>-18.857696969696971</c:v>
                      </c:pt>
                      <c:pt idx="4" formatCode="General">
                        <c:v>-18.881331316187595</c:v>
                      </c:pt>
                      <c:pt idx="5" formatCode="General">
                        <c:v>-18.897972768532526</c:v>
                      </c:pt>
                      <c:pt idx="6" formatCode="General">
                        <c:v>-18.914614220877457</c:v>
                      </c:pt>
                      <c:pt idx="7" formatCode="General">
                        <c:v>-18.931255673222388</c:v>
                      </c:pt>
                      <c:pt idx="8" formatCode="General">
                        <c:v>-18.947897125567319</c:v>
                      </c:pt>
                      <c:pt idx="9" formatCode="General">
                        <c:v>-18.964538577912254</c:v>
                      </c:pt>
                      <c:pt idx="10" formatCode="General">
                        <c:v>-18.981180030257185</c:v>
                      </c:pt>
                      <c:pt idx="11" formatCode="General">
                        <c:v>-19.001393939393939</c:v>
                      </c:pt>
                      <c:pt idx="12" formatCode="General">
                        <c:v>-19.025636363636366</c:v>
                      </c:pt>
                      <c:pt idx="13" formatCode="General">
                        <c:v>-19.039939393939395</c:v>
                      </c:pt>
                      <c:pt idx="14" formatCode="General">
                        <c:v>-19.051024096385543</c:v>
                      </c:pt>
                      <c:pt idx="15" formatCode="General">
                        <c:v>-19.057048192771084</c:v>
                      </c:pt>
                      <c:pt idx="16" formatCode="General">
                        <c:v>-19.056909090909091</c:v>
                      </c:pt>
                      <c:pt idx="17" formatCode="General">
                        <c:v>-19.050848484848487</c:v>
                      </c:pt>
                      <c:pt idx="18" formatCode="General">
                        <c:v>-19.044787878787879</c:v>
                      </c:pt>
                      <c:pt idx="19" formatCode="General">
                        <c:v>-19.037454545454544</c:v>
                      </c:pt>
                      <c:pt idx="20" formatCode="General">
                        <c:v>-19.025333333333332</c:v>
                      </c:pt>
                      <c:pt idx="21" formatCode="General">
                        <c:v>-19.016606060606062</c:v>
                      </c:pt>
                      <c:pt idx="22" formatCode="General">
                        <c:v>-19.010545454545458</c:v>
                      </c:pt>
                      <c:pt idx="23" formatCode="General">
                        <c:v>-19.010000000000002</c:v>
                      </c:pt>
                      <c:pt idx="24" formatCode="General">
                        <c:v>-19.013030303030305</c:v>
                      </c:pt>
                      <c:pt idx="25" formatCode="General">
                        <c:v>-19.025151515151517</c:v>
                      </c:pt>
                      <c:pt idx="26" formatCode="General">
                        <c:v>-19.037272727272729</c:v>
                      </c:pt>
                      <c:pt idx="27" formatCode="General">
                        <c:v>-19.049393939393941</c:v>
                      </c:pt>
                      <c:pt idx="28" formatCode="General">
                        <c:v>-19.067272727272726</c:v>
                      </c:pt>
                      <c:pt idx="29" formatCode="General">
                        <c:v>-19.085454545454542</c:v>
                      </c:pt>
                      <c:pt idx="30" formatCode="General">
                        <c:v>-19.103636363636362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-19.771074130105902</c:v>
                      </c:pt>
                      <c:pt idx="65" formatCode="General">
                        <c:v>-19.789228441754918</c:v>
                      </c:pt>
                      <c:pt idx="66" formatCode="General">
                        <c:v>-19.807382753403935</c:v>
                      </c:pt>
                      <c:pt idx="67" formatCode="General">
                        <c:v>-19.825537065052949</c:v>
                      </c:pt>
                      <c:pt idx="68" formatCode="General">
                        <c:v>-19.843691376701965</c:v>
                      </c:pt>
                      <c:pt idx="69" formatCode="General">
                        <c:v>-19.861845688350982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8B30-4E9C-A50A-EFE1F64DE2B3}"/>
                  </c:ext>
                </c:extLst>
              </c15:ser>
            </c15:filteredScatterSeries>
            <c15:filteredScatterSeries>
              <c15:ser>
                <c:idx val="67"/>
                <c:order val="6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'Gibbs-EVAL'!$A$168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'Gibbs-EVAL'!$B$168:$BT$168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-60.721757575757579</c:v>
                      </c:pt>
                      <c:pt idx="1">
                        <c:v>-59.419333333333334</c:v>
                      </c:pt>
                      <c:pt idx="2" formatCode="General">
                        <c:v>-58.286000000000001</c:v>
                      </c:pt>
                      <c:pt idx="3" formatCode="General">
                        <c:v>-57.347333333333331</c:v>
                      </c:pt>
                      <c:pt idx="4" formatCode="General">
                        <c:v>-56.512166414523449</c:v>
                      </c:pt>
                      <c:pt idx="5" formatCode="General">
                        <c:v>-56.039246596066562</c:v>
                      </c:pt>
                      <c:pt idx="6" formatCode="General">
                        <c:v>-55.566326777609682</c:v>
                      </c:pt>
                      <c:pt idx="7" formatCode="General">
                        <c:v>-55.093406959152794</c:v>
                      </c:pt>
                      <c:pt idx="8" formatCode="General">
                        <c:v>-54.620487140695914</c:v>
                      </c:pt>
                      <c:pt idx="9" formatCode="General">
                        <c:v>-54.147567322239034</c:v>
                      </c:pt>
                      <c:pt idx="10" formatCode="General">
                        <c:v>-53.674647503782147</c:v>
                      </c:pt>
                      <c:pt idx="11" formatCode="General">
                        <c:v>-53.258503030303032</c:v>
                      </c:pt>
                      <c:pt idx="12" formatCode="General">
                        <c:v>-52.906381818181821</c:v>
                      </c:pt>
                      <c:pt idx="13" formatCode="General">
                        <c:v>-52.641230303030305</c:v>
                      </c:pt>
                      <c:pt idx="14" formatCode="General">
                        <c:v>-52.400849397590363</c:v>
                      </c:pt>
                      <c:pt idx="15" formatCode="General">
                        <c:v>-52.188198795180725</c:v>
                      </c:pt>
                      <c:pt idx="16" formatCode="General">
                        <c:v>-52.012290909090908</c:v>
                      </c:pt>
                      <c:pt idx="17" formatCode="General">
                        <c:v>-51.871684848484847</c:v>
                      </c:pt>
                      <c:pt idx="18" formatCode="General">
                        <c:v>-51.787890909090905</c:v>
                      </c:pt>
                      <c:pt idx="19" formatCode="General">
                        <c:v>-51.734472727272724</c:v>
                      </c:pt>
                      <c:pt idx="20" formatCode="General">
                        <c:v>-51.760533333333335</c:v>
                      </c:pt>
                      <c:pt idx="21" formatCode="General">
                        <c:v>-51.847684848484846</c:v>
                      </c:pt>
                      <c:pt idx="22" formatCode="General">
                        <c:v>-51.982836363636359</c:v>
                      </c:pt>
                      <c:pt idx="23" formatCode="General">
                        <c:v>-52.192897590361447</c:v>
                      </c:pt>
                      <c:pt idx="24" formatCode="General">
                        <c:v>-52.426303030303032</c:v>
                      </c:pt>
                      <c:pt idx="25" formatCode="General">
                        <c:v>-52.707515151515153</c:v>
                      </c:pt>
                      <c:pt idx="26" formatCode="General">
                        <c:v>-53.001454545454543</c:v>
                      </c:pt>
                      <c:pt idx="27" formatCode="General">
                        <c:v>-53.30387878787878</c:v>
                      </c:pt>
                      <c:pt idx="28" formatCode="General">
                        <c:v>-53.62472727272727</c:v>
                      </c:pt>
                      <c:pt idx="29" formatCode="General">
                        <c:v>-53.94618181818182</c:v>
                      </c:pt>
                      <c:pt idx="30" formatCode="General">
                        <c:v>-54.266787878787881</c:v>
                      </c:pt>
                      <c:pt idx="31" formatCode="General">
                        <c:v>-54.582260211800303</c:v>
                      </c:pt>
                      <c:pt idx="32" formatCode="General">
                        <c:v>-54.894968229954614</c:v>
                      </c:pt>
                      <c:pt idx="33" formatCode="General">
                        <c:v>-55.207676248108925</c:v>
                      </c:pt>
                      <c:pt idx="34" formatCode="General">
                        <c:v>-55.520384266263235</c:v>
                      </c:pt>
                      <c:pt idx="35" formatCode="General">
                        <c:v>-55.833092284417546</c:v>
                      </c:pt>
                      <c:pt idx="36" formatCode="General">
                        <c:v>-56.145800302571857</c:v>
                      </c:pt>
                      <c:pt idx="37" formatCode="General">
                        <c:v>-56.45767927382753</c:v>
                      </c:pt>
                      <c:pt idx="38" formatCode="General">
                        <c:v>-56.749661119515885</c:v>
                      </c:pt>
                      <c:pt idx="39" formatCode="General">
                        <c:v>-57.041642965204232</c:v>
                      </c:pt>
                      <c:pt idx="40" formatCode="General">
                        <c:v>-57.333624810892587</c:v>
                      </c:pt>
                      <c:pt idx="41" formatCode="General">
                        <c:v>-57.625606656580935</c:v>
                      </c:pt>
                      <c:pt idx="42" formatCode="General">
                        <c:v>-57.917588502269282</c:v>
                      </c:pt>
                      <c:pt idx="43" formatCode="General">
                        <c:v>-58.209570347957637</c:v>
                      </c:pt>
                      <c:pt idx="44" formatCode="General">
                        <c:v>-58.491989409984868</c:v>
                      </c:pt>
                      <c:pt idx="45" formatCode="General">
                        <c:v>-58.761732223903174</c:v>
                      </c:pt>
                      <c:pt idx="46" formatCode="General">
                        <c:v>-59.03147503782148</c:v>
                      </c:pt>
                      <c:pt idx="47" formatCode="General">
                        <c:v>-59.301217851739793</c:v>
                      </c:pt>
                      <c:pt idx="48" formatCode="General">
                        <c:v>-59.570960665658099</c:v>
                      </c:pt>
                      <c:pt idx="49" formatCode="General">
                        <c:v>-59.840703479576405</c:v>
                      </c:pt>
                      <c:pt idx="50" formatCode="General">
                        <c:v>-60.110446293494711</c:v>
                      </c:pt>
                      <c:pt idx="51" formatCode="General">
                        <c:v>-60.381145454545454</c:v>
                      </c:pt>
                      <c:pt idx="52" formatCode="General">
                        <c:v>-60.650715151515151</c:v>
                      </c:pt>
                      <c:pt idx="53" formatCode="General">
                        <c:v>-60.913745454545456</c:v>
                      </c:pt>
                      <c:pt idx="54" formatCode="General">
                        <c:v>-61.178351515151519</c:v>
                      </c:pt>
                      <c:pt idx="55" formatCode="General">
                        <c:v>-61.444412121212125</c:v>
                      </c:pt>
                      <c:pt idx="56" formatCode="General">
                        <c:v>-61.70941818181818</c:v>
                      </c:pt>
                      <c:pt idx="57" formatCode="General">
                        <c:v>-61.975638554216864</c:v>
                      </c:pt>
                      <c:pt idx="58" formatCode="General">
                        <c:v>-62.246722891566264</c:v>
                      </c:pt>
                      <c:pt idx="59" formatCode="General">
                        <c:v>-62.498703030303034</c:v>
                      </c:pt>
                      <c:pt idx="60" formatCode="General">
                        <c:v>-62.735672727272735</c:v>
                      </c:pt>
                      <c:pt idx="61" formatCode="General">
                        <c:v>-62.96602424242424</c:v>
                      </c:pt>
                      <c:pt idx="62" formatCode="General">
                        <c:v>-63.198557575757576</c:v>
                      </c:pt>
                      <c:pt idx="63" formatCode="General">
                        <c:v>-63.439163636363638</c:v>
                      </c:pt>
                      <c:pt idx="64" formatCode="General">
                        <c:v>-63.684807866868383</c:v>
                      </c:pt>
                      <c:pt idx="65" formatCode="General">
                        <c:v>-63.933673222390318</c:v>
                      </c:pt>
                      <c:pt idx="66" formatCode="General">
                        <c:v>-64.182538577912254</c:v>
                      </c:pt>
                      <c:pt idx="67" formatCode="General">
                        <c:v>-64.431403933434183</c:v>
                      </c:pt>
                      <c:pt idx="68" formatCode="General">
                        <c:v>-64.680269288956126</c:v>
                      </c:pt>
                      <c:pt idx="69" formatCode="General">
                        <c:v>-64.929134644478069</c:v>
                      </c:pt>
                      <c:pt idx="70" formatCode="General">
                        <c:v>-65.177999999999997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8B30-4E9C-A50A-EFE1F64DE2B3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'Gibbs-EVAL'!$A$170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'Gibbs-EVAL'!$B$170:$BT$170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-17.045757575757577</c:v>
                      </c:pt>
                      <c:pt idx="1">
                        <c:v>-16.405151515151516</c:v>
                      </c:pt>
                      <c:pt idx="2" formatCode="General">
                        <c:v>-15.708181818181817</c:v>
                      </c:pt>
                      <c:pt idx="3" formatCode="General">
                        <c:v>-14.97581818181818</c:v>
                      </c:pt>
                      <c:pt idx="4" formatCode="General">
                        <c:v>-14.234496217851738</c:v>
                      </c:pt>
                      <c:pt idx="5" formatCode="General">
                        <c:v>-13.540698940998485</c:v>
                      </c:pt>
                      <c:pt idx="6" formatCode="General">
                        <c:v>-12.846901664145234</c:v>
                      </c:pt>
                      <c:pt idx="7" formatCode="General">
                        <c:v>-12.153104387291982</c:v>
                      </c:pt>
                      <c:pt idx="8" formatCode="General">
                        <c:v>-11.459307110438729</c:v>
                      </c:pt>
                      <c:pt idx="9" formatCode="General">
                        <c:v>-10.765509833585478</c:v>
                      </c:pt>
                      <c:pt idx="10" formatCode="General">
                        <c:v>-10.071712556732226</c:v>
                      </c:pt>
                      <c:pt idx="11" formatCode="General">
                        <c:v>-9.4416545454545471</c:v>
                      </c:pt>
                      <c:pt idx="12" formatCode="General">
                        <c:v>-8.8834727272727267</c:v>
                      </c:pt>
                      <c:pt idx="13" formatCode="General">
                        <c:v>-8.352624242424243</c:v>
                      </c:pt>
                      <c:pt idx="14" formatCode="General">
                        <c:v>-7.8398855421686751</c:v>
                      </c:pt>
                      <c:pt idx="15" formatCode="General">
                        <c:v>-7.3862710843373485</c:v>
                      </c:pt>
                      <c:pt idx="16" formatCode="General">
                        <c:v>-6.9748363636363626</c:v>
                      </c:pt>
                      <c:pt idx="17" formatCode="General">
                        <c:v>-6.6039272727272715</c:v>
                      </c:pt>
                      <c:pt idx="18" formatCode="General">
                        <c:v>-6.3211030303030293</c:v>
                      </c:pt>
                      <c:pt idx="19" formatCode="General">
                        <c:v>-6.0737454545454543</c:v>
                      </c:pt>
                      <c:pt idx="20" formatCode="General">
                        <c:v>-5.9058666666666664</c:v>
                      </c:pt>
                      <c:pt idx="21" formatCode="General">
                        <c:v>-5.7855030303030297</c:v>
                      </c:pt>
                      <c:pt idx="22" formatCode="General">
                        <c:v>-5.7024727272727276</c:v>
                      </c:pt>
                      <c:pt idx="23" formatCode="General">
                        <c:v>-5.6736204819277107</c:v>
                      </c:pt>
                      <c:pt idx="24" formatCode="General">
                        <c:v>-5.6596363636363636</c:v>
                      </c:pt>
                      <c:pt idx="25" formatCode="General">
                        <c:v>-5.6741818181818182</c:v>
                      </c:pt>
                      <c:pt idx="26" formatCode="General">
                        <c:v>-5.7014545454545456</c:v>
                      </c:pt>
                      <c:pt idx="27" formatCode="General">
                        <c:v>-5.7372121212121208</c:v>
                      </c:pt>
                      <c:pt idx="28" formatCode="General">
                        <c:v>-5.7798787878787872</c:v>
                      </c:pt>
                      <c:pt idx="29" formatCode="General">
                        <c:v>-5.8225454545454545</c:v>
                      </c:pt>
                      <c:pt idx="30" formatCode="General">
                        <c:v>-5.8643636363636356</c:v>
                      </c:pt>
                      <c:pt idx="31" formatCode="General">
                        <c:v>-5.8993555219364593</c:v>
                      </c:pt>
                      <c:pt idx="32" formatCode="General">
                        <c:v>-5.9306717095310137</c:v>
                      </c:pt>
                      <c:pt idx="33" formatCode="General">
                        <c:v>-5.9619878971255673</c:v>
                      </c:pt>
                      <c:pt idx="34" formatCode="General">
                        <c:v>-5.9933040847201209</c:v>
                      </c:pt>
                      <c:pt idx="35" formatCode="General">
                        <c:v>-6.0246202723146745</c:v>
                      </c:pt>
                      <c:pt idx="36" formatCode="General">
                        <c:v>-6.0559364599092289</c:v>
                      </c:pt>
                      <c:pt idx="37" formatCode="General">
                        <c:v>-6.0870287443267781</c:v>
                      </c:pt>
                      <c:pt idx="38" formatCode="General">
                        <c:v>-6.1127473524962177</c:v>
                      </c:pt>
                      <c:pt idx="39" formatCode="General">
                        <c:v>-6.1384659606656582</c:v>
                      </c:pt>
                      <c:pt idx="40" formatCode="General">
                        <c:v>-6.1641845688350987</c:v>
                      </c:pt>
                      <c:pt idx="41" formatCode="General">
                        <c:v>-6.1899031770045392</c:v>
                      </c:pt>
                      <c:pt idx="42" formatCode="General">
                        <c:v>-6.2156217851739788</c:v>
                      </c:pt>
                      <c:pt idx="43" formatCode="General">
                        <c:v>-6.2413403933434193</c:v>
                      </c:pt>
                      <c:pt idx="44" formatCode="General">
                        <c:v>-6.2692057488653559</c:v>
                      </c:pt>
                      <c:pt idx="45" formatCode="General">
                        <c:v>-6.2999167927382755</c:v>
                      </c:pt>
                      <c:pt idx="46" formatCode="General">
                        <c:v>-6.3306278366111952</c:v>
                      </c:pt>
                      <c:pt idx="47" formatCode="General">
                        <c:v>-6.3613388804841149</c:v>
                      </c:pt>
                      <c:pt idx="48" formatCode="General">
                        <c:v>-6.3920499243570346</c:v>
                      </c:pt>
                      <c:pt idx="49" formatCode="General">
                        <c:v>-6.4227609682299542</c:v>
                      </c:pt>
                      <c:pt idx="50" formatCode="General">
                        <c:v>-6.4534720121028739</c:v>
                      </c:pt>
                      <c:pt idx="51" formatCode="General">
                        <c:v>-6.4922969696969695</c:v>
                      </c:pt>
                      <c:pt idx="52" formatCode="General">
                        <c:v>-6.5336242424242421</c:v>
                      </c:pt>
                      <c:pt idx="53" formatCode="General">
                        <c:v>-6.578472727272727</c:v>
                      </c:pt>
                      <c:pt idx="54" formatCode="General">
                        <c:v>-6.6248969696969695</c:v>
                      </c:pt>
                      <c:pt idx="55" formatCode="General">
                        <c:v>-6.6727757575757582</c:v>
                      </c:pt>
                      <c:pt idx="56" formatCode="General">
                        <c:v>-6.7196000000000007</c:v>
                      </c:pt>
                      <c:pt idx="57" formatCode="General">
                        <c:v>-6.7652771084337351</c:v>
                      </c:pt>
                      <c:pt idx="58" formatCode="General">
                        <c:v>-6.8074457831325299</c:v>
                      </c:pt>
                      <c:pt idx="59" formatCode="General">
                        <c:v>-6.8433090909090906</c:v>
                      </c:pt>
                      <c:pt idx="60" formatCode="General">
                        <c:v>-6.8742181818181818</c:v>
                      </c:pt>
                      <c:pt idx="61" formatCode="General">
                        <c:v>-6.8985090909090907</c:v>
                      </c:pt>
                      <c:pt idx="62" formatCode="General">
                        <c:v>-6.921830303030303</c:v>
                      </c:pt>
                      <c:pt idx="63" formatCode="General">
                        <c:v>-6.9442545454545455</c:v>
                      </c:pt>
                      <c:pt idx="64" formatCode="General">
                        <c:v>-6.9663812405446297</c:v>
                      </c:pt>
                      <c:pt idx="65" formatCode="General">
                        <c:v>-6.9883177004538579</c:v>
                      </c:pt>
                      <c:pt idx="66" formatCode="General">
                        <c:v>-7.0102541603630861</c:v>
                      </c:pt>
                      <c:pt idx="67" formatCode="General">
                        <c:v>-7.0321906202723143</c:v>
                      </c:pt>
                      <c:pt idx="68" formatCode="General">
                        <c:v>-7.0541270801815434</c:v>
                      </c:pt>
                      <c:pt idx="69" formatCode="General">
                        <c:v>-7.0760635400907717</c:v>
                      </c:pt>
                      <c:pt idx="70" formatCode="General">
                        <c:v>-7.0979999999999999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8B30-4E9C-A50A-EFE1F64DE2B3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'Gibbs-EVAL'!$A$171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'Gibbs-EVAL'!$B$171:$BT$171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-186.32442424242421</c:v>
                      </c:pt>
                      <c:pt idx="1">
                        <c:v>-181.0061212121212</c:v>
                      </c:pt>
                      <c:pt idx="2" formatCode="General">
                        <c:v>-176.04854545454543</c:v>
                      </c:pt>
                      <c:pt idx="3" formatCode="General">
                        <c:v>-171.48030303030302</c:v>
                      </c:pt>
                      <c:pt idx="4" formatCode="General">
                        <c:v>-167.13030257186082</c:v>
                      </c:pt>
                      <c:pt idx="5" formatCode="General">
                        <c:v>-163.63408472012102</c:v>
                      </c:pt>
                      <c:pt idx="6" formatCode="General">
                        <c:v>-160.13786686838125</c:v>
                      </c:pt>
                      <c:pt idx="7" formatCode="General">
                        <c:v>-156.64164901664145</c:v>
                      </c:pt>
                      <c:pt idx="8" formatCode="General">
                        <c:v>-153.14543116490168</c:v>
                      </c:pt>
                      <c:pt idx="9" formatCode="General">
                        <c:v>-149.64921331316188</c:v>
                      </c:pt>
                      <c:pt idx="10" formatCode="General">
                        <c:v>-146.15299546142211</c:v>
                      </c:pt>
                      <c:pt idx="11" formatCode="General">
                        <c:v>-142.99824242424245</c:v>
                      </c:pt>
                      <c:pt idx="12" formatCode="General">
                        <c:v>-140.22854545454547</c:v>
                      </c:pt>
                      <c:pt idx="13" formatCode="General">
                        <c:v>-137.65763636363639</c:v>
                      </c:pt>
                      <c:pt idx="14" formatCode="General">
                        <c:v>-135.16674698795183</c:v>
                      </c:pt>
                      <c:pt idx="15" formatCode="General">
                        <c:v>-132.8534939759036</c:v>
                      </c:pt>
                      <c:pt idx="16" formatCode="General">
                        <c:v>-130.64745454545454</c:v>
                      </c:pt>
                      <c:pt idx="17" formatCode="General">
                        <c:v>-128.54442424242424</c:v>
                      </c:pt>
                      <c:pt idx="18" formatCode="General">
                        <c:v>-126.59254545454544</c:v>
                      </c:pt>
                      <c:pt idx="19" formatCode="General">
                        <c:v>-124.69836363636362</c:v>
                      </c:pt>
                      <c:pt idx="20" formatCode="General">
                        <c:v>-122.92866666666666</c:v>
                      </c:pt>
                      <c:pt idx="21" formatCode="General">
                        <c:v>-121.24042424242424</c:v>
                      </c:pt>
                      <c:pt idx="22" formatCode="General">
                        <c:v>-119.61618181818181</c:v>
                      </c:pt>
                      <c:pt idx="23" formatCode="General">
                        <c:v>-118.12144578313254</c:v>
                      </c:pt>
                      <c:pt idx="24" formatCode="General">
                        <c:v>-116.67060606060608</c:v>
                      </c:pt>
                      <c:pt idx="25" formatCode="General">
                        <c:v>-115.31303030303032</c:v>
                      </c:pt>
                      <c:pt idx="26" formatCode="General">
                        <c:v>-114.03545454545456</c:v>
                      </c:pt>
                      <c:pt idx="27" formatCode="General">
                        <c:v>-112.81121212121212</c:v>
                      </c:pt>
                      <c:pt idx="28" formatCode="General">
                        <c:v>-111.71939393939394</c:v>
                      </c:pt>
                      <c:pt idx="29" formatCode="General">
                        <c:v>-110.67090909090909</c:v>
                      </c:pt>
                      <c:pt idx="30" formatCode="General">
                        <c:v>-109.70727272727274</c:v>
                      </c:pt>
                      <c:pt idx="31" formatCode="General">
                        <c:v>-108.89110438729199</c:v>
                      </c:pt>
                      <c:pt idx="32" formatCode="General">
                        <c:v>-108.15434190620273</c:v>
                      </c:pt>
                      <c:pt idx="33" formatCode="General">
                        <c:v>-107.41757942511347</c:v>
                      </c:pt>
                      <c:pt idx="34" formatCode="General">
                        <c:v>-106.68081694402422</c:v>
                      </c:pt>
                      <c:pt idx="35" formatCode="General">
                        <c:v>-105.94405446293494</c:v>
                      </c:pt>
                      <c:pt idx="36" formatCode="General">
                        <c:v>-105.20729198184569</c:v>
                      </c:pt>
                      <c:pt idx="37" formatCode="General">
                        <c:v>-104.47869894099848</c:v>
                      </c:pt>
                      <c:pt idx="38" formatCode="General">
                        <c:v>-103.94617246596067</c:v>
                      </c:pt>
                      <c:pt idx="39" formatCode="General">
                        <c:v>-103.41364599092284</c:v>
                      </c:pt>
                      <c:pt idx="40" formatCode="General">
                        <c:v>-102.88111951588502</c:v>
                      </c:pt>
                      <c:pt idx="41" formatCode="General">
                        <c:v>-102.34859304084719</c:v>
                      </c:pt>
                      <c:pt idx="42" formatCode="General">
                        <c:v>-101.81606656580938</c:v>
                      </c:pt>
                      <c:pt idx="43" formatCode="General">
                        <c:v>-101.28354009077155</c:v>
                      </c:pt>
                      <c:pt idx="44" formatCode="General">
                        <c:v>-100.83480181543116</c:v>
                      </c:pt>
                      <c:pt idx="45" formatCode="General">
                        <c:v>-100.49713161875945</c:v>
                      </c:pt>
                      <c:pt idx="46" formatCode="General">
                        <c:v>-100.15946142208774</c:v>
                      </c:pt>
                      <c:pt idx="47" formatCode="General">
                        <c:v>-99.821791225416035</c:v>
                      </c:pt>
                      <c:pt idx="48" formatCode="General">
                        <c:v>-99.48412102874434</c:v>
                      </c:pt>
                      <c:pt idx="49" formatCode="General">
                        <c:v>-99.146450832072631</c:v>
                      </c:pt>
                      <c:pt idx="50" formatCode="General">
                        <c:v>-98.808780635400922</c:v>
                      </c:pt>
                      <c:pt idx="51" formatCode="General">
                        <c:v>-98.628727272727289</c:v>
                      </c:pt>
                      <c:pt idx="52" formatCode="General">
                        <c:v>-98.496460606060609</c:v>
                      </c:pt>
                      <c:pt idx="53" formatCode="General">
                        <c:v>-98.428581818181826</c:v>
                      </c:pt>
                      <c:pt idx="54" formatCode="General">
                        <c:v>-98.411127272727271</c:v>
                      </c:pt>
                      <c:pt idx="55" formatCode="General">
                        <c:v>-98.440218181818167</c:v>
                      </c:pt>
                      <c:pt idx="56" formatCode="General">
                        <c:v>-98.550509090909088</c:v>
                      </c:pt>
                      <c:pt idx="57" formatCode="General">
                        <c:v>-98.694506024096384</c:v>
                      </c:pt>
                      <c:pt idx="58" formatCode="General">
                        <c:v>-98.914987951807234</c:v>
                      </c:pt>
                      <c:pt idx="59" formatCode="General">
                        <c:v>-99.185090909090917</c:v>
                      </c:pt>
                      <c:pt idx="60" formatCode="General">
                        <c:v>-99.494181818181829</c:v>
                      </c:pt>
                      <c:pt idx="61" formatCode="General">
                        <c:v>-99.86614545454546</c:v>
                      </c:pt>
                      <c:pt idx="62" formatCode="General">
                        <c:v>-100.2487393939394</c:v>
                      </c:pt>
                      <c:pt idx="63" formatCode="General">
                        <c:v>-100.64389090909091</c:v>
                      </c:pt>
                      <c:pt idx="64" formatCode="General">
                        <c:v>-101.04642965204236</c:v>
                      </c:pt>
                      <c:pt idx="65" formatCode="General">
                        <c:v>-101.45369137670197</c:v>
                      </c:pt>
                      <c:pt idx="66" formatCode="General">
                        <c:v>-101.86095310136157</c:v>
                      </c:pt>
                      <c:pt idx="67" formatCode="General">
                        <c:v>-102.26821482602119</c:v>
                      </c:pt>
                      <c:pt idx="68" formatCode="General">
                        <c:v>-102.6754765506808</c:v>
                      </c:pt>
                      <c:pt idx="69" formatCode="General">
                        <c:v>-103.0827382753404</c:v>
                      </c:pt>
                      <c:pt idx="70" formatCode="General">
                        <c:v>-103.49000000000001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8B30-4E9C-A50A-EFE1F64DE2B3}"/>
                  </c:ext>
                </c:extLst>
              </c15:ser>
            </c15:filteredScatterSeries>
            <c15:filteredScatterSeries>
              <c15:ser>
                <c:idx val="71"/>
                <c:order val="7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'Gibbs-EVAL'!$A$172</c15:sqref>
                        </c15:formulaRef>
                      </c:ext>
                    </c:extLst>
                    <c:strCache>
                      <c:ptCount val="1"/>
                      <c:pt idx="0">
                        <c:v>(l)GaSe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'Gibbs-EVAL'!$B$172:$BT$172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-82.243212121212125</c:v>
                      </c:pt>
                      <c:pt idx="1">
                        <c:v>-79.749515151515155</c:v>
                      </c:pt>
                      <c:pt idx="2" formatCode="General">
                        <c:v>-77.37981818181818</c:v>
                      </c:pt>
                      <c:pt idx="3" formatCode="General">
                        <c:v>-75.147272727272721</c:v>
                      </c:pt>
                      <c:pt idx="4" formatCode="General">
                        <c:v>-72.995733736762475</c:v>
                      </c:pt>
                      <c:pt idx="5" formatCode="General">
                        <c:v>-71.192405446293492</c:v>
                      </c:pt>
                      <c:pt idx="6" formatCode="General">
                        <c:v>-69.389077155824509</c:v>
                      </c:pt>
                      <c:pt idx="7" formatCode="General">
                        <c:v>-67.585748865355527</c:v>
                      </c:pt>
                      <c:pt idx="8" formatCode="General">
                        <c:v>-65.78242057488653</c:v>
                      </c:pt>
                      <c:pt idx="9" formatCode="General">
                        <c:v>-63.979092284417547</c:v>
                      </c:pt>
                      <c:pt idx="10" formatCode="General">
                        <c:v>-62.175763993948564</c:v>
                      </c:pt>
                      <c:pt idx="11" formatCode="General">
                        <c:v>-60.544909090909094</c:v>
                      </c:pt>
                      <c:pt idx="12" formatCode="General">
                        <c:v>-59.108545454545457</c:v>
                      </c:pt>
                      <c:pt idx="13" formatCode="General">
                        <c:v>-57.756666666666675</c:v>
                      </c:pt>
                      <c:pt idx="14" formatCode="General">
                        <c:v>-56.443132530120486</c:v>
                      </c:pt>
                      <c:pt idx="15" formatCode="General">
                        <c:v>-55.226265060240962</c:v>
                      </c:pt>
                      <c:pt idx="16" formatCode="General">
                        <c:v>-54.064363636363638</c:v>
                      </c:pt>
                      <c:pt idx="17" formatCode="General">
                        <c:v>-52.955272727272721</c:v>
                      </c:pt>
                      <c:pt idx="18" formatCode="General">
                        <c:v>-51.929575757575755</c:v>
                      </c:pt>
                      <c:pt idx="19" formatCode="General">
                        <c:v>-50.933999999999997</c:v>
                      </c:pt>
                      <c:pt idx="20" formatCode="General">
                        <c:v>-50.000666666666667</c:v>
                      </c:pt>
                      <c:pt idx="21" formatCode="General">
                        <c:v>-49.104666666666667</c:v>
                      </c:pt>
                      <c:pt idx="22" formatCode="General">
                        <c:v>-48.237999999999992</c:v>
                      </c:pt>
                      <c:pt idx="23" formatCode="General">
                        <c:v>-47.430903614457826</c:v>
                      </c:pt>
                      <c:pt idx="24" formatCode="General">
                        <c:v>-46.643636363636361</c:v>
                      </c:pt>
                      <c:pt idx="25" formatCode="General">
                        <c:v>-45.898181818181818</c:v>
                      </c:pt>
                      <c:pt idx="26" formatCode="General">
                        <c:v>-45.192727272727275</c:v>
                      </c:pt>
                      <c:pt idx="27" formatCode="General">
                        <c:v>-44.513939393939395</c:v>
                      </c:pt>
                      <c:pt idx="28" formatCode="General">
                        <c:v>-43.898484848484848</c:v>
                      </c:pt>
                      <c:pt idx="29" formatCode="General">
                        <c:v>-43.304545454545455</c:v>
                      </c:pt>
                      <c:pt idx="30" formatCode="General">
                        <c:v>-42.753030303030307</c:v>
                      </c:pt>
                      <c:pt idx="31" formatCode="General">
                        <c:v>-42.274826021180033</c:v>
                      </c:pt>
                      <c:pt idx="32" formatCode="General">
                        <c:v>-41.836096822995465</c:v>
                      </c:pt>
                      <c:pt idx="33" formatCode="General">
                        <c:v>-41.39736762481089</c:v>
                      </c:pt>
                      <c:pt idx="34" formatCode="General">
                        <c:v>-40.958638426626322</c:v>
                      </c:pt>
                      <c:pt idx="35" formatCode="General">
                        <c:v>-40.519909228441755</c:v>
                      </c:pt>
                      <c:pt idx="36" formatCode="General">
                        <c:v>-40.081180030257187</c:v>
                      </c:pt>
                      <c:pt idx="37" formatCode="General">
                        <c:v>-39.646686838124054</c:v>
                      </c:pt>
                      <c:pt idx="38" formatCode="General">
                        <c:v>-39.313857791225416</c:v>
                      </c:pt>
                      <c:pt idx="39" formatCode="General">
                        <c:v>-38.981028744326778</c:v>
                      </c:pt>
                      <c:pt idx="40" formatCode="General">
                        <c:v>-38.64819969742814</c:v>
                      </c:pt>
                      <c:pt idx="41" formatCode="General">
                        <c:v>-38.315370650529502</c:v>
                      </c:pt>
                      <c:pt idx="42" formatCode="General">
                        <c:v>-37.982541603630864</c:v>
                      </c:pt>
                      <c:pt idx="43" formatCode="General">
                        <c:v>-37.649712556732226</c:v>
                      </c:pt>
                      <c:pt idx="44" formatCode="General">
                        <c:v>-37.361704992435705</c:v>
                      </c:pt>
                      <c:pt idx="45" formatCode="General">
                        <c:v>-37.133111951588504</c:v>
                      </c:pt>
                      <c:pt idx="46" formatCode="General">
                        <c:v>-36.904518910741302</c:v>
                      </c:pt>
                      <c:pt idx="47" formatCode="General">
                        <c:v>-36.675925869894101</c:v>
                      </c:pt>
                      <c:pt idx="48" formatCode="General">
                        <c:v>-36.4473328290469</c:v>
                      </c:pt>
                      <c:pt idx="49" formatCode="General">
                        <c:v>-36.218739788199699</c:v>
                      </c:pt>
                      <c:pt idx="50" formatCode="General">
                        <c:v>-35.99014674735249</c:v>
                      </c:pt>
                      <c:pt idx="51" formatCode="General">
                        <c:v>-35.842151515151514</c:v>
                      </c:pt>
                      <c:pt idx="52" formatCode="General">
                        <c:v>-35.718957575757578</c:v>
                      </c:pt>
                      <c:pt idx="53" formatCode="General">
                        <c:v>-35.630472727272725</c:v>
                      </c:pt>
                      <c:pt idx="54" formatCode="General">
                        <c:v>-35.5672</c:v>
                      </c:pt>
                      <c:pt idx="55" formatCode="General">
                        <c:v>-35.527200000000001</c:v>
                      </c:pt>
                      <c:pt idx="56" formatCode="General">
                        <c:v>-35.527799999999999</c:v>
                      </c:pt>
                      <c:pt idx="57" formatCode="General">
                        <c:v>-35.544662650602412</c:v>
                      </c:pt>
                      <c:pt idx="58" formatCode="General">
                        <c:v>-35.597674698795181</c:v>
                      </c:pt>
                      <c:pt idx="59" formatCode="General">
                        <c:v>-35.678696969696972</c:v>
                      </c:pt>
                      <c:pt idx="60" formatCode="General">
                        <c:v>-35.781727272727274</c:v>
                      </c:pt>
                      <c:pt idx="61" formatCode="General">
                        <c:v>-35.916193939393942</c:v>
                      </c:pt>
                      <c:pt idx="62" formatCode="General">
                        <c:v>-36.055187878787876</c:v>
                      </c:pt>
                      <c:pt idx="63" formatCode="General">
                        <c:v>-36.198218181818177</c:v>
                      </c:pt>
                      <c:pt idx="64" formatCode="General">
                        <c:v>-36.343608169440238</c:v>
                      </c:pt>
                      <c:pt idx="65" formatCode="General">
                        <c:v>-36.490506807866865</c:v>
                      </c:pt>
                      <c:pt idx="66" formatCode="General">
                        <c:v>-36.637405446293492</c:v>
                      </c:pt>
                      <c:pt idx="67" formatCode="General">
                        <c:v>-36.784304084720119</c:v>
                      </c:pt>
                      <c:pt idx="68" formatCode="General">
                        <c:v>-36.931202723146747</c:v>
                      </c:pt>
                      <c:pt idx="69" formatCode="General">
                        <c:v>-37.078101361573374</c:v>
                      </c:pt>
                      <c:pt idx="70" formatCode="General">
                        <c:v>-37.225000000000001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8B30-4E9C-A50A-EFE1F64DE2B3}"/>
                  </c:ext>
                </c:extLst>
              </c15:ser>
            </c15:filteredScatterSeries>
            <c15:filteredScatterSeries>
              <c15:ser>
                <c:idx val="72"/>
                <c:order val="7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'Gibbs-EVAL'!$A$173</c15:sqref>
                        </c15:formulaRef>
                      </c:ext>
                    </c:extLst>
                    <c:strCache>
                      <c:ptCount val="1"/>
                      <c:pt idx="0">
                        <c:v>(l)Ga2Se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'Gibbs-EVAL'!$B$173:$BT$173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-142.64842424242426</c:v>
                      </c:pt>
                      <c:pt idx="1">
                        <c:v>-137.99193939393939</c:v>
                      </c:pt>
                      <c:pt idx="2" formatCode="General">
                        <c:v>-133.47072727272726</c:v>
                      </c:pt>
                      <c:pt idx="3" formatCode="General">
                        <c:v>-129.10878787878787</c:v>
                      </c:pt>
                      <c:pt idx="4" formatCode="General">
                        <c:v>-124.85263237518909</c:v>
                      </c:pt>
                      <c:pt idx="5" formatCode="General">
                        <c:v>-121.13553706505294</c:v>
                      </c:pt>
                      <c:pt idx="6" formatCode="General">
                        <c:v>-117.41844175491678</c:v>
                      </c:pt>
                      <c:pt idx="7" formatCode="General">
                        <c:v>-113.70134644478063</c:v>
                      </c:pt>
                      <c:pt idx="8" formatCode="General">
                        <c:v>-109.98425113464448</c:v>
                      </c:pt>
                      <c:pt idx="9" formatCode="General">
                        <c:v>-106.26715582450832</c:v>
                      </c:pt>
                      <c:pt idx="10" formatCode="General">
                        <c:v>-102.55006051437216</c:v>
                      </c:pt>
                      <c:pt idx="11" formatCode="General">
                        <c:v>-99.181393939393942</c:v>
                      </c:pt>
                      <c:pt idx="12" formatCode="General">
                        <c:v>-96.205636363636373</c:v>
                      </c:pt>
                      <c:pt idx="13" formatCode="General">
                        <c:v>-93.369030303030314</c:v>
                      </c:pt>
                      <c:pt idx="14" formatCode="General">
                        <c:v>-90.605783132530135</c:v>
                      </c:pt>
                      <c:pt idx="15" formatCode="General">
                        <c:v>-88.051566265060245</c:v>
                      </c:pt>
                      <c:pt idx="16" formatCode="General">
                        <c:v>-85.61</c:v>
                      </c:pt>
                      <c:pt idx="17" formatCode="General">
                        <c:v>-83.276666666666657</c:v>
                      </c:pt>
                      <c:pt idx="18" formatCode="General">
                        <c:v>-81.125757575757561</c:v>
                      </c:pt>
                      <c:pt idx="19" formatCode="General">
                        <c:v>-79.037636363636366</c:v>
                      </c:pt>
                      <c:pt idx="20" formatCode="General">
                        <c:v>-77.073999999999998</c:v>
                      </c:pt>
                      <c:pt idx="21" formatCode="General">
                        <c:v>-75.178242424242427</c:v>
                      </c:pt>
                      <c:pt idx="22" formatCode="General">
                        <c:v>-73.335818181818183</c:v>
                      </c:pt>
                      <c:pt idx="23" formatCode="General">
                        <c:v>-71.602168674698788</c:v>
                      </c:pt>
                      <c:pt idx="24" formatCode="General">
                        <c:v>-69.903939393939396</c:v>
                      </c:pt>
                      <c:pt idx="25" formatCode="General">
                        <c:v>-68.279696969696971</c:v>
                      </c:pt>
                      <c:pt idx="26" formatCode="General">
                        <c:v>-66.735454545454544</c:v>
                      </c:pt>
                      <c:pt idx="27" formatCode="General">
                        <c:v>-65.24454545454546</c:v>
                      </c:pt>
                      <c:pt idx="28" formatCode="General">
                        <c:v>-63.874545454545455</c:v>
                      </c:pt>
                      <c:pt idx="29" formatCode="General">
                        <c:v>-62.547272727272727</c:v>
                      </c:pt>
                      <c:pt idx="30" formatCode="General">
                        <c:v>-61.304848484848485</c:v>
                      </c:pt>
                      <c:pt idx="31" formatCode="General">
                        <c:v>-60.208199697428135</c:v>
                      </c:pt>
                      <c:pt idx="32" formatCode="General">
                        <c:v>-59.190045385779122</c:v>
                      </c:pt>
                      <c:pt idx="33" formatCode="General">
                        <c:v>-58.171891074130109</c:v>
                      </c:pt>
                      <c:pt idx="34" formatCode="General">
                        <c:v>-57.153736762481088</c:v>
                      </c:pt>
                      <c:pt idx="35" formatCode="General">
                        <c:v>-56.135582450832075</c:v>
                      </c:pt>
                      <c:pt idx="36" formatCode="General">
                        <c:v>-55.117428139183062</c:v>
                      </c:pt>
                      <c:pt idx="37" formatCode="General">
                        <c:v>-54.108048411497734</c:v>
                      </c:pt>
                      <c:pt idx="38" formatCode="General">
                        <c:v>-53.309258698941001</c:v>
                      </c:pt>
                      <c:pt idx="39" formatCode="General">
                        <c:v>-52.510468986384268</c:v>
                      </c:pt>
                      <c:pt idx="40" formatCode="General">
                        <c:v>-51.711679273827535</c:v>
                      </c:pt>
                      <c:pt idx="41" formatCode="General">
                        <c:v>-50.912889561270802</c:v>
                      </c:pt>
                      <c:pt idx="42" formatCode="General">
                        <c:v>-50.114099848714076</c:v>
                      </c:pt>
                      <c:pt idx="43" formatCode="General">
                        <c:v>-49.315310136157343</c:v>
                      </c:pt>
                      <c:pt idx="44" formatCode="General">
                        <c:v>-48.612018154311649</c:v>
                      </c:pt>
                      <c:pt idx="45" formatCode="General">
                        <c:v>-48.035316187594553</c:v>
                      </c:pt>
                      <c:pt idx="46" formatCode="General">
                        <c:v>-47.458614220877458</c:v>
                      </c:pt>
                      <c:pt idx="47" formatCode="General">
                        <c:v>-46.881912254160362</c:v>
                      </c:pt>
                      <c:pt idx="48" formatCode="General">
                        <c:v>-46.305210287443266</c:v>
                      </c:pt>
                      <c:pt idx="49" formatCode="General">
                        <c:v>-45.728508320726171</c:v>
                      </c:pt>
                      <c:pt idx="50" formatCode="General">
                        <c:v>-45.151806354009075</c:v>
                      </c:pt>
                      <c:pt idx="51" formatCode="General">
                        <c:v>-44.739878787878787</c:v>
                      </c:pt>
                      <c:pt idx="52" formatCode="General">
                        <c:v>-44.379369696969697</c:v>
                      </c:pt>
                      <c:pt idx="53" formatCode="General">
                        <c:v>-44.093309090909088</c:v>
                      </c:pt>
                      <c:pt idx="54" formatCode="General">
                        <c:v>-43.857672727272728</c:v>
                      </c:pt>
                      <c:pt idx="55" formatCode="General">
                        <c:v>-43.668581818181814</c:v>
                      </c:pt>
                      <c:pt idx="56" formatCode="General">
                        <c:v>-43.560690909090908</c:v>
                      </c:pt>
                      <c:pt idx="57" formatCode="General">
                        <c:v>-43.484144578313249</c:v>
                      </c:pt>
                      <c:pt idx="58" formatCode="General">
                        <c:v>-43.475710843373491</c:v>
                      </c:pt>
                      <c:pt idx="59" formatCode="General">
                        <c:v>-43.529696969696971</c:v>
                      </c:pt>
                      <c:pt idx="60" formatCode="General">
                        <c:v>-43.632727272727273</c:v>
                      </c:pt>
                      <c:pt idx="61" formatCode="General">
                        <c:v>-43.798630303030308</c:v>
                      </c:pt>
                      <c:pt idx="62" formatCode="General">
                        <c:v>-43.972012121212124</c:v>
                      </c:pt>
                      <c:pt idx="63" formatCode="General">
                        <c:v>-44.148981818181824</c:v>
                      </c:pt>
                      <c:pt idx="64" formatCode="General">
                        <c:v>-44.328003025718608</c:v>
                      </c:pt>
                      <c:pt idx="65" formatCode="General">
                        <c:v>-44.508335854765512</c:v>
                      </c:pt>
                      <c:pt idx="66" formatCode="General">
                        <c:v>-44.688668683812409</c:v>
                      </c:pt>
                      <c:pt idx="67" formatCode="General">
                        <c:v>-44.869001512859306</c:v>
                      </c:pt>
                      <c:pt idx="68" formatCode="General">
                        <c:v>-45.049334341906203</c:v>
                      </c:pt>
                      <c:pt idx="69" formatCode="General">
                        <c:v>-45.2296671709531</c:v>
                      </c:pt>
                      <c:pt idx="70" formatCode="General">
                        <c:v>-45.41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8B30-4E9C-A50A-EFE1F64DE2B3}"/>
                  </c:ext>
                </c:extLst>
              </c15:ser>
            </c15:filteredScatterSeries>
            <c15:filteredScatterSeries>
              <c15:ser>
                <c:idx val="73"/>
                <c:order val="7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'Gibbs-EVAL'!$A$174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'Gibbs-EVAL'!$B$174:$BT$174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-60.405212121212124</c:v>
                      </c:pt>
                      <c:pt idx="1">
                        <c:v>-58.242424242424242</c:v>
                      </c:pt>
                      <c:pt idx="2" formatCode="General">
                        <c:v>-56.090909090909086</c:v>
                      </c:pt>
                      <c:pt idx="3" formatCode="General">
                        <c:v>-53.961515151515144</c:v>
                      </c:pt>
                      <c:pt idx="4" formatCode="General">
                        <c:v>-51.856898638426621</c:v>
                      </c:pt>
                      <c:pt idx="5" formatCode="General">
                        <c:v>-49.943131618759452</c:v>
                      </c:pt>
                      <c:pt idx="6" formatCode="General">
                        <c:v>-48.029364599092283</c:v>
                      </c:pt>
                      <c:pt idx="7" formatCode="General">
                        <c:v>-46.115597579425113</c:v>
                      </c:pt>
                      <c:pt idx="8" formatCode="General">
                        <c:v>-44.201830559757944</c:v>
                      </c:pt>
                      <c:pt idx="9" formatCode="General">
                        <c:v>-42.288063540090775</c:v>
                      </c:pt>
                      <c:pt idx="10" formatCode="General">
                        <c:v>-40.374296520423599</c:v>
                      </c:pt>
                      <c:pt idx="11" formatCode="General">
                        <c:v>-38.636484848484848</c:v>
                      </c:pt>
                      <c:pt idx="12" formatCode="General">
                        <c:v>-37.097090909090909</c:v>
                      </c:pt>
                      <c:pt idx="13" formatCode="General">
                        <c:v>-35.612363636363639</c:v>
                      </c:pt>
                      <c:pt idx="14" formatCode="General">
                        <c:v>-34.162650602409641</c:v>
                      </c:pt>
                      <c:pt idx="15" formatCode="General">
                        <c:v>-32.825301204819276</c:v>
                      </c:pt>
                      <c:pt idx="16" formatCode="General">
                        <c:v>-31.545636363636362</c:v>
                      </c:pt>
                      <c:pt idx="17" formatCode="General">
                        <c:v>-30.321393939393936</c:v>
                      </c:pt>
                      <c:pt idx="18" formatCode="General">
                        <c:v>-29.196181818181817</c:v>
                      </c:pt>
                      <c:pt idx="19" formatCode="General">
                        <c:v>-28.103636363636362</c:v>
                      </c:pt>
                      <c:pt idx="20" formatCode="General">
                        <c:v>-27.073333333333331</c:v>
                      </c:pt>
                      <c:pt idx="21" formatCode="General">
                        <c:v>-26.073575757575757</c:v>
                      </c:pt>
                      <c:pt idx="22" formatCode="General">
                        <c:v>-25.09781818181818</c:v>
                      </c:pt>
                      <c:pt idx="23" formatCode="General">
                        <c:v>-24.171265060240962</c:v>
                      </c:pt>
                      <c:pt idx="24" formatCode="General">
                        <c:v>-23.260303030303032</c:v>
                      </c:pt>
                      <c:pt idx="25" formatCode="General">
                        <c:v>-22.381515151515153</c:v>
                      </c:pt>
                      <c:pt idx="26" formatCode="General">
                        <c:v>-21.542727272727273</c:v>
                      </c:pt>
                      <c:pt idx="27" formatCode="General">
                        <c:v>-20.73060606060606</c:v>
                      </c:pt>
                      <c:pt idx="28" formatCode="General">
                        <c:v>-19.976060606060607</c:v>
                      </c:pt>
                      <c:pt idx="29" formatCode="General">
                        <c:v>-19.242727272727272</c:v>
                      </c:pt>
                      <c:pt idx="30" formatCode="General">
                        <c:v>-18.551818181818181</c:v>
                      </c:pt>
                      <c:pt idx="31" formatCode="General">
                        <c:v>-17.93337367624811</c:v>
                      </c:pt>
                      <c:pt idx="32" formatCode="General">
                        <c:v>-17.35394856278366</c:v>
                      </c:pt>
                      <c:pt idx="33" formatCode="General">
                        <c:v>-16.774523449319211</c:v>
                      </c:pt>
                      <c:pt idx="34" formatCode="General">
                        <c:v>-16.195098335854766</c:v>
                      </c:pt>
                      <c:pt idx="35" formatCode="General">
                        <c:v>-15.615673222390319</c:v>
                      </c:pt>
                      <c:pt idx="36" formatCode="General">
                        <c:v>-15.036248108925871</c:v>
                      </c:pt>
                      <c:pt idx="37" formatCode="General">
                        <c:v>-14.461361573373678</c:v>
                      </c:pt>
                      <c:pt idx="38" formatCode="General">
                        <c:v>-13.995400907715585</c:v>
                      </c:pt>
                      <c:pt idx="39" formatCode="General">
                        <c:v>-13.52944024205749</c:v>
                      </c:pt>
                      <c:pt idx="40" formatCode="General">
                        <c:v>-13.063479576399397</c:v>
                      </c:pt>
                      <c:pt idx="41" formatCode="General">
                        <c:v>-12.597518910741304</c:v>
                      </c:pt>
                      <c:pt idx="42" formatCode="General">
                        <c:v>-12.131558245083209</c:v>
                      </c:pt>
                      <c:pt idx="43" formatCode="General">
                        <c:v>-11.665597579425116</c:v>
                      </c:pt>
                      <c:pt idx="44" formatCode="General">
                        <c:v>-11.250313161875948</c:v>
                      </c:pt>
                      <c:pt idx="45" formatCode="General">
                        <c:v>-10.902204236006053</c:v>
                      </c:pt>
                      <c:pt idx="46" formatCode="General">
                        <c:v>-10.554095310136159</c:v>
                      </c:pt>
                      <c:pt idx="47" formatCode="General">
                        <c:v>-10.205986384266264</c:v>
                      </c:pt>
                      <c:pt idx="48" formatCode="General">
                        <c:v>-9.8578774583963682</c:v>
                      </c:pt>
                      <c:pt idx="49" formatCode="General">
                        <c:v>-9.5097685325264738</c:v>
                      </c:pt>
                      <c:pt idx="50" formatCode="General">
                        <c:v>-9.1616596066565794</c:v>
                      </c:pt>
                      <c:pt idx="51" formatCode="General">
                        <c:v>-8.8977272727272716</c:v>
                      </c:pt>
                      <c:pt idx="52" formatCode="General">
                        <c:v>-8.6604121212121203</c:v>
                      </c:pt>
                      <c:pt idx="53" formatCode="General">
                        <c:v>-8.462836363636363</c:v>
                      </c:pt>
                      <c:pt idx="54" formatCode="General">
                        <c:v>-8.2904727272727268</c:v>
                      </c:pt>
                      <c:pt idx="55" formatCode="General">
                        <c:v>-8.1413818181818183</c:v>
                      </c:pt>
                      <c:pt idx="56" formatCode="General">
                        <c:v>-8.0328909090909093</c:v>
                      </c:pt>
                      <c:pt idx="57" formatCode="General">
                        <c:v>-7.939481927710843</c:v>
                      </c:pt>
                      <c:pt idx="58" formatCode="General">
                        <c:v>-7.8780361445783136</c:v>
                      </c:pt>
                      <c:pt idx="59" formatCode="General">
                        <c:v>-7.851</c:v>
                      </c:pt>
                      <c:pt idx="60" formatCode="General">
                        <c:v>-7.851</c:v>
                      </c:pt>
                      <c:pt idx="61" formatCode="General">
                        <c:v>-7.8824363636363639</c:v>
                      </c:pt>
                      <c:pt idx="62" formatCode="General">
                        <c:v>-7.9168242424242425</c:v>
                      </c:pt>
                      <c:pt idx="63" formatCode="General">
                        <c:v>-7.9507636363636367</c:v>
                      </c:pt>
                      <c:pt idx="64" formatCode="General">
                        <c:v>-7.9843948562783664</c:v>
                      </c:pt>
                      <c:pt idx="65" formatCode="General">
                        <c:v>-8.0178290468986386</c:v>
                      </c:pt>
                      <c:pt idx="66" formatCode="General">
                        <c:v>-8.0512632375189117</c:v>
                      </c:pt>
                      <c:pt idx="67" formatCode="General">
                        <c:v>-8.084697428139183</c:v>
                      </c:pt>
                      <c:pt idx="68" formatCode="General">
                        <c:v>-8.1181316187594561</c:v>
                      </c:pt>
                      <c:pt idx="69" formatCode="General">
                        <c:v>-8.1515658093797274</c:v>
                      </c:pt>
                      <c:pt idx="70" formatCode="General">
                        <c:v>-8.1850000000000005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8B30-4E9C-A50A-EFE1F64DE2B3}"/>
                  </c:ext>
                </c:extLst>
              </c15:ser>
            </c15:filteredScatterSeries>
            <c15:filteredScatterSeries>
              <c15:ser>
                <c:idx val="74"/>
                <c:order val="7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'Gibbs-EVAL'!$A$175</c15:sqref>
                        </c15:formulaRef>
                      </c:ext>
                    </c:extLst>
                    <c:strCache>
                      <c:ptCount val="1"/>
                      <c:pt idx="0">
                        <c:v>(l)Se[M]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'Gibbs-EVAL'!$B$175:$BT$175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-21.838000000000001</c:v>
                      </c:pt>
                      <c:pt idx="1">
                        <c:v>-21.507090909090909</c:v>
                      </c:pt>
                      <c:pt idx="2" formatCode="General">
                        <c:v>-21.28890909090909</c:v>
                      </c:pt>
                      <c:pt idx="3" formatCode="General">
                        <c:v>-21.185757575757574</c:v>
                      </c:pt>
                      <c:pt idx="4" formatCode="General">
                        <c:v>-21.138835098335854</c:v>
                      </c:pt>
                      <c:pt idx="5" formatCode="General">
                        <c:v>-21.24927382753404</c:v>
                      </c:pt>
                      <c:pt idx="6" formatCode="General">
                        <c:v>-21.359712556732223</c:v>
                      </c:pt>
                      <c:pt idx="7" formatCode="General">
                        <c:v>-21.470151285930406</c:v>
                      </c:pt>
                      <c:pt idx="8" formatCode="General">
                        <c:v>-21.580590015128593</c:v>
                      </c:pt>
                      <c:pt idx="9" formatCode="General">
                        <c:v>-21.691028744326776</c:v>
                      </c:pt>
                      <c:pt idx="10" formatCode="General">
                        <c:v>-21.801467473524962</c:v>
                      </c:pt>
                      <c:pt idx="11" formatCode="General">
                        <c:v>-21.908424242424243</c:v>
                      </c:pt>
                      <c:pt idx="12" formatCode="General">
                        <c:v>-22.011454545454548</c:v>
                      </c:pt>
                      <c:pt idx="13" formatCode="General">
                        <c:v>-22.144303030303032</c:v>
                      </c:pt>
                      <c:pt idx="14" formatCode="General">
                        <c:v>-22.280481927710845</c:v>
                      </c:pt>
                      <c:pt idx="15" formatCode="General">
                        <c:v>-22.400963855421686</c:v>
                      </c:pt>
                      <c:pt idx="16" formatCode="General">
                        <c:v>-22.518727272727272</c:v>
                      </c:pt>
                      <c:pt idx="17" formatCode="General">
                        <c:v>-22.633878787878785</c:v>
                      </c:pt>
                      <c:pt idx="18" formatCode="General">
                        <c:v>-22.733393939393938</c:v>
                      </c:pt>
                      <c:pt idx="19" formatCode="General">
                        <c:v>-22.830363636363636</c:v>
                      </c:pt>
                      <c:pt idx="20" formatCode="General">
                        <c:v>-22.927333333333333</c:v>
                      </c:pt>
                      <c:pt idx="21" formatCode="General">
                        <c:v>-23.031090909090906</c:v>
                      </c:pt>
                      <c:pt idx="22" formatCode="General">
                        <c:v>-23.140181818181816</c:v>
                      </c:pt>
                      <c:pt idx="23" formatCode="General">
                        <c:v>-23.259638554216867</c:v>
                      </c:pt>
                      <c:pt idx="24" formatCode="General">
                        <c:v>-23.383333333333333</c:v>
                      </c:pt>
                      <c:pt idx="25" formatCode="General">
                        <c:v>-23.516666666666666</c:v>
                      </c:pt>
                      <c:pt idx="26" formatCode="General">
                        <c:v>-23.65</c:v>
                      </c:pt>
                      <c:pt idx="27" formatCode="General">
                        <c:v>-23.783333333333331</c:v>
                      </c:pt>
                      <c:pt idx="28" formatCode="General">
                        <c:v>-23.922424242424242</c:v>
                      </c:pt>
                      <c:pt idx="29" formatCode="General">
                        <c:v>-24.061818181818182</c:v>
                      </c:pt>
                      <c:pt idx="30" formatCode="General">
                        <c:v>-24.201212121212119</c:v>
                      </c:pt>
                      <c:pt idx="31" formatCode="General">
                        <c:v>-24.34145234493192</c:v>
                      </c:pt>
                      <c:pt idx="32" formatCode="General">
                        <c:v>-24.482148260211801</c:v>
                      </c:pt>
                      <c:pt idx="33" formatCode="General">
                        <c:v>-24.622844175491679</c:v>
                      </c:pt>
                      <c:pt idx="34" formatCode="General">
                        <c:v>-24.763540090771556</c:v>
                      </c:pt>
                      <c:pt idx="35" formatCode="General">
                        <c:v>-24.904236006051438</c:v>
                      </c:pt>
                      <c:pt idx="36" formatCode="General">
                        <c:v>-25.044931921331315</c:v>
                      </c:pt>
                      <c:pt idx="37" formatCode="General">
                        <c:v>-25.185325264750379</c:v>
                      </c:pt>
                      <c:pt idx="38" formatCode="General">
                        <c:v>-25.318456883509832</c:v>
                      </c:pt>
                      <c:pt idx="39" formatCode="General">
                        <c:v>-25.451588502269288</c:v>
                      </c:pt>
                      <c:pt idx="40" formatCode="General">
                        <c:v>-25.584720121028742</c:v>
                      </c:pt>
                      <c:pt idx="41" formatCode="General">
                        <c:v>-25.717851739788198</c:v>
                      </c:pt>
                      <c:pt idx="42" formatCode="General">
                        <c:v>-25.850983358547655</c:v>
                      </c:pt>
                      <c:pt idx="43" formatCode="General">
                        <c:v>-25.984114977307108</c:v>
                      </c:pt>
                      <c:pt idx="44" formatCode="General">
                        <c:v>-26.111391830559757</c:v>
                      </c:pt>
                      <c:pt idx="45" formatCode="General">
                        <c:v>-26.23090771558245</c:v>
                      </c:pt>
                      <c:pt idx="46" formatCode="General">
                        <c:v>-26.350423600605144</c:v>
                      </c:pt>
                      <c:pt idx="47" formatCode="General">
                        <c:v>-26.469939485627837</c:v>
                      </c:pt>
                      <c:pt idx="48" formatCode="General">
                        <c:v>-26.58945537065053</c:v>
                      </c:pt>
                      <c:pt idx="49" formatCode="General">
                        <c:v>-26.708971255673223</c:v>
                      </c:pt>
                      <c:pt idx="50" formatCode="General">
                        <c:v>-26.828487140695916</c:v>
                      </c:pt>
                      <c:pt idx="51" formatCode="General">
                        <c:v>-26.944424242424244</c:v>
                      </c:pt>
                      <c:pt idx="52" formatCode="General">
                        <c:v>-27.058545454545452</c:v>
                      </c:pt>
                      <c:pt idx="53" formatCode="General">
                        <c:v>-27.167636363636362</c:v>
                      </c:pt>
                      <c:pt idx="54" formatCode="General">
                        <c:v>-27.276727272727271</c:v>
                      </c:pt>
                      <c:pt idx="55" formatCode="General">
                        <c:v>-27.385818181818181</c:v>
                      </c:pt>
                      <c:pt idx="56" formatCode="General">
                        <c:v>-27.49490909090909</c:v>
                      </c:pt>
                      <c:pt idx="57" formatCode="General">
                        <c:v>-27.605180722891564</c:v>
                      </c:pt>
                      <c:pt idx="58" formatCode="General">
                        <c:v>-27.719638554216868</c:v>
                      </c:pt>
                      <c:pt idx="59" formatCode="General">
                        <c:v>-27.827696969696969</c:v>
                      </c:pt>
                      <c:pt idx="60" formatCode="General">
                        <c:v>-27.930727272727275</c:v>
                      </c:pt>
                      <c:pt idx="61" formatCode="General">
                        <c:v>-28.033757575757576</c:v>
                      </c:pt>
                      <c:pt idx="62" formatCode="General">
                        <c:v>-28.138363636363636</c:v>
                      </c:pt>
                      <c:pt idx="63" formatCode="General">
                        <c:v>-28.247454545454545</c:v>
                      </c:pt>
                      <c:pt idx="64" formatCode="General">
                        <c:v>-28.359213313161874</c:v>
                      </c:pt>
                      <c:pt idx="65" formatCode="General">
                        <c:v>-28.472677760968228</c:v>
                      </c:pt>
                      <c:pt idx="66" formatCode="General">
                        <c:v>-28.586142208774582</c:v>
                      </c:pt>
                      <c:pt idx="67" formatCode="General">
                        <c:v>-28.699606656580936</c:v>
                      </c:pt>
                      <c:pt idx="68" formatCode="General">
                        <c:v>-28.813071104387291</c:v>
                      </c:pt>
                      <c:pt idx="69" formatCode="General">
                        <c:v>-28.926535552193645</c:v>
                      </c:pt>
                      <c:pt idx="70" formatCode="General">
                        <c:v>-29.04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8B30-4E9C-A50A-EFE1F64DE2B3}"/>
                  </c:ext>
                </c:extLst>
              </c15:ser>
            </c15:filteredScatterSeries>
            <c15:filteredScatterSeries>
              <c15:ser>
                <c:idx val="75"/>
                <c:order val="7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'Gibbs-EVAL'!$A$176</c15:sqref>
                        </c15:formulaRef>
                      </c:ext>
                    </c:extLst>
                    <c:strCache>
                      <c:ptCount val="1"/>
                      <c:pt idx="0">
                        <c:v>(2)Ga[l]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'Gibbs-EVAL'!$B$176:$BT$176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-60.405212121212124</c:v>
                      </c:pt>
                      <c:pt idx="1">
                        <c:v>-58.242424242424242</c:v>
                      </c:pt>
                      <c:pt idx="2" formatCode="General">
                        <c:v>-56.090909090909086</c:v>
                      </c:pt>
                      <c:pt idx="3" formatCode="General">
                        <c:v>-53.961515151515144</c:v>
                      </c:pt>
                      <c:pt idx="4" formatCode="General">
                        <c:v>-51.856898638426621</c:v>
                      </c:pt>
                      <c:pt idx="5" formatCode="General">
                        <c:v>-49.943131618759452</c:v>
                      </c:pt>
                      <c:pt idx="6" formatCode="General">
                        <c:v>-48.029364599092283</c:v>
                      </c:pt>
                      <c:pt idx="7" formatCode="General">
                        <c:v>-46.115597579425113</c:v>
                      </c:pt>
                      <c:pt idx="8" formatCode="General">
                        <c:v>-44.201830559757944</c:v>
                      </c:pt>
                      <c:pt idx="9" formatCode="General">
                        <c:v>-42.288063540090775</c:v>
                      </c:pt>
                      <c:pt idx="10" formatCode="General">
                        <c:v>-40.374296520423599</c:v>
                      </c:pt>
                      <c:pt idx="11" formatCode="General">
                        <c:v>-38.636484848484848</c:v>
                      </c:pt>
                      <c:pt idx="12" formatCode="General">
                        <c:v>-37.097090909090909</c:v>
                      </c:pt>
                      <c:pt idx="13" formatCode="General">
                        <c:v>-35.612363636363639</c:v>
                      </c:pt>
                      <c:pt idx="14" formatCode="General">
                        <c:v>-34.162650602409641</c:v>
                      </c:pt>
                      <c:pt idx="15" formatCode="General">
                        <c:v>-32.825301204819276</c:v>
                      </c:pt>
                      <c:pt idx="16" formatCode="General">
                        <c:v>-31.545636363636362</c:v>
                      </c:pt>
                      <c:pt idx="17" formatCode="General">
                        <c:v>-30.321393939393936</c:v>
                      </c:pt>
                      <c:pt idx="18" formatCode="General">
                        <c:v>-29.196181818181817</c:v>
                      </c:pt>
                      <c:pt idx="19" formatCode="General">
                        <c:v>-28.103636363636362</c:v>
                      </c:pt>
                      <c:pt idx="20" formatCode="General">
                        <c:v>-27.073333333333331</c:v>
                      </c:pt>
                      <c:pt idx="21" formatCode="General">
                        <c:v>-26.073575757575757</c:v>
                      </c:pt>
                      <c:pt idx="22" formatCode="General">
                        <c:v>-25.09781818181818</c:v>
                      </c:pt>
                      <c:pt idx="23" formatCode="General">
                        <c:v>-24.171265060240962</c:v>
                      </c:pt>
                      <c:pt idx="24" formatCode="General">
                        <c:v>-23.260303030303032</c:v>
                      </c:pt>
                      <c:pt idx="25" formatCode="General">
                        <c:v>-22.381515151515153</c:v>
                      </c:pt>
                      <c:pt idx="26" formatCode="General">
                        <c:v>-21.542727272727273</c:v>
                      </c:pt>
                      <c:pt idx="27" formatCode="General">
                        <c:v>-20.73060606060606</c:v>
                      </c:pt>
                      <c:pt idx="28" formatCode="General">
                        <c:v>-19.976060606060607</c:v>
                      </c:pt>
                      <c:pt idx="29" formatCode="General">
                        <c:v>-19.242727272727272</c:v>
                      </c:pt>
                      <c:pt idx="30" formatCode="General">
                        <c:v>-18.551818181818181</c:v>
                      </c:pt>
                      <c:pt idx="31" formatCode="General">
                        <c:v>-17.93337367624811</c:v>
                      </c:pt>
                      <c:pt idx="32" formatCode="General">
                        <c:v>-17.35394856278366</c:v>
                      </c:pt>
                      <c:pt idx="33" formatCode="General">
                        <c:v>-16.774523449319211</c:v>
                      </c:pt>
                      <c:pt idx="34" formatCode="General">
                        <c:v>-16.195098335854766</c:v>
                      </c:pt>
                      <c:pt idx="35" formatCode="General">
                        <c:v>-15.615673222390319</c:v>
                      </c:pt>
                      <c:pt idx="36" formatCode="General">
                        <c:v>-15.036248108925871</c:v>
                      </c:pt>
                      <c:pt idx="37" formatCode="General">
                        <c:v>-14.461361573373678</c:v>
                      </c:pt>
                      <c:pt idx="38" formatCode="General">
                        <c:v>-13.995400907715585</c:v>
                      </c:pt>
                      <c:pt idx="39" formatCode="General">
                        <c:v>-13.52944024205749</c:v>
                      </c:pt>
                      <c:pt idx="40" formatCode="General">
                        <c:v>-13.063479576399397</c:v>
                      </c:pt>
                      <c:pt idx="41" formatCode="General">
                        <c:v>-12.597518910741304</c:v>
                      </c:pt>
                      <c:pt idx="42" formatCode="General">
                        <c:v>-12.131558245083209</c:v>
                      </c:pt>
                      <c:pt idx="43" formatCode="General">
                        <c:v>-11.665597579425116</c:v>
                      </c:pt>
                      <c:pt idx="44" formatCode="General">
                        <c:v>-11.250313161875948</c:v>
                      </c:pt>
                      <c:pt idx="45" formatCode="General">
                        <c:v>-10.902204236006053</c:v>
                      </c:pt>
                      <c:pt idx="46" formatCode="General">
                        <c:v>-10.554095310136159</c:v>
                      </c:pt>
                      <c:pt idx="47" formatCode="General">
                        <c:v>-10.205986384266264</c:v>
                      </c:pt>
                      <c:pt idx="48" formatCode="General">
                        <c:v>-9.8578774583963682</c:v>
                      </c:pt>
                      <c:pt idx="49" formatCode="General">
                        <c:v>-9.5097685325264738</c:v>
                      </c:pt>
                      <c:pt idx="50" formatCode="General">
                        <c:v>-9.1616596066565794</c:v>
                      </c:pt>
                      <c:pt idx="51" formatCode="General">
                        <c:v>-8.8977272727272716</c:v>
                      </c:pt>
                      <c:pt idx="52" formatCode="General">
                        <c:v>-8.6604121212121203</c:v>
                      </c:pt>
                      <c:pt idx="53" formatCode="General">
                        <c:v>-8.462836363636363</c:v>
                      </c:pt>
                      <c:pt idx="54" formatCode="General">
                        <c:v>-8.2904727272727268</c:v>
                      </c:pt>
                      <c:pt idx="55" formatCode="General">
                        <c:v>-8.1413818181818183</c:v>
                      </c:pt>
                      <c:pt idx="56" formatCode="General">
                        <c:v>-8.0328909090909093</c:v>
                      </c:pt>
                      <c:pt idx="57" formatCode="General">
                        <c:v>-7.939481927710843</c:v>
                      </c:pt>
                      <c:pt idx="58" formatCode="General">
                        <c:v>-7.8780361445783136</c:v>
                      </c:pt>
                      <c:pt idx="59" formatCode="General">
                        <c:v>-7.851</c:v>
                      </c:pt>
                      <c:pt idx="60" formatCode="General">
                        <c:v>-7.851</c:v>
                      </c:pt>
                      <c:pt idx="61" formatCode="General">
                        <c:v>-7.8824363636363639</c:v>
                      </c:pt>
                      <c:pt idx="62" formatCode="General">
                        <c:v>-7.9168242424242425</c:v>
                      </c:pt>
                      <c:pt idx="63" formatCode="General">
                        <c:v>-7.9507636363636367</c:v>
                      </c:pt>
                      <c:pt idx="64" formatCode="General">
                        <c:v>-7.9843948562783664</c:v>
                      </c:pt>
                      <c:pt idx="65" formatCode="General">
                        <c:v>-8.0178290468986386</c:v>
                      </c:pt>
                      <c:pt idx="66" formatCode="General">
                        <c:v>-8.0512632375189117</c:v>
                      </c:pt>
                      <c:pt idx="67" formatCode="General">
                        <c:v>-8.084697428139183</c:v>
                      </c:pt>
                      <c:pt idx="68" formatCode="General">
                        <c:v>-8.1181316187594561</c:v>
                      </c:pt>
                      <c:pt idx="69" formatCode="General">
                        <c:v>-8.1515658093797274</c:v>
                      </c:pt>
                      <c:pt idx="70" formatCode="General">
                        <c:v>-8.1850000000000005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8B30-4E9C-A50A-EFE1F64DE2B3}"/>
                  </c:ext>
                </c:extLst>
              </c15:ser>
            </c15:filteredScatterSeries>
            <c15:filteredScatterSeries>
              <c15:ser>
                <c:idx val="76"/>
                <c:order val="7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'Gibbs-EVAL'!$A$177</c15:sqref>
                        </c15:formulaRef>
                      </c:ext>
                    </c:extLst>
                    <c:strCache>
                      <c:ptCount val="1"/>
                      <c:pt idx="0">
                        <c:v>(2)Ge[l]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'Gibbs-EVAL'!$B$177:$BT$177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-17.045757575757577</c:v>
                      </c:pt>
                      <c:pt idx="1">
                        <c:v>-16.405151515151516</c:v>
                      </c:pt>
                      <c:pt idx="2" formatCode="General">
                        <c:v>-15.708181818181817</c:v>
                      </c:pt>
                      <c:pt idx="3" formatCode="General">
                        <c:v>-14.97581818181818</c:v>
                      </c:pt>
                      <c:pt idx="4" formatCode="General">
                        <c:v>-14.234496217851738</c:v>
                      </c:pt>
                      <c:pt idx="5" formatCode="General">
                        <c:v>-13.540698940998485</c:v>
                      </c:pt>
                      <c:pt idx="6" formatCode="General">
                        <c:v>-12.846901664145234</c:v>
                      </c:pt>
                      <c:pt idx="7" formatCode="General">
                        <c:v>-12.153104387291982</c:v>
                      </c:pt>
                      <c:pt idx="8" formatCode="General">
                        <c:v>-11.459307110438729</c:v>
                      </c:pt>
                      <c:pt idx="9" formatCode="General">
                        <c:v>-10.765509833585478</c:v>
                      </c:pt>
                      <c:pt idx="10" formatCode="General">
                        <c:v>-10.071712556732226</c:v>
                      </c:pt>
                      <c:pt idx="11" formatCode="General">
                        <c:v>-9.4416545454545471</c:v>
                      </c:pt>
                      <c:pt idx="12" formatCode="General">
                        <c:v>-8.8834727272727267</c:v>
                      </c:pt>
                      <c:pt idx="13" formatCode="General">
                        <c:v>-8.352624242424243</c:v>
                      </c:pt>
                      <c:pt idx="14" formatCode="General">
                        <c:v>-7.8398855421686751</c:v>
                      </c:pt>
                      <c:pt idx="15" formatCode="General">
                        <c:v>-7.3862710843373485</c:v>
                      </c:pt>
                      <c:pt idx="16" formatCode="General">
                        <c:v>-6.9748363636363626</c:v>
                      </c:pt>
                      <c:pt idx="17" formatCode="General">
                        <c:v>-6.6039272727272715</c:v>
                      </c:pt>
                      <c:pt idx="18" formatCode="General">
                        <c:v>-6.3211030303030293</c:v>
                      </c:pt>
                      <c:pt idx="19" formatCode="General">
                        <c:v>-6.0737454545454543</c:v>
                      </c:pt>
                      <c:pt idx="20" formatCode="General">
                        <c:v>-5.9058666666666664</c:v>
                      </c:pt>
                      <c:pt idx="21" formatCode="General">
                        <c:v>-5.7855030303030297</c:v>
                      </c:pt>
                      <c:pt idx="22" formatCode="General">
                        <c:v>-5.7024727272727276</c:v>
                      </c:pt>
                      <c:pt idx="23" formatCode="General">
                        <c:v>-5.6736204819277107</c:v>
                      </c:pt>
                      <c:pt idx="24" formatCode="General">
                        <c:v>-5.6596363636363636</c:v>
                      </c:pt>
                      <c:pt idx="25" formatCode="General">
                        <c:v>-5.6741818181818182</c:v>
                      </c:pt>
                      <c:pt idx="26" formatCode="General">
                        <c:v>-5.7014545454545456</c:v>
                      </c:pt>
                      <c:pt idx="27" formatCode="General">
                        <c:v>-5.7372121212121208</c:v>
                      </c:pt>
                      <c:pt idx="28" formatCode="General">
                        <c:v>-5.7798787878787872</c:v>
                      </c:pt>
                      <c:pt idx="29" formatCode="General">
                        <c:v>-5.8225454545454545</c:v>
                      </c:pt>
                      <c:pt idx="30" formatCode="General">
                        <c:v>-5.8643636363636356</c:v>
                      </c:pt>
                      <c:pt idx="31" formatCode="General">
                        <c:v>-5.8993555219364593</c:v>
                      </c:pt>
                      <c:pt idx="32" formatCode="General">
                        <c:v>-5.9306717095310137</c:v>
                      </c:pt>
                      <c:pt idx="33" formatCode="General">
                        <c:v>-5.9619878971255673</c:v>
                      </c:pt>
                      <c:pt idx="34" formatCode="General">
                        <c:v>-5.9933040847201209</c:v>
                      </c:pt>
                      <c:pt idx="35" formatCode="General">
                        <c:v>-6.0246202723146745</c:v>
                      </c:pt>
                      <c:pt idx="36" formatCode="General">
                        <c:v>-6.0559364599092289</c:v>
                      </c:pt>
                      <c:pt idx="37" formatCode="General">
                        <c:v>-6.0870287443267781</c:v>
                      </c:pt>
                      <c:pt idx="38" formatCode="General">
                        <c:v>-6.1127473524962177</c:v>
                      </c:pt>
                      <c:pt idx="39" formatCode="General">
                        <c:v>-6.1384659606656582</c:v>
                      </c:pt>
                      <c:pt idx="40" formatCode="General">
                        <c:v>-6.1641845688350987</c:v>
                      </c:pt>
                      <c:pt idx="41" formatCode="General">
                        <c:v>-6.1899031770045392</c:v>
                      </c:pt>
                      <c:pt idx="42" formatCode="General">
                        <c:v>-6.2156217851739788</c:v>
                      </c:pt>
                      <c:pt idx="43" formatCode="General">
                        <c:v>-6.2413403933434193</c:v>
                      </c:pt>
                      <c:pt idx="44" formatCode="General">
                        <c:v>-6.2692057488653559</c:v>
                      </c:pt>
                      <c:pt idx="45" formatCode="General">
                        <c:v>-6.2999167927382755</c:v>
                      </c:pt>
                      <c:pt idx="46" formatCode="General">
                        <c:v>-6.3306278366111952</c:v>
                      </c:pt>
                      <c:pt idx="47" formatCode="General">
                        <c:v>-6.3613388804841149</c:v>
                      </c:pt>
                      <c:pt idx="48" formatCode="General">
                        <c:v>-6.3920499243570346</c:v>
                      </c:pt>
                      <c:pt idx="49" formatCode="General">
                        <c:v>-6.4227609682299542</c:v>
                      </c:pt>
                      <c:pt idx="50" formatCode="General">
                        <c:v>-6.4534720121028739</c:v>
                      </c:pt>
                      <c:pt idx="51" formatCode="General">
                        <c:v>-6.4922969696969695</c:v>
                      </c:pt>
                      <c:pt idx="52" formatCode="General">
                        <c:v>-6.5336242424242421</c:v>
                      </c:pt>
                      <c:pt idx="53" formatCode="General">
                        <c:v>-6.578472727272727</c:v>
                      </c:pt>
                      <c:pt idx="54" formatCode="General">
                        <c:v>-6.6248969696969695</c:v>
                      </c:pt>
                      <c:pt idx="55" formatCode="General">
                        <c:v>-6.6727757575757582</c:v>
                      </c:pt>
                      <c:pt idx="56" formatCode="General">
                        <c:v>-6.7196000000000007</c:v>
                      </c:pt>
                      <c:pt idx="57" formatCode="General">
                        <c:v>-6.7652771084337351</c:v>
                      </c:pt>
                      <c:pt idx="58" formatCode="General">
                        <c:v>-6.8074457831325299</c:v>
                      </c:pt>
                      <c:pt idx="59" formatCode="General">
                        <c:v>-6.8433090909090906</c:v>
                      </c:pt>
                      <c:pt idx="60" formatCode="General">
                        <c:v>-6.8742181818181818</c:v>
                      </c:pt>
                      <c:pt idx="61" formatCode="General">
                        <c:v>-6.8985090909090907</c:v>
                      </c:pt>
                      <c:pt idx="62" formatCode="General">
                        <c:v>-6.921830303030303</c:v>
                      </c:pt>
                      <c:pt idx="63" formatCode="General">
                        <c:v>-6.9442545454545455</c:v>
                      </c:pt>
                      <c:pt idx="64" formatCode="General">
                        <c:v>-6.9663812405446297</c:v>
                      </c:pt>
                      <c:pt idx="65" formatCode="General">
                        <c:v>-6.9883177004538579</c:v>
                      </c:pt>
                      <c:pt idx="66" formatCode="General">
                        <c:v>-7.0102541603630861</c:v>
                      </c:pt>
                      <c:pt idx="67" formatCode="General">
                        <c:v>-7.0321906202723143</c:v>
                      </c:pt>
                      <c:pt idx="68" formatCode="General">
                        <c:v>-7.0541270801815434</c:v>
                      </c:pt>
                      <c:pt idx="69" formatCode="General">
                        <c:v>-7.0760635400907717</c:v>
                      </c:pt>
                      <c:pt idx="70" formatCode="General">
                        <c:v>-7.0979999999999999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8B30-4E9C-A50A-EFE1F64DE2B3}"/>
                  </c:ext>
                </c:extLst>
              </c15:ser>
            </c15:filteredScatterSeries>
            <c15:filteredScatterSeries>
              <c15:ser>
                <c:idx val="77"/>
                <c:order val="7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'Gibbs-EVAL'!$A$178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'Gibbs-EVAL'!$B$178:$BT$178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-18.79248484848485</c:v>
                      </c:pt>
                      <c:pt idx="1">
                        <c:v>-18.809212121212123</c:v>
                      </c:pt>
                      <c:pt idx="2" formatCode="General">
                        <c:v>-18.833454545454547</c:v>
                      </c:pt>
                      <c:pt idx="3" formatCode="General">
                        <c:v>-18.857696969696971</c:v>
                      </c:pt>
                      <c:pt idx="4" formatCode="General">
                        <c:v>-18.881331316187595</c:v>
                      </c:pt>
                      <c:pt idx="5" formatCode="General">
                        <c:v>-18.897972768532526</c:v>
                      </c:pt>
                      <c:pt idx="6" formatCode="General">
                        <c:v>-18.914614220877457</c:v>
                      </c:pt>
                      <c:pt idx="7" formatCode="General">
                        <c:v>-18.931255673222388</c:v>
                      </c:pt>
                      <c:pt idx="8" formatCode="General">
                        <c:v>-18.947897125567319</c:v>
                      </c:pt>
                      <c:pt idx="9" formatCode="General">
                        <c:v>-18.964538577912254</c:v>
                      </c:pt>
                      <c:pt idx="10" formatCode="General">
                        <c:v>-18.981180030257185</c:v>
                      </c:pt>
                      <c:pt idx="11" formatCode="General">
                        <c:v>-19.001393939393939</c:v>
                      </c:pt>
                      <c:pt idx="12" formatCode="General">
                        <c:v>-19.025636363636366</c:v>
                      </c:pt>
                      <c:pt idx="13" formatCode="General">
                        <c:v>-19.039939393939395</c:v>
                      </c:pt>
                      <c:pt idx="14" formatCode="General">
                        <c:v>-19.051024096385543</c:v>
                      </c:pt>
                      <c:pt idx="15" formatCode="General">
                        <c:v>-19.057048192771084</c:v>
                      </c:pt>
                      <c:pt idx="16" formatCode="General">
                        <c:v>-19.056909090909091</c:v>
                      </c:pt>
                      <c:pt idx="17" formatCode="General">
                        <c:v>-19.050848484848487</c:v>
                      </c:pt>
                      <c:pt idx="18" formatCode="General">
                        <c:v>-19.044787878787879</c:v>
                      </c:pt>
                      <c:pt idx="19" formatCode="General">
                        <c:v>-19.037454545454544</c:v>
                      </c:pt>
                      <c:pt idx="20" formatCode="General">
                        <c:v>-19.025333333333332</c:v>
                      </c:pt>
                      <c:pt idx="21" formatCode="General">
                        <c:v>-19.016606060606062</c:v>
                      </c:pt>
                      <c:pt idx="22" formatCode="General">
                        <c:v>-19.010545454545458</c:v>
                      </c:pt>
                      <c:pt idx="23" formatCode="General">
                        <c:v>-19.010000000000002</c:v>
                      </c:pt>
                      <c:pt idx="24" formatCode="General">
                        <c:v>-19.013030303030305</c:v>
                      </c:pt>
                      <c:pt idx="25" formatCode="General">
                        <c:v>-19.025151515151517</c:v>
                      </c:pt>
                      <c:pt idx="26" formatCode="General">
                        <c:v>-19.037272727272729</c:v>
                      </c:pt>
                      <c:pt idx="27" formatCode="General">
                        <c:v>-19.049393939393941</c:v>
                      </c:pt>
                      <c:pt idx="28" formatCode="General">
                        <c:v>-19.067272727272726</c:v>
                      </c:pt>
                      <c:pt idx="29" formatCode="General">
                        <c:v>-19.085454545454542</c:v>
                      </c:pt>
                      <c:pt idx="30" formatCode="General">
                        <c:v>-19.103636363636362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-19.771074130105902</c:v>
                      </c:pt>
                      <c:pt idx="65" formatCode="General">
                        <c:v>-19.789228441754918</c:v>
                      </c:pt>
                      <c:pt idx="66" formatCode="General">
                        <c:v>-19.807382753403935</c:v>
                      </c:pt>
                      <c:pt idx="67" formatCode="General">
                        <c:v>-19.825537065052949</c:v>
                      </c:pt>
                      <c:pt idx="68" formatCode="General">
                        <c:v>-19.843691376701965</c:v>
                      </c:pt>
                      <c:pt idx="69" formatCode="General">
                        <c:v>-19.861845688350982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8B30-4E9C-A50A-EFE1F64DE2B3}"/>
                  </c:ext>
                </c:extLst>
              </c15:ser>
            </c15:filteredScatterSeries>
            <c15:filteredScatterSeries>
              <c15:ser>
                <c:idx val="78"/>
                <c:order val="7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'Gibbs-EVAL'!$A$179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'Gibbs-EVAL'!$B$179:$BT$179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-60.405212121212124</c:v>
                      </c:pt>
                      <c:pt idx="1">
                        <c:v>-58.242424242424242</c:v>
                      </c:pt>
                      <c:pt idx="2" formatCode="General">
                        <c:v>-56.090909090909086</c:v>
                      </c:pt>
                      <c:pt idx="3" formatCode="General">
                        <c:v>-53.961515151515144</c:v>
                      </c:pt>
                      <c:pt idx="4" formatCode="General">
                        <c:v>-51.856898638426621</c:v>
                      </c:pt>
                      <c:pt idx="5" formatCode="General">
                        <c:v>-49.943131618759452</c:v>
                      </c:pt>
                      <c:pt idx="6" formatCode="General">
                        <c:v>-48.029364599092283</c:v>
                      </c:pt>
                      <c:pt idx="7" formatCode="General">
                        <c:v>-46.115597579425113</c:v>
                      </c:pt>
                      <c:pt idx="8" formatCode="General">
                        <c:v>-44.201830559757944</c:v>
                      </c:pt>
                      <c:pt idx="9" formatCode="General">
                        <c:v>-42.288063540090775</c:v>
                      </c:pt>
                      <c:pt idx="10" formatCode="General">
                        <c:v>-40.374296520423599</c:v>
                      </c:pt>
                      <c:pt idx="11" formatCode="General">
                        <c:v>-38.636484848484848</c:v>
                      </c:pt>
                      <c:pt idx="12" formatCode="General">
                        <c:v>-37.097090909090909</c:v>
                      </c:pt>
                      <c:pt idx="13" formatCode="General">
                        <c:v>-35.612363636363639</c:v>
                      </c:pt>
                      <c:pt idx="14" formatCode="General">
                        <c:v>-34.162650602409641</c:v>
                      </c:pt>
                      <c:pt idx="15" formatCode="General">
                        <c:v>-32.825301204819276</c:v>
                      </c:pt>
                      <c:pt idx="16" formatCode="General">
                        <c:v>-31.545636363636362</c:v>
                      </c:pt>
                      <c:pt idx="17" formatCode="General">
                        <c:v>-30.321393939393936</c:v>
                      </c:pt>
                      <c:pt idx="18" formatCode="General">
                        <c:v>-29.196181818181817</c:v>
                      </c:pt>
                      <c:pt idx="19" formatCode="General">
                        <c:v>-28.103636363636362</c:v>
                      </c:pt>
                      <c:pt idx="20" formatCode="General">
                        <c:v>-27.073333333333331</c:v>
                      </c:pt>
                      <c:pt idx="21" formatCode="General">
                        <c:v>-26.073575757575757</c:v>
                      </c:pt>
                      <c:pt idx="22" formatCode="General">
                        <c:v>-25.09781818181818</c:v>
                      </c:pt>
                      <c:pt idx="23" formatCode="General">
                        <c:v>-24.171265060240962</c:v>
                      </c:pt>
                      <c:pt idx="24" formatCode="General">
                        <c:v>-23.260303030303032</c:v>
                      </c:pt>
                      <c:pt idx="25" formatCode="General">
                        <c:v>-22.381515151515153</c:v>
                      </c:pt>
                      <c:pt idx="26" formatCode="General">
                        <c:v>-21.542727272727273</c:v>
                      </c:pt>
                      <c:pt idx="27" formatCode="General">
                        <c:v>-20.73060606060606</c:v>
                      </c:pt>
                      <c:pt idx="28" formatCode="General">
                        <c:v>-19.976060606060607</c:v>
                      </c:pt>
                      <c:pt idx="29" formatCode="General">
                        <c:v>-19.242727272727272</c:v>
                      </c:pt>
                      <c:pt idx="30" formatCode="General">
                        <c:v>-18.551818181818181</c:v>
                      </c:pt>
                      <c:pt idx="31" formatCode="General">
                        <c:v>-17.93337367624811</c:v>
                      </c:pt>
                      <c:pt idx="32" formatCode="General">
                        <c:v>-17.35394856278366</c:v>
                      </c:pt>
                      <c:pt idx="33" formatCode="General">
                        <c:v>-16.774523449319211</c:v>
                      </c:pt>
                      <c:pt idx="34" formatCode="General">
                        <c:v>-16.195098335854766</c:v>
                      </c:pt>
                      <c:pt idx="35" formatCode="General">
                        <c:v>-15.615673222390319</c:v>
                      </c:pt>
                      <c:pt idx="36" formatCode="General">
                        <c:v>-15.036248108925871</c:v>
                      </c:pt>
                      <c:pt idx="37" formatCode="General">
                        <c:v>-14.461361573373678</c:v>
                      </c:pt>
                      <c:pt idx="38" formatCode="General">
                        <c:v>-13.995400907715585</c:v>
                      </c:pt>
                      <c:pt idx="39" formatCode="General">
                        <c:v>-13.52944024205749</c:v>
                      </c:pt>
                      <c:pt idx="40" formatCode="General">
                        <c:v>-13.063479576399397</c:v>
                      </c:pt>
                      <c:pt idx="41" formatCode="General">
                        <c:v>-12.597518910741304</c:v>
                      </c:pt>
                      <c:pt idx="42" formatCode="General">
                        <c:v>-12.131558245083209</c:v>
                      </c:pt>
                      <c:pt idx="43" formatCode="General">
                        <c:v>-11.665597579425116</c:v>
                      </c:pt>
                      <c:pt idx="44" formatCode="General">
                        <c:v>-11.250313161875948</c:v>
                      </c:pt>
                      <c:pt idx="45" formatCode="General">
                        <c:v>-10.902204236006053</c:v>
                      </c:pt>
                      <c:pt idx="46" formatCode="General">
                        <c:v>-10.554095310136159</c:v>
                      </c:pt>
                      <c:pt idx="47" formatCode="General">
                        <c:v>-10.205986384266264</c:v>
                      </c:pt>
                      <c:pt idx="48" formatCode="General">
                        <c:v>-9.8578774583963682</c:v>
                      </c:pt>
                      <c:pt idx="49" formatCode="General">
                        <c:v>-9.5097685325264738</c:v>
                      </c:pt>
                      <c:pt idx="50" formatCode="General">
                        <c:v>-9.1616596066565794</c:v>
                      </c:pt>
                      <c:pt idx="51" formatCode="General">
                        <c:v>-8.8977272727272716</c:v>
                      </c:pt>
                      <c:pt idx="52" formatCode="General">
                        <c:v>-8.6604121212121203</c:v>
                      </c:pt>
                      <c:pt idx="53" formatCode="General">
                        <c:v>-8.462836363636363</c:v>
                      </c:pt>
                      <c:pt idx="54" formatCode="General">
                        <c:v>-8.2904727272727268</c:v>
                      </c:pt>
                      <c:pt idx="55" formatCode="General">
                        <c:v>-8.1413818181818183</c:v>
                      </c:pt>
                      <c:pt idx="56" formatCode="General">
                        <c:v>-8.0328909090909093</c:v>
                      </c:pt>
                      <c:pt idx="57" formatCode="General">
                        <c:v>-7.939481927710843</c:v>
                      </c:pt>
                      <c:pt idx="58" formatCode="General">
                        <c:v>-7.8780361445783136</c:v>
                      </c:pt>
                      <c:pt idx="59" formatCode="General">
                        <c:v>-7.851</c:v>
                      </c:pt>
                      <c:pt idx="60" formatCode="General">
                        <c:v>-7.851</c:v>
                      </c:pt>
                      <c:pt idx="61" formatCode="General">
                        <c:v>-7.8824363636363639</c:v>
                      </c:pt>
                      <c:pt idx="62" formatCode="General">
                        <c:v>-7.9168242424242425</c:v>
                      </c:pt>
                      <c:pt idx="63" formatCode="General">
                        <c:v>-7.9507636363636367</c:v>
                      </c:pt>
                      <c:pt idx="64" formatCode="General">
                        <c:v>-7.9843948562783664</c:v>
                      </c:pt>
                      <c:pt idx="65" formatCode="General">
                        <c:v>-8.0178290468986386</c:v>
                      </c:pt>
                      <c:pt idx="66" formatCode="General">
                        <c:v>-8.0512632375189117</c:v>
                      </c:pt>
                      <c:pt idx="67" formatCode="General">
                        <c:v>-8.084697428139183</c:v>
                      </c:pt>
                      <c:pt idx="68" formatCode="General">
                        <c:v>-8.1181316187594561</c:v>
                      </c:pt>
                      <c:pt idx="69" formatCode="General">
                        <c:v>-8.1515658093797274</c:v>
                      </c:pt>
                      <c:pt idx="70" formatCode="General">
                        <c:v>-8.1850000000000005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8B30-4E9C-A50A-EFE1F64DE2B3}"/>
                  </c:ext>
                </c:extLst>
              </c15:ser>
            </c15:filteredScatterSeries>
            <c15:filteredScatterSeries>
              <c15:ser>
                <c:idx val="79"/>
                <c:order val="7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'Gibbs-EVAL'!$A$180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'Gibbs-EVAL'!$B$180:$BT$180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-17.045757575757577</c:v>
                      </c:pt>
                      <c:pt idx="1">
                        <c:v>-16.405151515151516</c:v>
                      </c:pt>
                      <c:pt idx="2" formatCode="General">
                        <c:v>-15.708181818181817</c:v>
                      </c:pt>
                      <c:pt idx="3" formatCode="General">
                        <c:v>-14.97581818181818</c:v>
                      </c:pt>
                      <c:pt idx="4" formatCode="General">
                        <c:v>-14.234496217851738</c:v>
                      </c:pt>
                      <c:pt idx="5" formatCode="General">
                        <c:v>-13.540698940998485</c:v>
                      </c:pt>
                      <c:pt idx="6" formatCode="General">
                        <c:v>-12.846901664145234</c:v>
                      </c:pt>
                      <c:pt idx="7" formatCode="General">
                        <c:v>-12.153104387291982</c:v>
                      </c:pt>
                      <c:pt idx="8" formatCode="General">
                        <c:v>-11.459307110438729</c:v>
                      </c:pt>
                      <c:pt idx="9" formatCode="General">
                        <c:v>-10.765509833585478</c:v>
                      </c:pt>
                      <c:pt idx="10" formatCode="General">
                        <c:v>-10.071712556732226</c:v>
                      </c:pt>
                      <c:pt idx="11" formatCode="General">
                        <c:v>-9.4416545454545471</c:v>
                      </c:pt>
                      <c:pt idx="12" formatCode="General">
                        <c:v>-8.8834727272727267</c:v>
                      </c:pt>
                      <c:pt idx="13" formatCode="General">
                        <c:v>-8.352624242424243</c:v>
                      </c:pt>
                      <c:pt idx="14" formatCode="General">
                        <c:v>-7.8398855421686751</c:v>
                      </c:pt>
                      <c:pt idx="15" formatCode="General">
                        <c:v>-7.3862710843373485</c:v>
                      </c:pt>
                      <c:pt idx="16" formatCode="General">
                        <c:v>-6.9748363636363626</c:v>
                      </c:pt>
                      <c:pt idx="17" formatCode="General">
                        <c:v>-6.6039272727272715</c:v>
                      </c:pt>
                      <c:pt idx="18" formatCode="General">
                        <c:v>-6.3211030303030293</c:v>
                      </c:pt>
                      <c:pt idx="19" formatCode="General">
                        <c:v>-6.0737454545454543</c:v>
                      </c:pt>
                      <c:pt idx="20" formatCode="General">
                        <c:v>-5.9058666666666664</c:v>
                      </c:pt>
                      <c:pt idx="21" formatCode="General">
                        <c:v>-5.7855030303030297</c:v>
                      </c:pt>
                      <c:pt idx="22" formatCode="General">
                        <c:v>-5.7024727272727276</c:v>
                      </c:pt>
                      <c:pt idx="23" formatCode="General">
                        <c:v>-5.6736204819277107</c:v>
                      </c:pt>
                      <c:pt idx="24" formatCode="General">
                        <c:v>-5.6596363636363636</c:v>
                      </c:pt>
                      <c:pt idx="25" formatCode="General">
                        <c:v>-5.6741818181818182</c:v>
                      </c:pt>
                      <c:pt idx="26" formatCode="General">
                        <c:v>-5.7014545454545456</c:v>
                      </c:pt>
                      <c:pt idx="27" formatCode="General">
                        <c:v>-5.7372121212121208</c:v>
                      </c:pt>
                      <c:pt idx="28" formatCode="General">
                        <c:v>-5.7798787878787872</c:v>
                      </c:pt>
                      <c:pt idx="29" formatCode="General">
                        <c:v>-5.8225454545454545</c:v>
                      </c:pt>
                      <c:pt idx="30" formatCode="General">
                        <c:v>-5.8643636363636356</c:v>
                      </c:pt>
                      <c:pt idx="31" formatCode="General">
                        <c:v>-5.8993555219364593</c:v>
                      </c:pt>
                      <c:pt idx="32" formatCode="General">
                        <c:v>-5.9306717095310137</c:v>
                      </c:pt>
                      <c:pt idx="33" formatCode="General">
                        <c:v>-5.9619878971255673</c:v>
                      </c:pt>
                      <c:pt idx="34" formatCode="General">
                        <c:v>-5.9933040847201209</c:v>
                      </c:pt>
                      <c:pt idx="35" formatCode="General">
                        <c:v>-6.0246202723146745</c:v>
                      </c:pt>
                      <c:pt idx="36" formatCode="General">
                        <c:v>-6.0559364599092289</c:v>
                      </c:pt>
                      <c:pt idx="37" formatCode="General">
                        <c:v>-6.0870287443267781</c:v>
                      </c:pt>
                      <c:pt idx="38" formatCode="General">
                        <c:v>-6.1127473524962177</c:v>
                      </c:pt>
                      <c:pt idx="39" formatCode="General">
                        <c:v>-6.1384659606656582</c:v>
                      </c:pt>
                      <c:pt idx="40" formatCode="General">
                        <c:v>-6.1641845688350987</c:v>
                      </c:pt>
                      <c:pt idx="41" formatCode="General">
                        <c:v>-6.1899031770045392</c:v>
                      </c:pt>
                      <c:pt idx="42" formatCode="General">
                        <c:v>-6.2156217851739788</c:v>
                      </c:pt>
                      <c:pt idx="43" formatCode="General">
                        <c:v>-6.2413403933434193</c:v>
                      </c:pt>
                      <c:pt idx="44" formatCode="General">
                        <c:v>-6.2692057488653559</c:v>
                      </c:pt>
                      <c:pt idx="45" formatCode="General">
                        <c:v>-6.2999167927382755</c:v>
                      </c:pt>
                      <c:pt idx="46" formatCode="General">
                        <c:v>-6.3306278366111952</c:v>
                      </c:pt>
                      <c:pt idx="47" formatCode="General">
                        <c:v>-6.3613388804841149</c:v>
                      </c:pt>
                      <c:pt idx="48" formatCode="General">
                        <c:v>-6.3920499243570346</c:v>
                      </c:pt>
                      <c:pt idx="49" formatCode="General">
                        <c:v>-6.4227609682299542</c:v>
                      </c:pt>
                      <c:pt idx="50" formatCode="General">
                        <c:v>-6.4534720121028739</c:v>
                      </c:pt>
                      <c:pt idx="51" formatCode="General">
                        <c:v>-6.4922969696969695</c:v>
                      </c:pt>
                      <c:pt idx="52" formatCode="General">
                        <c:v>-6.5336242424242421</c:v>
                      </c:pt>
                      <c:pt idx="53" formatCode="General">
                        <c:v>-6.578472727272727</c:v>
                      </c:pt>
                      <c:pt idx="54" formatCode="General">
                        <c:v>-6.6248969696969695</c:v>
                      </c:pt>
                      <c:pt idx="55" formatCode="General">
                        <c:v>-6.6727757575757582</c:v>
                      </c:pt>
                      <c:pt idx="56" formatCode="General">
                        <c:v>-6.7196000000000007</c:v>
                      </c:pt>
                      <c:pt idx="57" formatCode="General">
                        <c:v>-6.7652771084337351</c:v>
                      </c:pt>
                      <c:pt idx="58" formatCode="General">
                        <c:v>-6.8074457831325299</c:v>
                      </c:pt>
                      <c:pt idx="59" formatCode="General">
                        <c:v>-6.8433090909090906</c:v>
                      </c:pt>
                      <c:pt idx="60" formatCode="General">
                        <c:v>-6.8742181818181818</c:v>
                      </c:pt>
                      <c:pt idx="61" formatCode="General">
                        <c:v>-6.8985090909090907</c:v>
                      </c:pt>
                      <c:pt idx="62" formatCode="General">
                        <c:v>-6.921830303030303</c:v>
                      </c:pt>
                      <c:pt idx="63" formatCode="General">
                        <c:v>-6.9442545454545455</c:v>
                      </c:pt>
                      <c:pt idx="64" formatCode="General">
                        <c:v>-6.9663812405446297</c:v>
                      </c:pt>
                      <c:pt idx="65" formatCode="General">
                        <c:v>-6.9883177004538579</c:v>
                      </c:pt>
                      <c:pt idx="66" formatCode="General">
                        <c:v>-7.0102541603630861</c:v>
                      </c:pt>
                      <c:pt idx="67" formatCode="General">
                        <c:v>-7.0321906202723143</c:v>
                      </c:pt>
                      <c:pt idx="68" formatCode="General">
                        <c:v>-7.0541270801815434</c:v>
                      </c:pt>
                      <c:pt idx="69" formatCode="General">
                        <c:v>-7.0760635400907717</c:v>
                      </c:pt>
                      <c:pt idx="70" formatCode="General">
                        <c:v>-7.0979999999999999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8B30-4E9C-A50A-EFE1F64DE2B3}"/>
                  </c:ext>
                </c:extLst>
              </c15:ser>
            </c15:filteredScatterSeries>
            <c15:filteredScatterSeries>
              <c15:ser>
                <c:idx val="80"/>
                <c:order val="8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'Gibbs-EVAL'!$A$181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'Gibbs-EVAL'!$B$181:$BT$181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-21.838000000000001</c:v>
                      </c:pt>
                      <c:pt idx="1">
                        <c:v>-21.507090909090909</c:v>
                      </c:pt>
                      <c:pt idx="2" formatCode="General">
                        <c:v>-21.28890909090909</c:v>
                      </c:pt>
                      <c:pt idx="3" formatCode="General">
                        <c:v>-21.185757575757574</c:v>
                      </c:pt>
                      <c:pt idx="4" formatCode="General">
                        <c:v>-21.138835098335854</c:v>
                      </c:pt>
                      <c:pt idx="5" formatCode="General">
                        <c:v>-21.24927382753404</c:v>
                      </c:pt>
                      <c:pt idx="6" formatCode="General">
                        <c:v>-21.359712556732223</c:v>
                      </c:pt>
                      <c:pt idx="7" formatCode="General">
                        <c:v>-21.470151285930406</c:v>
                      </c:pt>
                      <c:pt idx="8" formatCode="General">
                        <c:v>-21.580590015128593</c:v>
                      </c:pt>
                      <c:pt idx="9" formatCode="General">
                        <c:v>-21.691028744326776</c:v>
                      </c:pt>
                      <c:pt idx="10" formatCode="General">
                        <c:v>-21.801467473524962</c:v>
                      </c:pt>
                      <c:pt idx="11" formatCode="General">
                        <c:v>-21.908424242424243</c:v>
                      </c:pt>
                      <c:pt idx="12" formatCode="General">
                        <c:v>-22.011454545454548</c:v>
                      </c:pt>
                      <c:pt idx="13" formatCode="General">
                        <c:v>-22.144303030303032</c:v>
                      </c:pt>
                      <c:pt idx="14" formatCode="General">
                        <c:v>-22.280481927710845</c:v>
                      </c:pt>
                      <c:pt idx="15" formatCode="General">
                        <c:v>-22.400963855421686</c:v>
                      </c:pt>
                      <c:pt idx="16" formatCode="General">
                        <c:v>-22.518727272727272</c:v>
                      </c:pt>
                      <c:pt idx="17" formatCode="General">
                        <c:v>-22.633878787878785</c:v>
                      </c:pt>
                      <c:pt idx="18" formatCode="General">
                        <c:v>-22.733393939393938</c:v>
                      </c:pt>
                      <c:pt idx="19" formatCode="General">
                        <c:v>-22.830363636363636</c:v>
                      </c:pt>
                      <c:pt idx="20" formatCode="General">
                        <c:v>-22.927333333333333</c:v>
                      </c:pt>
                      <c:pt idx="21" formatCode="General">
                        <c:v>-23.031090909090906</c:v>
                      </c:pt>
                      <c:pt idx="22" formatCode="General">
                        <c:v>-23.140181818181816</c:v>
                      </c:pt>
                      <c:pt idx="23" formatCode="General">
                        <c:v>-23.259638554216867</c:v>
                      </c:pt>
                      <c:pt idx="24" formatCode="General">
                        <c:v>-23.383333333333333</c:v>
                      </c:pt>
                      <c:pt idx="25" formatCode="General">
                        <c:v>-23.516666666666666</c:v>
                      </c:pt>
                      <c:pt idx="26" formatCode="General">
                        <c:v>-23.65</c:v>
                      </c:pt>
                      <c:pt idx="27" formatCode="General">
                        <c:v>-23.783333333333331</c:v>
                      </c:pt>
                      <c:pt idx="28" formatCode="General">
                        <c:v>-23.922424242424242</c:v>
                      </c:pt>
                      <c:pt idx="29" formatCode="General">
                        <c:v>-24.061818181818182</c:v>
                      </c:pt>
                      <c:pt idx="30" formatCode="General">
                        <c:v>-24.201212121212119</c:v>
                      </c:pt>
                      <c:pt idx="31" formatCode="General">
                        <c:v>-24.34145234493192</c:v>
                      </c:pt>
                      <c:pt idx="32" formatCode="General">
                        <c:v>-24.482148260211801</c:v>
                      </c:pt>
                      <c:pt idx="33" formatCode="General">
                        <c:v>-24.622844175491679</c:v>
                      </c:pt>
                      <c:pt idx="34" formatCode="General">
                        <c:v>-24.763540090771556</c:v>
                      </c:pt>
                      <c:pt idx="35" formatCode="General">
                        <c:v>-24.904236006051438</c:v>
                      </c:pt>
                      <c:pt idx="36" formatCode="General">
                        <c:v>-25.044931921331315</c:v>
                      </c:pt>
                      <c:pt idx="37" formatCode="General">
                        <c:v>-25.185325264750379</c:v>
                      </c:pt>
                      <c:pt idx="38" formatCode="General">
                        <c:v>-25.318456883509832</c:v>
                      </c:pt>
                      <c:pt idx="39" formatCode="General">
                        <c:v>-25.451588502269288</c:v>
                      </c:pt>
                      <c:pt idx="40" formatCode="General">
                        <c:v>-25.584720121028742</c:v>
                      </c:pt>
                      <c:pt idx="41" formatCode="General">
                        <c:v>-25.717851739788198</c:v>
                      </c:pt>
                      <c:pt idx="42" formatCode="General">
                        <c:v>-25.850983358547655</c:v>
                      </c:pt>
                      <c:pt idx="43" formatCode="General">
                        <c:v>-25.984114977307108</c:v>
                      </c:pt>
                      <c:pt idx="44" formatCode="General">
                        <c:v>-26.111391830559757</c:v>
                      </c:pt>
                      <c:pt idx="45" formatCode="General">
                        <c:v>-26.23090771558245</c:v>
                      </c:pt>
                      <c:pt idx="46" formatCode="General">
                        <c:v>-26.350423600605144</c:v>
                      </c:pt>
                      <c:pt idx="47" formatCode="General">
                        <c:v>-26.469939485627837</c:v>
                      </c:pt>
                      <c:pt idx="48" formatCode="General">
                        <c:v>-26.58945537065053</c:v>
                      </c:pt>
                      <c:pt idx="49" formatCode="General">
                        <c:v>-26.708971255673223</c:v>
                      </c:pt>
                      <c:pt idx="50" formatCode="General">
                        <c:v>-26.828487140695916</c:v>
                      </c:pt>
                      <c:pt idx="51" formatCode="General">
                        <c:v>-26.944424242424244</c:v>
                      </c:pt>
                      <c:pt idx="52" formatCode="General">
                        <c:v>-27.058545454545452</c:v>
                      </c:pt>
                      <c:pt idx="53" formatCode="General">
                        <c:v>-27.167636363636362</c:v>
                      </c:pt>
                      <c:pt idx="54" formatCode="General">
                        <c:v>-27.276727272727271</c:v>
                      </c:pt>
                      <c:pt idx="55" formatCode="General">
                        <c:v>-27.385818181818181</c:v>
                      </c:pt>
                      <c:pt idx="56" formatCode="General">
                        <c:v>-27.49490909090909</c:v>
                      </c:pt>
                      <c:pt idx="57" formatCode="General">
                        <c:v>-27.605180722891564</c:v>
                      </c:pt>
                      <c:pt idx="58" formatCode="General">
                        <c:v>-27.719638554216868</c:v>
                      </c:pt>
                      <c:pt idx="59" formatCode="General">
                        <c:v>-27.827696969696969</c:v>
                      </c:pt>
                      <c:pt idx="60" formatCode="General">
                        <c:v>-27.930727272727275</c:v>
                      </c:pt>
                      <c:pt idx="61" formatCode="General">
                        <c:v>-28.033757575757576</c:v>
                      </c:pt>
                      <c:pt idx="62" formatCode="General">
                        <c:v>-28.138363636363636</c:v>
                      </c:pt>
                      <c:pt idx="63" formatCode="General">
                        <c:v>-28.247454545454545</c:v>
                      </c:pt>
                      <c:pt idx="64" formatCode="General">
                        <c:v>-28.359213313161874</c:v>
                      </c:pt>
                      <c:pt idx="65" formatCode="General">
                        <c:v>-28.472677760968228</c:v>
                      </c:pt>
                      <c:pt idx="66" formatCode="General">
                        <c:v>-28.586142208774582</c:v>
                      </c:pt>
                      <c:pt idx="67" formatCode="General">
                        <c:v>-28.699606656580936</c:v>
                      </c:pt>
                      <c:pt idx="68" formatCode="General">
                        <c:v>-28.813071104387291</c:v>
                      </c:pt>
                      <c:pt idx="69" formatCode="General">
                        <c:v>-28.926535552193645</c:v>
                      </c:pt>
                      <c:pt idx="70" formatCode="General">
                        <c:v>-29.04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8B30-4E9C-A50A-EFE1F64DE2B3}"/>
                  </c:ext>
                </c:extLst>
              </c15:ser>
            </c15:filteredScatterSeries>
            <c15:filteredScatterSeries>
              <c15:ser>
                <c:idx val="81"/>
                <c:order val="8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'Gibbs-EVAL'!$B$182:$BT$182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8B30-4E9C-A50A-EFE1F64DE2B3}"/>
                  </c:ext>
                </c:extLst>
              </c15:ser>
            </c15:filteredScatterSeries>
            <c15:filteredScatterSeries>
              <c15:ser>
                <c:idx val="82"/>
                <c:order val="8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'Gibbs-EVAL'!$B$183:$BT$183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8B30-4E9C-A50A-EFE1F64DE2B3}"/>
                  </c:ext>
                </c:extLst>
              </c15:ser>
            </c15:filteredScatterSeries>
            <c15:filteredScatterSeries>
              <c15:ser>
                <c:idx val="83"/>
                <c:order val="8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'Gibbs-EVAL'!$B$184:$BT$184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8B30-4E9C-A50A-EFE1F64DE2B3}"/>
                  </c:ext>
                </c:extLst>
              </c15:ser>
            </c15:filteredScatterSeries>
            <c15:filteredScatterSeries>
              <c15:ser>
                <c:idx val="84"/>
                <c:order val="8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'Gibbs-EVAL'!$B$185:$BT$185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8B30-4E9C-A50A-EFE1F64DE2B3}"/>
                  </c:ext>
                </c:extLst>
              </c15:ser>
            </c15:filteredScatterSeries>
            <c15:filteredScatterSeries>
              <c15:ser>
                <c:idx val="85"/>
                <c:order val="8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'Gibbs-EVAL'!$B$186:$BT$186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8B30-4E9C-A50A-EFE1F64DE2B3}"/>
                  </c:ext>
                </c:extLst>
              </c15:ser>
            </c15:filteredScatterSeries>
            <c15:filteredScatterSeries>
              <c15:ser>
                <c:idx val="86"/>
                <c:order val="8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'Gibbs-EVAL'!$B$187:$BT$187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8B30-4E9C-A50A-EFE1F64DE2B3}"/>
                  </c:ext>
                </c:extLst>
              </c15:ser>
            </c15:filteredScatterSeries>
            <c15:filteredScatterSeries>
              <c15:ser>
                <c:idx val="87"/>
                <c:order val="8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'Gibbs-EVAL'!$B$188:$BT$188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8B30-4E9C-A50A-EFE1F64DE2B3}"/>
                  </c:ext>
                </c:extLst>
              </c15:ser>
            </c15:filteredScatterSeries>
            <c15:filteredScatterSeries>
              <c15:ser>
                <c:idx val="88"/>
                <c:order val="8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'Gibbs-EVAL'!$B$189:$BT$189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8B30-4E9C-A50A-EFE1F64DE2B3}"/>
                  </c:ext>
                </c:extLst>
              </c15:ser>
            </c15:filteredScatterSeries>
            <c15:filteredScatterSeries>
              <c15:ser>
                <c:idx val="89"/>
                <c:order val="8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'Gibbs-EVAL'!$B$190:$BT$190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8B30-4E9C-A50A-EFE1F64DE2B3}"/>
                  </c:ext>
                </c:extLst>
              </c15:ser>
            </c15:filteredScatterSeries>
            <c15:filteredScatterSeries>
              <c15:ser>
                <c:idx val="90"/>
                <c:order val="9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'Gibbs-EVAL'!$B$191:$BT$191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8B30-4E9C-A50A-EFE1F64DE2B3}"/>
                  </c:ext>
                </c:extLst>
              </c15:ser>
            </c15:filteredScatterSeries>
            <c15:filteredScatterSeries>
              <c15:ser>
                <c:idx val="91"/>
                <c:order val="9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'Gibbs-EVAL'!$B$192:$BT$192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8B30-4E9C-A50A-EFE1F64DE2B3}"/>
                  </c:ext>
                </c:extLst>
              </c15:ser>
            </c15:filteredScatterSeries>
            <c15:filteredScatterSeries>
              <c15:ser>
                <c:idx val="92"/>
                <c:order val="9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'Gibbs-EVAL'!$B$193:$BT$193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8B30-4E9C-A50A-EFE1F64DE2B3}"/>
                  </c:ext>
                </c:extLst>
              </c15:ser>
            </c15:filteredScatterSeries>
            <c15:filteredScatterSeries>
              <c15:ser>
                <c:idx val="93"/>
                <c:order val="9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'Gibbs-EVAL'!$A$194</c15:sqref>
                        </c15:formulaRef>
                      </c:ext>
                    </c:extLst>
                    <c:strCache>
                      <c:ptCount val="1"/>
                      <c:pt idx="0">
                        <c:v>end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'Gibbs-EVAL'!$B$194:$BT$194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8B30-4E9C-A50A-EFE1F64DE2B3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in val="-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FFC00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FFC000"/>
                </a:solidFill>
              </a:rPr>
              <a:t>GeSe</a:t>
            </a:r>
          </a:p>
        </c:rich>
      </c:tx>
      <c:layout>
        <c:manualLayout>
          <c:xMode val="edge"/>
          <c:yMode val="edge"/>
          <c:x val="0.1425702441020788"/>
          <c:y val="1.4167908682808414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39"/>
          <c:order val="1"/>
          <c:tx>
            <c:strRef>
              <c:f>'Gibbs-EVAL'!$A$102</c:f>
              <c:strCache>
                <c:ptCount val="1"/>
                <c:pt idx="0">
                  <c:v>Se3</c:v>
                </c:pt>
              </c:strCache>
            </c:strRef>
          </c:tx>
          <c:spPr>
            <a:ln w="19050" cap="rnd" cmpd="sng" algn="ctr">
              <a:solidFill>
                <a:srgbClr val="FFC000"/>
              </a:solidFill>
              <a:prstDash val="sys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'Gibbs-EVAL'!$B$102:$BT$102</c:f>
              <c:numCache>
                <c:formatCode>0</c:formatCode>
                <c:ptCount val="71"/>
                <c:pt idx="0">
                  <c:v>-14.904748865355522</c:v>
                </c:pt>
                <c:pt idx="1">
                  <c:v>-15.064506807866868</c:v>
                </c:pt>
                <c:pt idx="2" formatCode="General">
                  <c:v>-15.224264750378214</c:v>
                </c:pt>
                <c:pt idx="3" formatCode="General">
                  <c:v>-15.384022692889561</c:v>
                </c:pt>
                <c:pt idx="4" formatCode="General">
                  <c:v>-15.545124054462933</c:v>
                </c:pt>
                <c:pt idx="5" formatCode="General">
                  <c:v>-15.721674735249621</c:v>
                </c:pt>
                <c:pt idx="6" formatCode="General">
                  <c:v>-15.898225416036308</c:v>
                </c:pt>
                <c:pt idx="7" formatCode="General">
                  <c:v>-16.074776096822994</c:v>
                </c:pt>
                <c:pt idx="8" formatCode="General">
                  <c:v>-16.251326777609684</c:v>
                </c:pt>
                <c:pt idx="9" formatCode="General">
                  <c:v>-16.42787745839637</c:v>
                </c:pt>
                <c:pt idx="10" formatCode="General">
                  <c:v>-16.604428139183057</c:v>
                </c:pt>
                <c:pt idx="11" formatCode="General">
                  <c:v>-16.78089090909091</c:v>
                </c:pt>
                <c:pt idx="12" formatCode="General">
                  <c:v>-16.957254545454546</c:v>
                </c:pt>
                <c:pt idx="13" formatCode="General">
                  <c:v>-17.132127272727274</c:v>
                </c:pt>
                <c:pt idx="14" formatCode="General">
                  <c:v>-17.306493975903614</c:v>
                </c:pt>
                <c:pt idx="15" formatCode="General">
                  <c:v>-17.479987951807232</c:v>
                </c:pt>
                <c:pt idx="16" formatCode="General">
                  <c:v>-17.652163636363639</c:v>
                </c:pt>
                <c:pt idx="17" formatCode="General">
                  <c:v>-17.823072727272731</c:v>
                </c:pt>
                <c:pt idx="18" formatCode="General">
                  <c:v>-17.992418181818181</c:v>
                </c:pt>
                <c:pt idx="19" formatCode="General">
                  <c:v>-18.160745454545452</c:v>
                </c:pt>
                <c:pt idx="20" formatCode="General">
                  <c:v>-18.3262</c:v>
                </c:pt>
                <c:pt idx="21" formatCode="General">
                  <c:v>-18.489618181818184</c:v>
                </c:pt>
                <c:pt idx="22" formatCode="General">
                  <c:v>-18.651436363636364</c:v>
                </c:pt>
                <c:pt idx="23" formatCode="General">
                  <c:v>-18.809078313253011</c:v>
                </c:pt>
                <c:pt idx="24" formatCode="General">
                  <c:v>-18.965181818181819</c:v>
                </c:pt>
                <c:pt idx="25" formatCode="General">
                  <c:v>-19.117909090909091</c:v>
                </c:pt>
                <c:pt idx="26" formatCode="General">
                  <c:v>-19.267363636363637</c:v>
                </c:pt>
                <c:pt idx="27" formatCode="General">
                  <c:v>-19.414636363636365</c:v>
                </c:pt>
                <c:pt idx="28" formatCode="General">
                  <c:v>-19.556727272727272</c:v>
                </c:pt>
                <c:pt idx="29" formatCode="General">
                  <c:v>-19.696363636363635</c:v>
                </c:pt>
                <c:pt idx="30" formatCode="General">
                  <c:v>-19.830909090909092</c:v>
                </c:pt>
                <c:pt idx="31" formatCode="General">
                  <c:v>-19.954111951588501</c:v>
                </c:pt>
                <c:pt idx="32" formatCode="General">
                  <c:v>-20.071207261724659</c:v>
                </c:pt>
                <c:pt idx="33" formatCode="General">
                  <c:v>-20.188302571860817</c:v>
                </c:pt>
                <c:pt idx="34" formatCode="General">
                  <c:v>-20.305397881996974</c:v>
                </c:pt>
                <c:pt idx="35" formatCode="General">
                  <c:v>-20.422493192133132</c:v>
                </c:pt>
                <c:pt idx="36" formatCode="General">
                  <c:v>-20.539588502269289</c:v>
                </c:pt>
                <c:pt idx="37" formatCode="General">
                  <c:v>-20.656357034795764</c:v>
                </c:pt>
                <c:pt idx="38" formatCode="General">
                  <c:v>-20.765282904689865</c:v>
                </c:pt>
                <c:pt idx="39" formatCode="General">
                  <c:v>-20.874208774583963</c:v>
                </c:pt>
                <c:pt idx="40" formatCode="General">
                  <c:v>-20.983134644478064</c:v>
                </c:pt>
                <c:pt idx="41" formatCode="General">
                  <c:v>-21.092060514372164</c:v>
                </c:pt>
                <c:pt idx="42" formatCode="General">
                  <c:v>-21.200986384266262</c:v>
                </c:pt>
                <c:pt idx="43" formatCode="General">
                  <c:v>-21.309912254160363</c:v>
                </c:pt>
                <c:pt idx="44" formatCode="General">
                  <c:v>-21.42157034795764</c:v>
                </c:pt>
                <c:pt idx="45" formatCode="General">
                  <c:v>-21.536850226928895</c:v>
                </c:pt>
                <c:pt idx="46" formatCode="General">
                  <c:v>-21.652130105900152</c:v>
                </c:pt>
                <c:pt idx="47" formatCode="General">
                  <c:v>-21.767409984871406</c:v>
                </c:pt>
                <c:pt idx="48" formatCode="General">
                  <c:v>-21.882689863842664</c:v>
                </c:pt>
                <c:pt idx="49" formatCode="General">
                  <c:v>-21.997969742813918</c:v>
                </c:pt>
                <c:pt idx="50" formatCode="General">
                  <c:v>-22.113249621785176</c:v>
                </c:pt>
                <c:pt idx="51" formatCode="General">
                  <c:v>-22.237618181818181</c:v>
                </c:pt>
                <c:pt idx="52" formatCode="General">
                  <c:v>-22.36398181818182</c:v>
                </c:pt>
                <c:pt idx="53" formatCode="General">
                  <c:v>-22.490345454545455</c:v>
                </c:pt>
                <c:pt idx="54" formatCode="General">
                  <c:v>-22.61670909090909</c:v>
                </c:pt>
                <c:pt idx="55" formatCode="General">
                  <c:v>-22.743072727272729</c:v>
                </c:pt>
                <c:pt idx="56" formatCode="General">
                  <c:v>-22.869436363636364</c:v>
                </c:pt>
                <c:pt idx="57" formatCode="General">
                  <c:v>-23.000650529500756</c:v>
                </c:pt>
                <c:pt idx="58" formatCode="General">
                  <c:v>-23.149062027231469</c:v>
                </c:pt>
                <c:pt idx="59" formatCode="General">
                  <c:v>-23.297473524962179</c:v>
                </c:pt>
                <c:pt idx="60" formatCode="General">
                  <c:v>-23.445885022692888</c:v>
                </c:pt>
                <c:pt idx="61" formatCode="General">
                  <c:v>-23.594296520423601</c:v>
                </c:pt>
                <c:pt idx="62" formatCode="General">
                  <c:v>-23.74270801815431</c:v>
                </c:pt>
                <c:pt idx="63" formatCode="General">
                  <c:v>-23.89111951588502</c:v>
                </c:pt>
                <c:pt idx="64" formatCode="General">
                  <c:v>-24.052145454545453</c:v>
                </c:pt>
                <c:pt idx="65" formatCode="General">
                  <c:v>-24.221236363636365</c:v>
                </c:pt>
                <c:pt idx="66" formatCode="General">
                  <c:v>-24.39975903614458</c:v>
                </c:pt>
                <c:pt idx="67" formatCode="General">
                  <c:v>-24.581727272727274</c:v>
                </c:pt>
                <c:pt idx="68" formatCode="General">
                  <c:v>-24.770818181818182</c:v>
                </c:pt>
                <c:pt idx="69" formatCode="General">
                  <c:v>-24.965818181818182</c:v>
                </c:pt>
                <c:pt idx="70" formatCode="General">
                  <c:v>-25.164000000000001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F274-44E1-ACC5-21F6C8BD5851}"/>
            </c:ext>
          </c:extLst>
        </c:ser>
        <c:ser>
          <c:idx val="36"/>
          <c:order val="38"/>
          <c:tx>
            <c:strRef>
              <c:f>'Gibbs-EVAL'!$A$139</c:f>
              <c:strCache>
                <c:ptCount val="1"/>
                <c:pt idx="0">
                  <c:v>GeSe</c:v>
                </c:pt>
              </c:strCache>
            </c:strRef>
          </c:tx>
          <c:spPr>
            <a:ln w="19050" cap="rnd" cmpd="sng" algn="ctr">
              <a:solidFill>
                <a:srgbClr val="FFC00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'Gibbs-EVAL'!$B$139:$BT$139</c:f>
              <c:numCache>
                <c:formatCode>0</c:formatCode>
                <c:ptCount val="71"/>
                <c:pt idx="0">
                  <c:v>-38.558666666666667</c:v>
                </c:pt>
                <c:pt idx="1">
                  <c:v>-37.664484848484854</c:v>
                </c:pt>
                <c:pt idx="2" formatCode="General">
                  <c:v>-36.834181818181818</c:v>
                </c:pt>
                <c:pt idx="3" formatCode="General">
                  <c:v>-35.853454545454547</c:v>
                </c:pt>
                <c:pt idx="4" formatCode="General">
                  <c:v>-34.870424242424242</c:v>
                </c:pt>
                <c:pt idx="5" formatCode="General">
                  <c:v>-34.500727272727268</c:v>
                </c:pt>
                <c:pt idx="6" formatCode="General">
                  <c:v>-33.90921686746988</c:v>
                </c:pt>
                <c:pt idx="7" formatCode="General">
                  <c:v>-33.023674698795183</c:v>
                </c:pt>
                <c:pt idx="8" formatCode="General">
                  <c:v>-32.404666666666664</c:v>
                </c:pt>
                <c:pt idx="9" formatCode="General">
                  <c:v>-31.87109090909091</c:v>
                </c:pt>
                <c:pt idx="10" formatCode="General">
                  <c:v>-31.380181818181818</c:v>
                </c:pt>
                <c:pt idx="11" formatCode="General">
                  <c:v>-30.937190620272315</c:v>
                </c:pt>
                <c:pt idx="12" formatCode="General">
                  <c:v>-30.548234493192133</c:v>
                </c:pt>
                <c:pt idx="13" formatCode="General">
                  <c:v>-30.159278366111952</c:v>
                </c:pt>
                <c:pt idx="14" formatCode="General">
                  <c:v>-29.770322239031771</c:v>
                </c:pt>
                <c:pt idx="15" formatCode="General">
                  <c:v>-29.381366111951589</c:v>
                </c:pt>
                <c:pt idx="16" formatCode="General">
                  <c:v>-28.992409984871408</c:v>
                </c:pt>
                <c:pt idx="17" formatCode="General">
                  <c:v>-28.603453857791223</c:v>
                </c:pt>
                <c:pt idx="18" formatCode="General">
                  <c:v>-28.280575757575757</c:v>
                </c:pt>
                <c:pt idx="19" formatCode="General">
                  <c:v>-27.97252727272727</c:v>
                </c:pt>
                <c:pt idx="20" formatCode="General">
                  <c:v>-27.679799999999997</c:v>
                </c:pt>
                <c:pt idx="21" formatCode="General">
                  <c:v>-27.403363636363636</c:v>
                </c:pt>
                <c:pt idx="22" formatCode="General">
                  <c:v>-27.139727272727271</c:v>
                </c:pt>
                <c:pt idx="23" formatCode="General">
                  <c:v>-26.896722891566267</c:v>
                </c:pt>
                <c:pt idx="24" formatCode="General">
                  <c:v>-26.752212121212121</c:v>
                </c:pt>
                <c:pt idx="25" formatCode="General">
                  <c:v>-26.897060606060609</c:v>
                </c:pt>
                <c:pt idx="26" formatCode="General">
                  <c:v>-27.057181818181821</c:v>
                </c:pt>
                <c:pt idx="27" formatCode="General">
                  <c:v>-27.227484848484849</c:v>
                </c:pt>
                <c:pt idx="28" formatCode="General">
                  <c:v>-27.397212121212121</c:v>
                </c:pt>
                <c:pt idx="29" formatCode="General">
                  <c:v>-27.567090909090908</c:v>
                </c:pt>
                <c:pt idx="30" formatCode="General">
                  <c:v>-27.737393939393939</c:v>
                </c:pt>
                <c:pt idx="31" formatCode="General">
                  <c:v>-27.907030120481927</c:v>
                </c:pt>
                <c:pt idx="32" formatCode="General">
                  <c:v>-28.076307228915663</c:v>
                </c:pt>
                <c:pt idx="33" formatCode="General">
                  <c:v>-28.240600000000001</c:v>
                </c:pt>
                <c:pt idx="34" formatCode="General">
                  <c:v>-28.404842424242425</c:v>
                </c:pt>
                <c:pt idx="35" formatCode="General">
                  <c:v>-28.569084848484849</c:v>
                </c:pt>
                <c:pt idx="36" formatCode="General">
                  <c:v>-28.733327272727273</c:v>
                </c:pt>
                <c:pt idx="37" formatCode="General">
                  <c:v>-28.89742662632375</c:v>
                </c:pt>
                <c:pt idx="38" formatCode="General">
                  <c:v>-29.058092284417548</c:v>
                </c:pt>
                <c:pt idx="39" formatCode="General">
                  <c:v>-29.218757942511346</c:v>
                </c:pt>
                <c:pt idx="40" formatCode="General">
                  <c:v>-29.379423600605143</c:v>
                </c:pt>
                <c:pt idx="41" formatCode="General">
                  <c:v>-29.540089258698938</c:v>
                </c:pt>
                <c:pt idx="42" formatCode="General">
                  <c:v>-29.700754916792736</c:v>
                </c:pt>
                <c:pt idx="43" formatCode="General">
                  <c:v>-29.861420574886534</c:v>
                </c:pt>
                <c:pt idx="44" formatCode="General">
                  <c:v>-30.020757575757575</c:v>
                </c:pt>
                <c:pt idx="45" formatCode="General">
                  <c:v>-30.178333333333335</c:v>
                </c:pt>
                <c:pt idx="46" formatCode="General">
                  <c:v>-30.335436363636365</c:v>
                </c:pt>
                <c:pt idx="47" formatCode="General">
                  <c:v>-30.49248484848485</c:v>
                </c:pt>
                <c:pt idx="48" formatCode="General">
                  <c:v>-30.650060606060606</c:v>
                </c:pt>
                <c:pt idx="49" formatCode="General">
                  <c:v>-30.803999999999998</c:v>
                </c:pt>
                <c:pt idx="50" formatCode="General">
                  <c:v>-30.954000000000001</c:v>
                </c:pt>
                <c:pt idx="51" formatCode="General">
                  <c:v>-31.105242424242427</c:v>
                </c:pt>
                <c:pt idx="52" formatCode="General">
                  <c:v>-31.256448484848487</c:v>
                </c:pt>
                <c:pt idx="53" formatCode="General">
                  <c:v>-31.406145454545456</c:v>
                </c:pt>
                <c:pt idx="54" formatCode="General">
                  <c:v>-31.556472727272727</c:v>
                </c:pt>
                <c:pt idx="55" formatCode="General">
                  <c:v>-31.707381818181815</c:v>
                </c:pt>
                <c:pt idx="56" formatCode="General">
                  <c:v>-31.857763636363636</c:v>
                </c:pt>
                <c:pt idx="57" formatCode="General">
                  <c:v>-32.006542168674699</c:v>
                </c:pt>
                <c:pt idx="58" formatCode="General">
                  <c:v>-32.149915662650606</c:v>
                </c:pt>
                <c:pt idx="59" formatCode="General">
                  <c:v>-32.296830303030305</c:v>
                </c:pt>
                <c:pt idx="60" formatCode="General">
                  <c:v>-32.446527272727273</c:v>
                </c:pt>
                <c:pt idx="61" formatCode="General">
                  <c:v>-32.591260606060608</c:v>
                </c:pt>
                <c:pt idx="62" formatCode="General">
                  <c:v>-32.735345454545453</c:v>
                </c:pt>
                <c:pt idx="63" formatCode="General">
                  <c:v>-32.878981818181821</c:v>
                </c:pt>
                <c:pt idx="64" formatCode="General">
                  <c:v>-33.040019667170952</c:v>
                </c:pt>
                <c:pt idx="65" formatCode="General">
                  <c:v>-33.2121830559758</c:v>
                </c:pt>
                <c:pt idx="66" formatCode="General">
                  <c:v>-33.38434644478064</c:v>
                </c:pt>
                <c:pt idx="67" formatCode="General">
                  <c:v>-33.55650983358548</c:v>
                </c:pt>
                <c:pt idx="68" formatCode="General">
                  <c:v>-33.72867322239032</c:v>
                </c:pt>
                <c:pt idx="69" formatCode="General">
                  <c:v>-33.90083661119516</c:v>
                </c:pt>
                <c:pt idx="70" formatCode="General">
                  <c:v>-34.073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F274-44E1-ACC5-21F6C8BD5851}"/>
            </c:ext>
          </c:extLst>
        </c:ser>
        <c:ser>
          <c:idx val="67"/>
          <c:order val="67"/>
          <c:tx>
            <c:strRef>
              <c:f>'Gibbs-EVAL'!$A$168</c:f>
              <c:strCache>
                <c:ptCount val="1"/>
                <c:pt idx="0">
                  <c:v>(l)GeSe2</c:v>
                </c:pt>
              </c:strCache>
            </c:strRef>
          </c:tx>
          <c:spPr>
            <a:ln w="19050" cap="rnd" cmpd="sng" algn="ctr">
              <a:solidFill>
                <a:srgbClr val="FFC000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'Gibbs-EVAL'!$B$168:$BT$168</c:f>
              <c:numCache>
                <c:formatCode>0</c:formatCode>
                <c:ptCount val="71"/>
                <c:pt idx="0">
                  <c:v>-60.721757575757579</c:v>
                </c:pt>
                <c:pt idx="1">
                  <c:v>-59.419333333333334</c:v>
                </c:pt>
                <c:pt idx="2" formatCode="General">
                  <c:v>-58.286000000000001</c:v>
                </c:pt>
                <c:pt idx="3" formatCode="General">
                  <c:v>-57.347333333333331</c:v>
                </c:pt>
                <c:pt idx="4" formatCode="General">
                  <c:v>-56.512166414523449</c:v>
                </c:pt>
                <c:pt idx="5" formatCode="General">
                  <c:v>-56.039246596066562</c:v>
                </c:pt>
                <c:pt idx="6" formatCode="General">
                  <c:v>-55.566326777609682</c:v>
                </c:pt>
                <c:pt idx="7" formatCode="General">
                  <c:v>-55.093406959152794</c:v>
                </c:pt>
                <c:pt idx="8" formatCode="General">
                  <c:v>-54.620487140695914</c:v>
                </c:pt>
                <c:pt idx="9" formatCode="General">
                  <c:v>-54.147567322239034</c:v>
                </c:pt>
                <c:pt idx="10" formatCode="General">
                  <c:v>-53.674647503782147</c:v>
                </c:pt>
                <c:pt idx="11" formatCode="General">
                  <c:v>-53.258503030303032</c:v>
                </c:pt>
                <c:pt idx="12" formatCode="General">
                  <c:v>-52.906381818181821</c:v>
                </c:pt>
                <c:pt idx="13" formatCode="General">
                  <c:v>-52.641230303030305</c:v>
                </c:pt>
                <c:pt idx="14" formatCode="General">
                  <c:v>-52.400849397590363</c:v>
                </c:pt>
                <c:pt idx="15" formatCode="General">
                  <c:v>-52.188198795180725</c:v>
                </c:pt>
                <c:pt idx="16" formatCode="General">
                  <c:v>-52.012290909090908</c:v>
                </c:pt>
                <c:pt idx="17" formatCode="General">
                  <c:v>-51.871684848484847</c:v>
                </c:pt>
                <c:pt idx="18" formatCode="General">
                  <c:v>-51.787890909090905</c:v>
                </c:pt>
                <c:pt idx="19" formatCode="General">
                  <c:v>-51.734472727272724</c:v>
                </c:pt>
                <c:pt idx="20" formatCode="General">
                  <c:v>-51.760533333333335</c:v>
                </c:pt>
                <c:pt idx="21" formatCode="General">
                  <c:v>-51.847684848484846</c:v>
                </c:pt>
                <c:pt idx="22" formatCode="General">
                  <c:v>-51.982836363636359</c:v>
                </c:pt>
                <c:pt idx="23" formatCode="General">
                  <c:v>-52.192897590361447</c:v>
                </c:pt>
                <c:pt idx="24" formatCode="General">
                  <c:v>-52.426303030303032</c:v>
                </c:pt>
                <c:pt idx="25" formatCode="General">
                  <c:v>-52.707515151515153</c:v>
                </c:pt>
                <c:pt idx="26" formatCode="General">
                  <c:v>-53.001454545454543</c:v>
                </c:pt>
                <c:pt idx="27" formatCode="General">
                  <c:v>-53.30387878787878</c:v>
                </c:pt>
                <c:pt idx="28" formatCode="General">
                  <c:v>-53.62472727272727</c:v>
                </c:pt>
                <c:pt idx="29" formatCode="General">
                  <c:v>-53.94618181818182</c:v>
                </c:pt>
                <c:pt idx="30" formatCode="General">
                  <c:v>-54.266787878787881</c:v>
                </c:pt>
                <c:pt idx="31" formatCode="General">
                  <c:v>-54.582260211800303</c:v>
                </c:pt>
                <c:pt idx="32" formatCode="General">
                  <c:v>-54.894968229954614</c:v>
                </c:pt>
                <c:pt idx="33" formatCode="General">
                  <c:v>-55.207676248108925</c:v>
                </c:pt>
                <c:pt idx="34" formatCode="General">
                  <c:v>-55.520384266263235</c:v>
                </c:pt>
                <c:pt idx="35" formatCode="General">
                  <c:v>-55.833092284417546</c:v>
                </c:pt>
                <c:pt idx="36" formatCode="General">
                  <c:v>-56.145800302571857</c:v>
                </c:pt>
                <c:pt idx="37" formatCode="General">
                  <c:v>-56.45767927382753</c:v>
                </c:pt>
                <c:pt idx="38" formatCode="General">
                  <c:v>-56.749661119515885</c:v>
                </c:pt>
                <c:pt idx="39" formatCode="General">
                  <c:v>-57.041642965204232</c:v>
                </c:pt>
                <c:pt idx="40" formatCode="General">
                  <c:v>-57.333624810892587</c:v>
                </c:pt>
                <c:pt idx="41" formatCode="General">
                  <c:v>-57.625606656580935</c:v>
                </c:pt>
                <c:pt idx="42" formatCode="General">
                  <c:v>-57.917588502269282</c:v>
                </c:pt>
                <c:pt idx="43" formatCode="General">
                  <c:v>-58.209570347957637</c:v>
                </c:pt>
                <c:pt idx="44" formatCode="General">
                  <c:v>-58.491989409984868</c:v>
                </c:pt>
                <c:pt idx="45" formatCode="General">
                  <c:v>-58.761732223903174</c:v>
                </c:pt>
                <c:pt idx="46" formatCode="General">
                  <c:v>-59.03147503782148</c:v>
                </c:pt>
                <c:pt idx="47" formatCode="General">
                  <c:v>-59.301217851739793</c:v>
                </c:pt>
                <c:pt idx="48" formatCode="General">
                  <c:v>-59.570960665658099</c:v>
                </c:pt>
                <c:pt idx="49" formatCode="General">
                  <c:v>-59.840703479576405</c:v>
                </c:pt>
                <c:pt idx="50" formatCode="General">
                  <c:v>-60.110446293494711</c:v>
                </c:pt>
                <c:pt idx="51" formatCode="General">
                  <c:v>-60.381145454545454</c:v>
                </c:pt>
                <c:pt idx="52" formatCode="General">
                  <c:v>-60.650715151515151</c:v>
                </c:pt>
                <c:pt idx="53" formatCode="General">
                  <c:v>-60.913745454545456</c:v>
                </c:pt>
                <c:pt idx="54" formatCode="General">
                  <c:v>-61.178351515151519</c:v>
                </c:pt>
                <c:pt idx="55" formatCode="General">
                  <c:v>-61.444412121212125</c:v>
                </c:pt>
                <c:pt idx="56" formatCode="General">
                  <c:v>-61.70941818181818</c:v>
                </c:pt>
                <c:pt idx="57" formatCode="General">
                  <c:v>-61.975638554216864</c:v>
                </c:pt>
                <c:pt idx="58" formatCode="General">
                  <c:v>-62.246722891566264</c:v>
                </c:pt>
                <c:pt idx="59" formatCode="General">
                  <c:v>-62.498703030303034</c:v>
                </c:pt>
                <c:pt idx="60" formatCode="General">
                  <c:v>-62.735672727272735</c:v>
                </c:pt>
                <c:pt idx="61" formatCode="General">
                  <c:v>-62.96602424242424</c:v>
                </c:pt>
                <c:pt idx="62" formatCode="General">
                  <c:v>-63.198557575757576</c:v>
                </c:pt>
                <c:pt idx="63" formatCode="General">
                  <c:v>-63.439163636363638</c:v>
                </c:pt>
                <c:pt idx="64" formatCode="General">
                  <c:v>-63.684807866868383</c:v>
                </c:pt>
                <c:pt idx="65" formatCode="General">
                  <c:v>-63.933673222390318</c:v>
                </c:pt>
                <c:pt idx="66" formatCode="General">
                  <c:v>-64.182538577912254</c:v>
                </c:pt>
                <c:pt idx="67" formatCode="General">
                  <c:v>-64.431403933434183</c:v>
                </c:pt>
                <c:pt idx="68" formatCode="General">
                  <c:v>-64.680269288956126</c:v>
                </c:pt>
                <c:pt idx="69" formatCode="General">
                  <c:v>-64.929134644478069</c:v>
                </c:pt>
                <c:pt idx="70" formatCode="General">
                  <c:v>-65.177999999999997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274-44E1-ACC5-21F6C8BD58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'Gibbs-EVAL'!$A$101</c15:sqref>
                        </c15:formulaRef>
                      </c:ext>
                    </c:extLst>
                    <c:strCache>
                      <c:ptCount val="1"/>
                      <c:pt idx="0">
                        <c:v>*Se[l]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'Gibbs-EVAL'!$B$101:$BT$101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-4.9682496217851737</c:v>
                      </c:pt>
                      <c:pt idx="1">
                        <c:v>-5.0215022692889564</c:v>
                      </c:pt>
                      <c:pt idx="2" formatCode="General">
                        <c:v>-5.0747549167927382</c:v>
                      </c:pt>
                      <c:pt idx="3" formatCode="General">
                        <c:v>-5.1280075642965199</c:v>
                      </c:pt>
                      <c:pt idx="4" formatCode="General">
                        <c:v>-5.1817080181543114</c:v>
                      </c:pt>
                      <c:pt idx="5" formatCode="General">
                        <c:v>-5.2405582450832071</c:v>
                      </c:pt>
                      <c:pt idx="6" formatCode="General">
                        <c:v>-5.2994084720121029</c:v>
                      </c:pt>
                      <c:pt idx="7" formatCode="General">
                        <c:v>-5.3582586989409986</c:v>
                      </c:pt>
                      <c:pt idx="8" formatCode="General">
                        <c:v>-5.4171089258698935</c:v>
                      </c:pt>
                      <c:pt idx="9" formatCode="General">
                        <c:v>-5.4759591527987892</c:v>
                      </c:pt>
                      <c:pt idx="10" formatCode="General">
                        <c:v>-5.5348093797276849</c:v>
                      </c:pt>
                      <c:pt idx="11" formatCode="General">
                        <c:v>-5.5936303030303032</c:v>
                      </c:pt>
                      <c:pt idx="12" formatCode="General">
                        <c:v>-5.6524181818181818</c:v>
                      </c:pt>
                      <c:pt idx="13" formatCode="General">
                        <c:v>-5.7107090909090914</c:v>
                      </c:pt>
                      <c:pt idx="14" formatCode="General">
                        <c:v>-5.7688313253012051</c:v>
                      </c:pt>
                      <c:pt idx="15" formatCode="General">
                        <c:v>-5.82666265060241</c:v>
                      </c:pt>
                      <c:pt idx="16" formatCode="General">
                        <c:v>-5.8840545454545454</c:v>
                      </c:pt>
                      <c:pt idx="17" formatCode="General">
                        <c:v>-5.9410242424242421</c:v>
                      </c:pt>
                      <c:pt idx="18" formatCode="General">
                        <c:v>-5.9974727272727275</c:v>
                      </c:pt>
                      <c:pt idx="19" formatCode="General">
                        <c:v>-6.0535818181818177</c:v>
                      </c:pt>
                      <c:pt idx="20" formatCode="General">
                        <c:v>-6.1087333333333333</c:v>
                      </c:pt>
                      <c:pt idx="21" formatCode="General">
                        <c:v>-6.1632060606060612</c:v>
                      </c:pt>
                      <c:pt idx="22" formatCode="General">
                        <c:v>-6.217145454545455</c:v>
                      </c:pt>
                      <c:pt idx="23" formatCode="General">
                        <c:v>-6.2696927710843378</c:v>
                      </c:pt>
                      <c:pt idx="24" formatCode="General">
                        <c:v>-6.3217272727272729</c:v>
                      </c:pt>
                      <c:pt idx="25" formatCode="General">
                        <c:v>-6.3726363636363637</c:v>
                      </c:pt>
                      <c:pt idx="26" formatCode="General">
                        <c:v>-6.4224545454545456</c:v>
                      </c:pt>
                      <c:pt idx="27" formatCode="General">
                        <c:v>-6.4715454545454545</c:v>
                      </c:pt>
                      <c:pt idx="28" formatCode="General">
                        <c:v>-6.5189090909090908</c:v>
                      </c:pt>
                      <c:pt idx="29" formatCode="General">
                        <c:v>-6.5654545454545454</c:v>
                      </c:pt>
                      <c:pt idx="30" formatCode="General">
                        <c:v>-6.6103030303030303</c:v>
                      </c:pt>
                      <c:pt idx="31" formatCode="General">
                        <c:v>-6.6513706505295014</c:v>
                      </c:pt>
                      <c:pt idx="32" formatCode="General">
                        <c:v>-6.6904024205748867</c:v>
                      </c:pt>
                      <c:pt idx="33" formatCode="General">
                        <c:v>-6.7294341906202728</c:v>
                      </c:pt>
                      <c:pt idx="34" formatCode="General">
                        <c:v>-6.7684659606656581</c:v>
                      </c:pt>
                      <c:pt idx="35" formatCode="General">
                        <c:v>-6.8074977307110442</c:v>
                      </c:pt>
                      <c:pt idx="36" formatCode="General">
                        <c:v>-6.8465295007564295</c:v>
                      </c:pt>
                      <c:pt idx="37" formatCode="General">
                        <c:v>-6.8854523449319212</c:v>
                      </c:pt>
                      <c:pt idx="38" formatCode="General">
                        <c:v>-6.9217609682299548</c:v>
                      </c:pt>
                      <c:pt idx="39" formatCode="General">
                        <c:v>-6.9580695915279875</c:v>
                      </c:pt>
                      <c:pt idx="40" formatCode="General">
                        <c:v>-6.9943782148260212</c:v>
                      </c:pt>
                      <c:pt idx="41" formatCode="General">
                        <c:v>-7.0306868381240539</c:v>
                      </c:pt>
                      <c:pt idx="42" formatCode="General">
                        <c:v>-7.0669954614220876</c:v>
                      </c:pt>
                      <c:pt idx="43" formatCode="General">
                        <c:v>-7.1033040847201203</c:v>
                      </c:pt>
                      <c:pt idx="44" formatCode="General">
                        <c:v>-7.1405234493192129</c:v>
                      </c:pt>
                      <c:pt idx="45" formatCode="General">
                        <c:v>-7.1789500756429652</c:v>
                      </c:pt>
                      <c:pt idx="46" formatCode="General">
                        <c:v>-7.2173767019667165</c:v>
                      </c:pt>
                      <c:pt idx="47" formatCode="General">
                        <c:v>-7.2558033282904688</c:v>
                      </c:pt>
                      <c:pt idx="48" formatCode="General">
                        <c:v>-7.2942299546142211</c:v>
                      </c:pt>
                      <c:pt idx="49" formatCode="General">
                        <c:v>-7.3326565809379733</c:v>
                      </c:pt>
                      <c:pt idx="50" formatCode="General">
                        <c:v>-7.3710832072617247</c:v>
                      </c:pt>
                      <c:pt idx="51" formatCode="General">
                        <c:v>-7.4125393939393938</c:v>
                      </c:pt>
                      <c:pt idx="52" formatCode="General">
                        <c:v>-7.4546606060606067</c:v>
                      </c:pt>
                      <c:pt idx="53" formatCode="General">
                        <c:v>-7.4967818181818187</c:v>
                      </c:pt>
                      <c:pt idx="54" formatCode="General">
                        <c:v>-7.5389030303030307</c:v>
                      </c:pt>
                      <c:pt idx="55" formatCode="General">
                        <c:v>-7.5810242424242427</c:v>
                      </c:pt>
                      <c:pt idx="56" formatCode="General">
                        <c:v>-7.6231454545454547</c:v>
                      </c:pt>
                      <c:pt idx="57" formatCode="General">
                        <c:v>-7.6668835098335855</c:v>
                      </c:pt>
                      <c:pt idx="58" formatCode="General">
                        <c:v>-7.7163540090771559</c:v>
                      </c:pt>
                      <c:pt idx="59" formatCode="General">
                        <c:v>-7.7658245083207262</c:v>
                      </c:pt>
                      <c:pt idx="60" formatCode="General">
                        <c:v>-7.8152950075642966</c:v>
                      </c:pt>
                      <c:pt idx="61" formatCode="General">
                        <c:v>-7.864765506807867</c:v>
                      </c:pt>
                      <c:pt idx="62" formatCode="General">
                        <c:v>-7.9142360060514374</c:v>
                      </c:pt>
                      <c:pt idx="63" formatCode="General">
                        <c:v>-7.9637065052950078</c:v>
                      </c:pt>
                      <c:pt idx="64" formatCode="General">
                        <c:v>-8.0173818181818177</c:v>
                      </c:pt>
                      <c:pt idx="65" formatCode="General">
                        <c:v>-8.0737454545454543</c:v>
                      </c:pt>
                      <c:pt idx="66" formatCode="General">
                        <c:v>-8.1332530120481934</c:v>
                      </c:pt>
                      <c:pt idx="67" formatCode="General">
                        <c:v>-8.1939090909090915</c:v>
                      </c:pt>
                      <c:pt idx="68" formatCode="General">
                        <c:v>-8.256939393939394</c:v>
                      </c:pt>
                      <c:pt idx="69" formatCode="General">
                        <c:v>-8.3219393939393935</c:v>
                      </c:pt>
                      <c:pt idx="70" formatCode="General">
                        <c:v>-8.3879999999999999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3-F274-44E1-ACC5-21F6C8BD5851}"/>
                  </c:ext>
                </c:extLst>
              </c15:ser>
            </c15:filteredScatterSeries>
            <c15:filteredScatterSeries>
              <c15:ser>
                <c:idx val="5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'Gibbs-EVAL'!$A$103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4-F274-44E1-ACC5-21F6C8BD5851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'Gibbs-EVAL'!$B$103:$BT$103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-19.872998487140695</c:v>
                      </c:pt>
                      <c:pt idx="1">
                        <c:v>-20.086009077155826</c:v>
                      </c:pt>
                      <c:pt idx="2" formatCode="General">
                        <c:v>-20.299019667170953</c:v>
                      </c:pt>
                      <c:pt idx="3" formatCode="General">
                        <c:v>-20.51203025718608</c:v>
                      </c:pt>
                      <c:pt idx="4" formatCode="General">
                        <c:v>-20.726832072617245</c:v>
                      </c:pt>
                      <c:pt idx="5" formatCode="General">
                        <c:v>-20.962232980332828</c:v>
                      </c:pt>
                      <c:pt idx="6" formatCode="General">
                        <c:v>-21.197633888048411</c:v>
                      </c:pt>
                      <c:pt idx="7" formatCode="General">
                        <c:v>-21.433034795763994</c:v>
                      </c:pt>
                      <c:pt idx="8" formatCode="General">
                        <c:v>-21.668435703479574</c:v>
                      </c:pt>
                      <c:pt idx="9" formatCode="General">
                        <c:v>-21.903836611195157</c:v>
                      </c:pt>
                      <c:pt idx="10" formatCode="General">
                        <c:v>-22.13923751891074</c:v>
                      </c:pt>
                      <c:pt idx="11" formatCode="General">
                        <c:v>-22.374521212121213</c:v>
                      </c:pt>
                      <c:pt idx="12" formatCode="General">
                        <c:v>-22.609672727272727</c:v>
                      </c:pt>
                      <c:pt idx="13" formatCode="General">
                        <c:v>-22.842836363636366</c:v>
                      </c:pt>
                      <c:pt idx="14" formatCode="General">
                        <c:v>-23.075325301204821</c:v>
                      </c:pt>
                      <c:pt idx="15" formatCode="General">
                        <c:v>-23.30665060240964</c:v>
                      </c:pt>
                      <c:pt idx="16" formatCode="General">
                        <c:v>-23.536218181818182</c:v>
                      </c:pt>
                      <c:pt idx="17" formatCode="General">
                        <c:v>-23.764096969696968</c:v>
                      </c:pt>
                      <c:pt idx="18" formatCode="General">
                        <c:v>-23.98989090909091</c:v>
                      </c:pt>
                      <c:pt idx="19" formatCode="General">
                        <c:v>-24.214327272727271</c:v>
                      </c:pt>
                      <c:pt idx="20" formatCode="General">
                        <c:v>-24.434933333333333</c:v>
                      </c:pt>
                      <c:pt idx="21" formatCode="General">
                        <c:v>-24.652824242424245</c:v>
                      </c:pt>
                      <c:pt idx="22" formatCode="General">
                        <c:v>-24.86858181818182</c:v>
                      </c:pt>
                      <c:pt idx="23" formatCode="General">
                        <c:v>-25.078771084337351</c:v>
                      </c:pt>
                      <c:pt idx="24" formatCode="General">
                        <c:v>-25.286909090909091</c:v>
                      </c:pt>
                      <c:pt idx="25" formatCode="General">
                        <c:v>-25.490545454545455</c:v>
                      </c:pt>
                      <c:pt idx="26" formatCode="General">
                        <c:v>-25.689818181818183</c:v>
                      </c:pt>
                      <c:pt idx="27" formatCode="General">
                        <c:v>-25.886181818181818</c:v>
                      </c:pt>
                      <c:pt idx="28" formatCode="General">
                        <c:v>-26.075636363636363</c:v>
                      </c:pt>
                      <c:pt idx="29" formatCode="General">
                        <c:v>-26.261818181818182</c:v>
                      </c:pt>
                      <c:pt idx="30" formatCode="General">
                        <c:v>-26.441212121212121</c:v>
                      </c:pt>
                      <c:pt idx="31" formatCode="General">
                        <c:v>-26.605482602118006</c:v>
                      </c:pt>
                      <c:pt idx="32" formatCode="General">
                        <c:v>-26.761609682299547</c:v>
                      </c:pt>
                      <c:pt idx="33" formatCode="General">
                        <c:v>-26.917736762481091</c:v>
                      </c:pt>
                      <c:pt idx="34" formatCode="General">
                        <c:v>-27.073863842662632</c:v>
                      </c:pt>
                      <c:pt idx="35" formatCode="General">
                        <c:v>-27.229990922844177</c:v>
                      </c:pt>
                      <c:pt idx="36" formatCode="General">
                        <c:v>-27.386118003025718</c:v>
                      </c:pt>
                      <c:pt idx="37" formatCode="General">
                        <c:v>-27.541809379727685</c:v>
                      </c:pt>
                      <c:pt idx="38" formatCode="General">
                        <c:v>-27.687043872919819</c:v>
                      </c:pt>
                      <c:pt idx="39" formatCode="General">
                        <c:v>-27.83227836611195</c:v>
                      </c:pt>
                      <c:pt idx="40" formatCode="General">
                        <c:v>-27.977512859304085</c:v>
                      </c:pt>
                      <c:pt idx="41" formatCode="General">
                        <c:v>-28.122747352496216</c:v>
                      </c:pt>
                      <c:pt idx="42" formatCode="General">
                        <c:v>-28.26798184568835</c:v>
                      </c:pt>
                      <c:pt idx="43" formatCode="General">
                        <c:v>-28.413216338880481</c:v>
                      </c:pt>
                      <c:pt idx="44" formatCode="General">
                        <c:v>-28.562093797276852</c:v>
                      </c:pt>
                      <c:pt idx="45" formatCode="General">
                        <c:v>-28.715800302571861</c:v>
                      </c:pt>
                      <c:pt idx="46" formatCode="General">
                        <c:v>-28.869506807866866</c:v>
                      </c:pt>
                      <c:pt idx="47" formatCode="General">
                        <c:v>-29.023213313161875</c:v>
                      </c:pt>
                      <c:pt idx="48" formatCode="General">
                        <c:v>-29.176919818456884</c:v>
                      </c:pt>
                      <c:pt idx="49" formatCode="General">
                        <c:v>-29.330626323751893</c:v>
                      </c:pt>
                      <c:pt idx="50" formatCode="General">
                        <c:v>-29.484332829046899</c:v>
                      </c:pt>
                      <c:pt idx="51" formatCode="General">
                        <c:v>-29.650157575757575</c:v>
                      </c:pt>
                      <c:pt idx="52" formatCode="General">
                        <c:v>-29.818642424242427</c:v>
                      </c:pt>
                      <c:pt idx="53" formatCode="General">
                        <c:v>-29.987127272727275</c:v>
                      </c:pt>
                      <c:pt idx="54" formatCode="General">
                        <c:v>-30.155612121212123</c:v>
                      </c:pt>
                      <c:pt idx="55" formatCode="General">
                        <c:v>-30.324096969696971</c:v>
                      </c:pt>
                      <c:pt idx="56" formatCode="General">
                        <c:v>-30.492581818181819</c:v>
                      </c:pt>
                      <c:pt idx="57" formatCode="General">
                        <c:v>-30.667534039334342</c:v>
                      </c:pt>
                      <c:pt idx="58" formatCode="General">
                        <c:v>-30.865416036308623</c:v>
                      </c:pt>
                      <c:pt idx="59" formatCode="General">
                        <c:v>-31.063298033282905</c:v>
                      </c:pt>
                      <c:pt idx="60" formatCode="General">
                        <c:v>-31.261180030257187</c:v>
                      </c:pt>
                      <c:pt idx="61" formatCode="General">
                        <c:v>-31.459062027231468</c:v>
                      </c:pt>
                      <c:pt idx="62" formatCode="General">
                        <c:v>-31.65694402420575</c:v>
                      </c:pt>
                      <c:pt idx="63" formatCode="General">
                        <c:v>-31.854826021180031</c:v>
                      </c:pt>
                      <c:pt idx="64" formatCode="General">
                        <c:v>-32.069527272727271</c:v>
                      </c:pt>
                      <c:pt idx="65" formatCode="General">
                        <c:v>-32.294981818181817</c:v>
                      </c:pt>
                      <c:pt idx="66" formatCode="General">
                        <c:v>-32.533012048192774</c:v>
                      </c:pt>
                      <c:pt idx="67" formatCode="General">
                        <c:v>-32.775636363636366</c:v>
                      </c:pt>
                      <c:pt idx="68" formatCode="General">
                        <c:v>-33.027757575757576</c:v>
                      </c:pt>
                      <c:pt idx="69" formatCode="General">
                        <c:v>-33.287757575757574</c:v>
                      </c:pt>
                      <c:pt idx="70" formatCode="General">
                        <c:v>-33.552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F274-44E1-ACC5-21F6C8BD5851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'Gibbs-EVAL'!$A$104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'Gibbs-EVAL'!$B$104:$BT$104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-24.841248108925868</c:v>
                      </c:pt>
                      <c:pt idx="1">
                        <c:v>-25.107511346444781</c:v>
                      </c:pt>
                      <c:pt idx="2" formatCode="General">
                        <c:v>-25.373774583963691</c:v>
                      </c:pt>
                      <c:pt idx="3" formatCode="General">
                        <c:v>-25.640037821482601</c:v>
                      </c:pt>
                      <c:pt idx="4" formatCode="General">
                        <c:v>-25.908540090771556</c:v>
                      </c:pt>
                      <c:pt idx="5" formatCode="General">
                        <c:v>-26.202791225416036</c:v>
                      </c:pt>
                      <c:pt idx="6" formatCode="General">
                        <c:v>-26.497042360060512</c:v>
                      </c:pt>
                      <c:pt idx="7" formatCode="General">
                        <c:v>-26.791293494704991</c:v>
                      </c:pt>
                      <c:pt idx="8" formatCode="General">
                        <c:v>-27.085544629349467</c:v>
                      </c:pt>
                      <c:pt idx="9" formatCode="General">
                        <c:v>-27.379795763993947</c:v>
                      </c:pt>
                      <c:pt idx="10" formatCode="General">
                        <c:v>-27.674046898638423</c:v>
                      </c:pt>
                      <c:pt idx="11" formatCode="General">
                        <c:v>-27.968151515151515</c:v>
                      </c:pt>
                      <c:pt idx="12" formatCode="General">
                        <c:v>-28.262090909090908</c:v>
                      </c:pt>
                      <c:pt idx="13" formatCode="General">
                        <c:v>-28.553545454545457</c:v>
                      </c:pt>
                      <c:pt idx="14" formatCode="General">
                        <c:v>-28.844156626506024</c:v>
                      </c:pt>
                      <c:pt idx="15" formatCode="General">
                        <c:v>-29.133313253012052</c:v>
                      </c:pt>
                      <c:pt idx="16" formatCode="General">
                        <c:v>-29.420272727272728</c:v>
                      </c:pt>
                      <c:pt idx="17" formatCode="General">
                        <c:v>-29.70512121212121</c:v>
                      </c:pt>
                      <c:pt idx="18" formatCode="General">
                        <c:v>-29.987363636363636</c:v>
                      </c:pt>
                      <c:pt idx="19" formatCode="General">
                        <c:v>-30.267909090909093</c:v>
                      </c:pt>
                      <c:pt idx="20" formatCode="General">
                        <c:v>-30.543666666666667</c:v>
                      </c:pt>
                      <c:pt idx="21" formatCode="General">
                        <c:v>-30.816030303030303</c:v>
                      </c:pt>
                      <c:pt idx="22" formatCode="General">
                        <c:v>-31.085727272727276</c:v>
                      </c:pt>
                      <c:pt idx="23" formatCode="General">
                        <c:v>-31.348463855421688</c:v>
                      </c:pt>
                      <c:pt idx="24" formatCode="General">
                        <c:v>-31.608636363636364</c:v>
                      </c:pt>
                      <c:pt idx="25" formatCode="General">
                        <c:v>-31.863181818181818</c:v>
                      </c:pt>
                      <c:pt idx="26" formatCode="General">
                        <c:v>-32.112272727272732</c:v>
                      </c:pt>
                      <c:pt idx="27" formatCode="General">
                        <c:v>-32.357727272727274</c:v>
                      </c:pt>
                      <c:pt idx="28" formatCode="General">
                        <c:v>-32.594545454545454</c:v>
                      </c:pt>
                      <c:pt idx="29" formatCode="General">
                        <c:v>-32.827272727272728</c:v>
                      </c:pt>
                      <c:pt idx="30" formatCode="General">
                        <c:v>-33.051515151515154</c:v>
                      </c:pt>
                      <c:pt idx="31" formatCode="General">
                        <c:v>-33.25685325264751</c:v>
                      </c:pt>
                      <c:pt idx="32" formatCode="General">
                        <c:v>-33.452012102874434</c:v>
                      </c:pt>
                      <c:pt idx="33" formatCode="General">
                        <c:v>-33.647170953101366</c:v>
                      </c:pt>
                      <c:pt idx="34" formatCode="General">
                        <c:v>-33.84232980332829</c:v>
                      </c:pt>
                      <c:pt idx="35" formatCode="General">
                        <c:v>-34.037488653555222</c:v>
                      </c:pt>
                      <c:pt idx="36" formatCode="General">
                        <c:v>-34.232647503782147</c:v>
                      </c:pt>
                      <c:pt idx="37" formatCode="General">
                        <c:v>-34.427261724659608</c:v>
                      </c:pt>
                      <c:pt idx="38" formatCode="General">
                        <c:v>-34.608804841149777</c:v>
                      </c:pt>
                      <c:pt idx="39" formatCode="General">
                        <c:v>-34.790347957639938</c:v>
                      </c:pt>
                      <c:pt idx="40" formatCode="General">
                        <c:v>-34.971891074130106</c:v>
                      </c:pt>
                      <c:pt idx="41" formatCode="General">
                        <c:v>-35.153434190620274</c:v>
                      </c:pt>
                      <c:pt idx="42" formatCode="General">
                        <c:v>-35.334977307110435</c:v>
                      </c:pt>
                      <c:pt idx="43" formatCode="General">
                        <c:v>-35.516520423600603</c:v>
                      </c:pt>
                      <c:pt idx="44" formatCode="General">
                        <c:v>-35.702617246596063</c:v>
                      </c:pt>
                      <c:pt idx="45" formatCode="General">
                        <c:v>-35.894750378214823</c:v>
                      </c:pt>
                      <c:pt idx="46" formatCode="General">
                        <c:v>-36.086883509833584</c:v>
                      </c:pt>
                      <c:pt idx="47" formatCode="General">
                        <c:v>-36.279016641452344</c:v>
                      </c:pt>
                      <c:pt idx="48" formatCode="General">
                        <c:v>-36.471149773071105</c:v>
                      </c:pt>
                      <c:pt idx="49" formatCode="General">
                        <c:v>-36.663282904689865</c:v>
                      </c:pt>
                      <c:pt idx="50" formatCode="General">
                        <c:v>-36.855416036308625</c:v>
                      </c:pt>
                      <c:pt idx="51" formatCode="General">
                        <c:v>-37.062696969696972</c:v>
                      </c:pt>
                      <c:pt idx="52" formatCode="General">
                        <c:v>-37.273303030303033</c:v>
                      </c:pt>
                      <c:pt idx="53" formatCode="General">
                        <c:v>-37.483909090909094</c:v>
                      </c:pt>
                      <c:pt idx="54" formatCode="General">
                        <c:v>-37.694515151515155</c:v>
                      </c:pt>
                      <c:pt idx="55" formatCode="General">
                        <c:v>-37.905121212121216</c:v>
                      </c:pt>
                      <c:pt idx="56" formatCode="General">
                        <c:v>-38.115727272727277</c:v>
                      </c:pt>
                      <c:pt idx="57" formatCode="General">
                        <c:v>-38.334417549167931</c:v>
                      </c:pt>
                      <c:pt idx="58" formatCode="General">
                        <c:v>-38.581770045385781</c:v>
                      </c:pt>
                      <c:pt idx="59" formatCode="General">
                        <c:v>-38.829122541603631</c:v>
                      </c:pt>
                      <c:pt idx="60" formatCode="General">
                        <c:v>-39.076475037821481</c:v>
                      </c:pt>
                      <c:pt idx="61" formatCode="General">
                        <c:v>-39.323827534039332</c:v>
                      </c:pt>
                      <c:pt idx="62" formatCode="General">
                        <c:v>-39.571180030257189</c:v>
                      </c:pt>
                      <c:pt idx="63" formatCode="General">
                        <c:v>-39.818532526475039</c:v>
                      </c:pt>
                      <c:pt idx="64" formatCode="General">
                        <c:v>-40.086909090909089</c:v>
                      </c:pt>
                      <c:pt idx="65" formatCode="General">
                        <c:v>-40.368727272727277</c:v>
                      </c:pt>
                      <c:pt idx="66" formatCode="General">
                        <c:v>-40.666265060240967</c:v>
                      </c:pt>
                      <c:pt idx="67" formatCode="General">
                        <c:v>-40.969545454545454</c:v>
                      </c:pt>
                      <c:pt idx="68" formatCode="General">
                        <c:v>-41.284696969696967</c:v>
                      </c:pt>
                      <c:pt idx="69" formatCode="General">
                        <c:v>-41.609696969696969</c:v>
                      </c:pt>
                      <c:pt idx="70" formatCode="General">
                        <c:v>-41.94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F274-44E1-ACC5-21F6C8BD5851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'Gibbs-EVAL'!$A$105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'Gibbs-EVAL'!$B$105:$BT$105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-29.809497730711044</c:v>
                      </c:pt>
                      <c:pt idx="1">
                        <c:v>-30.129013615733736</c:v>
                      </c:pt>
                      <c:pt idx="2" formatCode="General">
                        <c:v>-30.448529500756429</c:v>
                      </c:pt>
                      <c:pt idx="3" formatCode="General">
                        <c:v>-30.768045385779121</c:v>
                      </c:pt>
                      <c:pt idx="4" formatCode="General">
                        <c:v>-31.090248108925866</c:v>
                      </c:pt>
                      <c:pt idx="5" formatCode="General">
                        <c:v>-31.443349470499243</c:v>
                      </c:pt>
                      <c:pt idx="6" formatCode="General">
                        <c:v>-31.796450832072615</c:v>
                      </c:pt>
                      <c:pt idx="7" formatCode="General">
                        <c:v>-32.149552193645988</c:v>
                      </c:pt>
                      <c:pt idx="8" formatCode="General">
                        <c:v>-32.502653555219368</c:v>
                      </c:pt>
                      <c:pt idx="9" formatCode="General">
                        <c:v>-32.855754916792741</c:v>
                      </c:pt>
                      <c:pt idx="10" formatCode="General">
                        <c:v>-33.208856278366113</c:v>
                      </c:pt>
                      <c:pt idx="11" formatCode="General">
                        <c:v>-33.561781818181821</c:v>
                      </c:pt>
                      <c:pt idx="12" formatCode="General">
                        <c:v>-33.914509090909092</c:v>
                      </c:pt>
                      <c:pt idx="13" formatCode="General">
                        <c:v>-34.264254545454548</c:v>
                      </c:pt>
                      <c:pt idx="14" formatCode="General">
                        <c:v>-34.612987951807227</c:v>
                      </c:pt>
                      <c:pt idx="15" formatCode="General">
                        <c:v>-34.959975903614463</c:v>
                      </c:pt>
                      <c:pt idx="16" formatCode="General">
                        <c:v>-35.304327272727278</c:v>
                      </c:pt>
                      <c:pt idx="17" formatCode="General">
                        <c:v>-35.646145454545461</c:v>
                      </c:pt>
                      <c:pt idx="18" formatCode="General">
                        <c:v>-35.984836363636362</c:v>
                      </c:pt>
                      <c:pt idx="19" formatCode="General">
                        <c:v>-36.321490909090905</c:v>
                      </c:pt>
                      <c:pt idx="20" formatCode="General">
                        <c:v>-36.6524</c:v>
                      </c:pt>
                      <c:pt idx="21" formatCode="General">
                        <c:v>-36.979236363636367</c:v>
                      </c:pt>
                      <c:pt idx="22" formatCode="General">
                        <c:v>-37.302872727272728</c:v>
                      </c:pt>
                      <c:pt idx="23" formatCode="General">
                        <c:v>-37.618156626506021</c:v>
                      </c:pt>
                      <c:pt idx="24" formatCode="General">
                        <c:v>-37.930363636363637</c:v>
                      </c:pt>
                      <c:pt idx="25" formatCode="General">
                        <c:v>-38.235818181818182</c:v>
                      </c:pt>
                      <c:pt idx="26" formatCode="General">
                        <c:v>-38.534727272727274</c:v>
                      </c:pt>
                      <c:pt idx="27" formatCode="General">
                        <c:v>-38.82927272727273</c:v>
                      </c:pt>
                      <c:pt idx="28" formatCode="General">
                        <c:v>-39.113454545454545</c:v>
                      </c:pt>
                      <c:pt idx="29" formatCode="General">
                        <c:v>-39.392727272727271</c:v>
                      </c:pt>
                      <c:pt idx="30" formatCode="General">
                        <c:v>-39.661818181818184</c:v>
                      </c:pt>
                      <c:pt idx="31" formatCode="General">
                        <c:v>-39.908223903177003</c:v>
                      </c:pt>
                      <c:pt idx="32" formatCode="General">
                        <c:v>-40.142414523449318</c:v>
                      </c:pt>
                      <c:pt idx="33" formatCode="General">
                        <c:v>-40.376605143721633</c:v>
                      </c:pt>
                      <c:pt idx="34" formatCode="General">
                        <c:v>-40.610795763993949</c:v>
                      </c:pt>
                      <c:pt idx="35" formatCode="General">
                        <c:v>-40.844986384266264</c:v>
                      </c:pt>
                      <c:pt idx="36" formatCode="General">
                        <c:v>-41.079177004538579</c:v>
                      </c:pt>
                      <c:pt idx="37" formatCode="General">
                        <c:v>-41.312714069591529</c:v>
                      </c:pt>
                      <c:pt idx="38" formatCode="General">
                        <c:v>-41.530565809379731</c:v>
                      </c:pt>
                      <c:pt idx="39" formatCode="General">
                        <c:v>-41.748417549167925</c:v>
                      </c:pt>
                      <c:pt idx="40" formatCode="General">
                        <c:v>-41.966269288956127</c:v>
                      </c:pt>
                      <c:pt idx="41" formatCode="General">
                        <c:v>-42.184121028744329</c:v>
                      </c:pt>
                      <c:pt idx="42" formatCode="General">
                        <c:v>-42.401972768532524</c:v>
                      </c:pt>
                      <c:pt idx="43" formatCode="General">
                        <c:v>-42.619824508320725</c:v>
                      </c:pt>
                      <c:pt idx="44" formatCode="General">
                        <c:v>-42.843140695915281</c:v>
                      </c:pt>
                      <c:pt idx="45" formatCode="General">
                        <c:v>-43.073700453857789</c:v>
                      </c:pt>
                      <c:pt idx="46" formatCode="General">
                        <c:v>-43.304260211800305</c:v>
                      </c:pt>
                      <c:pt idx="47" formatCode="General">
                        <c:v>-43.534819969742813</c:v>
                      </c:pt>
                      <c:pt idx="48" formatCode="General">
                        <c:v>-43.765379727685328</c:v>
                      </c:pt>
                      <c:pt idx="49" formatCode="General">
                        <c:v>-43.995939485627837</c:v>
                      </c:pt>
                      <c:pt idx="50" formatCode="General">
                        <c:v>-44.226499243570352</c:v>
                      </c:pt>
                      <c:pt idx="51" formatCode="General">
                        <c:v>-44.475236363636363</c:v>
                      </c:pt>
                      <c:pt idx="52" formatCode="General">
                        <c:v>-44.72796363636364</c:v>
                      </c:pt>
                      <c:pt idx="53" formatCode="General">
                        <c:v>-44.98069090909091</c:v>
                      </c:pt>
                      <c:pt idx="54" formatCode="General">
                        <c:v>-45.23341818181818</c:v>
                      </c:pt>
                      <c:pt idx="55" formatCode="General">
                        <c:v>-45.486145454545458</c:v>
                      </c:pt>
                      <c:pt idx="56" formatCode="General">
                        <c:v>-45.738872727272728</c:v>
                      </c:pt>
                      <c:pt idx="57" formatCode="General">
                        <c:v>-46.001301059001513</c:v>
                      </c:pt>
                      <c:pt idx="58" formatCode="General">
                        <c:v>-46.298124054462939</c:v>
                      </c:pt>
                      <c:pt idx="59" formatCode="General">
                        <c:v>-46.594947049924357</c:v>
                      </c:pt>
                      <c:pt idx="60" formatCode="General">
                        <c:v>-46.891770045385776</c:v>
                      </c:pt>
                      <c:pt idx="61" formatCode="General">
                        <c:v>-47.188593040847202</c:v>
                      </c:pt>
                      <c:pt idx="62" formatCode="General">
                        <c:v>-47.485416036308621</c:v>
                      </c:pt>
                      <c:pt idx="63" formatCode="General">
                        <c:v>-47.78223903177004</c:v>
                      </c:pt>
                      <c:pt idx="64" formatCode="General">
                        <c:v>-48.104290909090906</c:v>
                      </c:pt>
                      <c:pt idx="65" formatCode="General">
                        <c:v>-48.44247272727273</c:v>
                      </c:pt>
                      <c:pt idx="66" formatCode="General">
                        <c:v>-48.79951807228916</c:v>
                      </c:pt>
                      <c:pt idx="67" formatCode="General">
                        <c:v>-49.163454545454549</c:v>
                      </c:pt>
                      <c:pt idx="68" formatCode="General">
                        <c:v>-49.541636363636364</c:v>
                      </c:pt>
                      <c:pt idx="69" formatCode="General">
                        <c:v>-49.931636363636365</c:v>
                      </c:pt>
                      <c:pt idx="70" formatCode="General">
                        <c:v>-50.328000000000003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F274-44E1-ACC5-21F6C8BD5851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'Gibbs-EVAL'!$A$106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'Gibbs-EVAL'!$B$106:$BT$106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-4.9682496217851737</c:v>
                      </c:pt>
                      <c:pt idx="1">
                        <c:v>-5.0215022692889564</c:v>
                      </c:pt>
                      <c:pt idx="2" formatCode="General">
                        <c:v>-5.0747549167927382</c:v>
                      </c:pt>
                      <c:pt idx="3" formatCode="General">
                        <c:v>-5.1280075642965199</c:v>
                      </c:pt>
                      <c:pt idx="4" formatCode="General">
                        <c:v>-5.1817080181543114</c:v>
                      </c:pt>
                      <c:pt idx="5" formatCode="General">
                        <c:v>-5.2405582450832071</c:v>
                      </c:pt>
                      <c:pt idx="6" formatCode="General">
                        <c:v>-5.2994084720121029</c:v>
                      </c:pt>
                      <c:pt idx="7" formatCode="General">
                        <c:v>-5.3582586989409986</c:v>
                      </c:pt>
                      <c:pt idx="8" formatCode="General">
                        <c:v>-5.4171089258698935</c:v>
                      </c:pt>
                      <c:pt idx="9" formatCode="General">
                        <c:v>-5.4759591527987892</c:v>
                      </c:pt>
                      <c:pt idx="10" formatCode="General">
                        <c:v>-5.5348093797276849</c:v>
                      </c:pt>
                      <c:pt idx="11" formatCode="General">
                        <c:v>-5.5936303030303032</c:v>
                      </c:pt>
                      <c:pt idx="12" formatCode="General">
                        <c:v>-5.6524181818181818</c:v>
                      </c:pt>
                      <c:pt idx="13" formatCode="General">
                        <c:v>-5.7107090909090914</c:v>
                      </c:pt>
                      <c:pt idx="14" formatCode="General">
                        <c:v>-5.7688313253012051</c:v>
                      </c:pt>
                      <c:pt idx="15" formatCode="General">
                        <c:v>-5.82666265060241</c:v>
                      </c:pt>
                      <c:pt idx="16" formatCode="General">
                        <c:v>-5.8840545454545454</c:v>
                      </c:pt>
                      <c:pt idx="17" formatCode="General">
                        <c:v>-5.9410242424242421</c:v>
                      </c:pt>
                      <c:pt idx="18" formatCode="General">
                        <c:v>-5.9974727272727275</c:v>
                      </c:pt>
                      <c:pt idx="19" formatCode="General">
                        <c:v>-6.0535818181818177</c:v>
                      </c:pt>
                      <c:pt idx="20" formatCode="General">
                        <c:v>-6.1087333333333333</c:v>
                      </c:pt>
                      <c:pt idx="21" formatCode="General">
                        <c:v>-6.1632060606060612</c:v>
                      </c:pt>
                      <c:pt idx="22" formatCode="General">
                        <c:v>-6.217145454545455</c:v>
                      </c:pt>
                      <c:pt idx="23" formatCode="General">
                        <c:v>-6.2696927710843378</c:v>
                      </c:pt>
                      <c:pt idx="24" formatCode="General">
                        <c:v>-6.3217272727272729</c:v>
                      </c:pt>
                      <c:pt idx="25" formatCode="General">
                        <c:v>-6.3726363636363637</c:v>
                      </c:pt>
                      <c:pt idx="26" formatCode="General">
                        <c:v>-6.4224545454545456</c:v>
                      </c:pt>
                      <c:pt idx="27" formatCode="General">
                        <c:v>-6.4715454545454545</c:v>
                      </c:pt>
                      <c:pt idx="28" formatCode="General">
                        <c:v>-6.5189090909090908</c:v>
                      </c:pt>
                      <c:pt idx="29" formatCode="General">
                        <c:v>-6.5654545454545454</c:v>
                      </c:pt>
                      <c:pt idx="30" formatCode="General">
                        <c:v>-6.6103030303030303</c:v>
                      </c:pt>
                      <c:pt idx="31" formatCode="General">
                        <c:v>-6.6513706505295014</c:v>
                      </c:pt>
                      <c:pt idx="32" formatCode="General">
                        <c:v>-6.6904024205748867</c:v>
                      </c:pt>
                      <c:pt idx="33" formatCode="General">
                        <c:v>-6.7294341906202728</c:v>
                      </c:pt>
                      <c:pt idx="34" formatCode="General">
                        <c:v>-6.7684659606656581</c:v>
                      </c:pt>
                      <c:pt idx="35" formatCode="General">
                        <c:v>-6.8074977307110442</c:v>
                      </c:pt>
                      <c:pt idx="36" formatCode="General">
                        <c:v>-6.8465295007564295</c:v>
                      </c:pt>
                      <c:pt idx="37" formatCode="General">
                        <c:v>-6.8854523449319212</c:v>
                      </c:pt>
                      <c:pt idx="38" formatCode="General">
                        <c:v>-6.9217609682299548</c:v>
                      </c:pt>
                      <c:pt idx="39" formatCode="General">
                        <c:v>-6.9580695915279875</c:v>
                      </c:pt>
                      <c:pt idx="40" formatCode="General">
                        <c:v>-6.9943782148260212</c:v>
                      </c:pt>
                      <c:pt idx="41" formatCode="General">
                        <c:v>-7.0306868381240539</c:v>
                      </c:pt>
                      <c:pt idx="42" formatCode="General">
                        <c:v>-7.0669954614220876</c:v>
                      </c:pt>
                      <c:pt idx="43" formatCode="General">
                        <c:v>-7.1033040847201203</c:v>
                      </c:pt>
                      <c:pt idx="44" formatCode="General">
                        <c:v>-7.1405234493192129</c:v>
                      </c:pt>
                      <c:pt idx="45" formatCode="General">
                        <c:v>-7.1789500756429652</c:v>
                      </c:pt>
                      <c:pt idx="46" formatCode="General">
                        <c:v>-7.2173767019667165</c:v>
                      </c:pt>
                      <c:pt idx="47" formatCode="General">
                        <c:v>-7.2558033282904688</c:v>
                      </c:pt>
                      <c:pt idx="48" formatCode="General">
                        <c:v>-7.2942299546142211</c:v>
                      </c:pt>
                      <c:pt idx="49" formatCode="General">
                        <c:v>-7.3326565809379733</c:v>
                      </c:pt>
                      <c:pt idx="50" formatCode="General">
                        <c:v>-7.3710832072617247</c:v>
                      </c:pt>
                      <c:pt idx="51" formatCode="General">
                        <c:v>-7.4125393939393938</c:v>
                      </c:pt>
                      <c:pt idx="52" formatCode="General">
                        <c:v>-7.4546606060606067</c:v>
                      </c:pt>
                      <c:pt idx="53" formatCode="General">
                        <c:v>-7.4967818181818187</c:v>
                      </c:pt>
                      <c:pt idx="54" formatCode="General">
                        <c:v>-7.5389030303030307</c:v>
                      </c:pt>
                      <c:pt idx="55" formatCode="General">
                        <c:v>-7.5810242424242427</c:v>
                      </c:pt>
                      <c:pt idx="56" formatCode="General">
                        <c:v>-7.6231454545454547</c:v>
                      </c:pt>
                      <c:pt idx="57" formatCode="General">
                        <c:v>-7.6668835098335855</c:v>
                      </c:pt>
                      <c:pt idx="58" formatCode="General">
                        <c:v>-7.7163540090771559</c:v>
                      </c:pt>
                      <c:pt idx="59" formatCode="General">
                        <c:v>-7.7658245083207262</c:v>
                      </c:pt>
                      <c:pt idx="60" formatCode="General">
                        <c:v>-7.8152950075642966</c:v>
                      </c:pt>
                      <c:pt idx="61" formatCode="General">
                        <c:v>-7.864765506807867</c:v>
                      </c:pt>
                      <c:pt idx="62" formatCode="General">
                        <c:v>-7.9142360060514374</c:v>
                      </c:pt>
                      <c:pt idx="63" formatCode="General">
                        <c:v>-7.9637065052950078</c:v>
                      </c:pt>
                      <c:pt idx="64" formatCode="General">
                        <c:v>-8.0173818181818177</c:v>
                      </c:pt>
                      <c:pt idx="65" formatCode="General">
                        <c:v>-8.0737454545454543</c:v>
                      </c:pt>
                      <c:pt idx="66" formatCode="General">
                        <c:v>-8.1332530120481934</c:v>
                      </c:pt>
                      <c:pt idx="67" formatCode="General">
                        <c:v>-8.1939090909090915</c:v>
                      </c:pt>
                      <c:pt idx="68" formatCode="General">
                        <c:v>-8.256939393939394</c:v>
                      </c:pt>
                      <c:pt idx="69" formatCode="General">
                        <c:v>-8.3219393939393935</c:v>
                      </c:pt>
                      <c:pt idx="70" formatCode="General">
                        <c:v>-8.3879999999999999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F274-44E1-ACC5-21F6C8BD5851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'Gibbs-EVAL'!$A$107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'Gibbs-EVAL'!$B$107:$BT$107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-39.74599697428139</c:v>
                      </c:pt>
                      <c:pt idx="1">
                        <c:v>-40.172018154311651</c:v>
                      </c:pt>
                      <c:pt idx="2" formatCode="General">
                        <c:v>-40.598039334341905</c:v>
                      </c:pt>
                      <c:pt idx="3" formatCode="General">
                        <c:v>-41.02406051437216</c:v>
                      </c:pt>
                      <c:pt idx="4" formatCode="General">
                        <c:v>-41.453664145234491</c:v>
                      </c:pt>
                      <c:pt idx="5" formatCode="General">
                        <c:v>-41.924465960665657</c:v>
                      </c:pt>
                      <c:pt idx="6" formatCode="General">
                        <c:v>-42.395267776096823</c:v>
                      </c:pt>
                      <c:pt idx="7" formatCode="General">
                        <c:v>-42.866069591527989</c:v>
                      </c:pt>
                      <c:pt idx="8" formatCode="General">
                        <c:v>-43.336871406959148</c:v>
                      </c:pt>
                      <c:pt idx="9" formatCode="General">
                        <c:v>-43.807673222390314</c:v>
                      </c:pt>
                      <c:pt idx="10" formatCode="General">
                        <c:v>-44.27847503782148</c:v>
                      </c:pt>
                      <c:pt idx="11" formatCode="General">
                        <c:v>-44.749042424242425</c:v>
                      </c:pt>
                      <c:pt idx="12" formatCode="General">
                        <c:v>-45.219345454545454</c:v>
                      </c:pt>
                      <c:pt idx="13" formatCode="General">
                        <c:v>-45.685672727272731</c:v>
                      </c:pt>
                      <c:pt idx="14" formatCode="General">
                        <c:v>-46.150650602409641</c:v>
                      </c:pt>
                      <c:pt idx="15" formatCode="General">
                        <c:v>-46.61330120481928</c:v>
                      </c:pt>
                      <c:pt idx="16" formatCode="General">
                        <c:v>-47.072436363636363</c:v>
                      </c:pt>
                      <c:pt idx="17" formatCode="General">
                        <c:v>-47.528193939393937</c:v>
                      </c:pt>
                      <c:pt idx="18" formatCode="General">
                        <c:v>-47.97978181818182</c:v>
                      </c:pt>
                      <c:pt idx="19" formatCode="General">
                        <c:v>-48.428654545454542</c:v>
                      </c:pt>
                      <c:pt idx="20" formatCode="General">
                        <c:v>-48.869866666666667</c:v>
                      </c:pt>
                      <c:pt idx="21" formatCode="General">
                        <c:v>-49.30564848484849</c:v>
                      </c:pt>
                      <c:pt idx="22" formatCode="General">
                        <c:v>-49.73716363636364</c:v>
                      </c:pt>
                      <c:pt idx="23" formatCode="General">
                        <c:v>-50.157542168674702</c:v>
                      </c:pt>
                      <c:pt idx="24" formatCode="General">
                        <c:v>-50.573818181818183</c:v>
                      </c:pt>
                      <c:pt idx="25" formatCode="General">
                        <c:v>-50.981090909090909</c:v>
                      </c:pt>
                      <c:pt idx="26" formatCode="General">
                        <c:v>-51.379636363636365</c:v>
                      </c:pt>
                      <c:pt idx="27" formatCode="General">
                        <c:v>-51.772363636363636</c:v>
                      </c:pt>
                      <c:pt idx="28" formatCode="General">
                        <c:v>-52.151272727272726</c:v>
                      </c:pt>
                      <c:pt idx="29" formatCode="General">
                        <c:v>-52.523636363636363</c:v>
                      </c:pt>
                      <c:pt idx="30" formatCode="General">
                        <c:v>-52.882424242424243</c:v>
                      </c:pt>
                      <c:pt idx="31" formatCode="General">
                        <c:v>-53.210965204236011</c:v>
                      </c:pt>
                      <c:pt idx="32" formatCode="General">
                        <c:v>-53.523219364599093</c:v>
                      </c:pt>
                      <c:pt idx="33" formatCode="General">
                        <c:v>-53.835473524962183</c:v>
                      </c:pt>
                      <c:pt idx="34" formatCode="General">
                        <c:v>-54.147727685325265</c:v>
                      </c:pt>
                      <c:pt idx="35" formatCode="General">
                        <c:v>-54.459981845688354</c:v>
                      </c:pt>
                      <c:pt idx="36" formatCode="General">
                        <c:v>-54.772236006051436</c:v>
                      </c:pt>
                      <c:pt idx="37" formatCode="General">
                        <c:v>-55.083618759455369</c:v>
                      </c:pt>
                      <c:pt idx="38" formatCode="General">
                        <c:v>-55.374087745839638</c:v>
                      </c:pt>
                      <c:pt idx="39" formatCode="General">
                        <c:v>-55.6645567322239</c:v>
                      </c:pt>
                      <c:pt idx="40" formatCode="General">
                        <c:v>-55.955025718608169</c:v>
                      </c:pt>
                      <c:pt idx="41" formatCode="General">
                        <c:v>-56.245494704992431</c:v>
                      </c:pt>
                      <c:pt idx="42" formatCode="General">
                        <c:v>-56.535963691376701</c:v>
                      </c:pt>
                      <c:pt idx="43" formatCode="General">
                        <c:v>-56.826432677760963</c:v>
                      </c:pt>
                      <c:pt idx="44" formatCode="General">
                        <c:v>-57.124187594553703</c:v>
                      </c:pt>
                      <c:pt idx="45" formatCode="General">
                        <c:v>-57.431600605143721</c:v>
                      </c:pt>
                      <c:pt idx="46" formatCode="General">
                        <c:v>-57.739013615733732</c:v>
                      </c:pt>
                      <c:pt idx="47" formatCode="General">
                        <c:v>-58.04642662632375</c:v>
                      </c:pt>
                      <c:pt idx="48" formatCode="General">
                        <c:v>-58.353839636913769</c:v>
                      </c:pt>
                      <c:pt idx="49" formatCode="General">
                        <c:v>-58.661252647503787</c:v>
                      </c:pt>
                      <c:pt idx="50" formatCode="General">
                        <c:v>-58.968665658093798</c:v>
                      </c:pt>
                      <c:pt idx="51" formatCode="General">
                        <c:v>-59.30031515151515</c:v>
                      </c:pt>
                      <c:pt idx="52" formatCode="General">
                        <c:v>-59.637284848484853</c:v>
                      </c:pt>
                      <c:pt idx="53" formatCode="General">
                        <c:v>-59.974254545454549</c:v>
                      </c:pt>
                      <c:pt idx="54" formatCode="General">
                        <c:v>-60.311224242424245</c:v>
                      </c:pt>
                      <c:pt idx="55" formatCode="General">
                        <c:v>-60.648193939393941</c:v>
                      </c:pt>
                      <c:pt idx="56" formatCode="General">
                        <c:v>-60.985163636363637</c:v>
                      </c:pt>
                      <c:pt idx="57" formatCode="General">
                        <c:v>-61.335068078668684</c:v>
                      </c:pt>
                      <c:pt idx="58" formatCode="General">
                        <c:v>-61.730832072617247</c:v>
                      </c:pt>
                      <c:pt idx="59" formatCode="General">
                        <c:v>-62.12659606656581</c:v>
                      </c:pt>
                      <c:pt idx="60" formatCode="General">
                        <c:v>-62.522360060514373</c:v>
                      </c:pt>
                      <c:pt idx="61" formatCode="General">
                        <c:v>-62.918124054462936</c:v>
                      </c:pt>
                      <c:pt idx="62" formatCode="General">
                        <c:v>-63.313888048411499</c:v>
                      </c:pt>
                      <c:pt idx="63" formatCode="General">
                        <c:v>-63.709652042360062</c:v>
                      </c:pt>
                      <c:pt idx="64" formatCode="General">
                        <c:v>-64.139054545454542</c:v>
                      </c:pt>
                      <c:pt idx="65" formatCode="General">
                        <c:v>-64.589963636363635</c:v>
                      </c:pt>
                      <c:pt idx="66" formatCode="General">
                        <c:v>-65.066024096385547</c:v>
                      </c:pt>
                      <c:pt idx="67" formatCode="General">
                        <c:v>-65.551272727272732</c:v>
                      </c:pt>
                      <c:pt idx="68" formatCode="General">
                        <c:v>-66.055515151515152</c:v>
                      </c:pt>
                      <c:pt idx="69" formatCode="General">
                        <c:v>-66.575515151515148</c:v>
                      </c:pt>
                      <c:pt idx="70" formatCode="General">
                        <c:v>-67.103999999999999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F274-44E1-ACC5-21F6C8BD5851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'Gibbs-EVAL'!$A$108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'Gibbs-EVAL'!$B$108:$BT$108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-9.9364992435703474</c:v>
                      </c:pt>
                      <c:pt idx="1">
                        <c:v>-10.043004538577913</c:v>
                      </c:pt>
                      <c:pt idx="2" formatCode="General">
                        <c:v>-10.149509833585476</c:v>
                      </c:pt>
                      <c:pt idx="3" formatCode="General">
                        <c:v>-10.25601512859304</c:v>
                      </c:pt>
                      <c:pt idx="4" formatCode="General">
                        <c:v>-10.363416036308623</c:v>
                      </c:pt>
                      <c:pt idx="5" formatCode="General">
                        <c:v>-10.481116490166414</c:v>
                      </c:pt>
                      <c:pt idx="6" formatCode="General">
                        <c:v>-10.598816944024206</c:v>
                      </c:pt>
                      <c:pt idx="7" formatCode="General">
                        <c:v>-10.716517397881997</c:v>
                      </c:pt>
                      <c:pt idx="8" formatCode="General">
                        <c:v>-10.834217851739787</c:v>
                      </c:pt>
                      <c:pt idx="9" formatCode="General">
                        <c:v>-10.951918305597578</c:v>
                      </c:pt>
                      <c:pt idx="10" formatCode="General">
                        <c:v>-11.06961875945537</c:v>
                      </c:pt>
                      <c:pt idx="11" formatCode="General">
                        <c:v>-11.187260606060606</c:v>
                      </c:pt>
                      <c:pt idx="12" formatCode="General">
                        <c:v>-11.304836363636364</c:v>
                      </c:pt>
                      <c:pt idx="13" formatCode="General">
                        <c:v>-11.421418181818183</c:v>
                      </c:pt>
                      <c:pt idx="14" formatCode="General">
                        <c:v>-11.53766265060241</c:v>
                      </c:pt>
                      <c:pt idx="15" formatCode="General">
                        <c:v>-11.65332530120482</c:v>
                      </c:pt>
                      <c:pt idx="16" formatCode="General">
                        <c:v>-11.768109090909091</c:v>
                      </c:pt>
                      <c:pt idx="17" formatCode="General">
                        <c:v>-11.882048484848484</c:v>
                      </c:pt>
                      <c:pt idx="18" formatCode="General">
                        <c:v>-11.994945454545455</c:v>
                      </c:pt>
                      <c:pt idx="19" formatCode="General">
                        <c:v>-12.107163636363635</c:v>
                      </c:pt>
                      <c:pt idx="20" formatCode="General">
                        <c:v>-12.217466666666667</c:v>
                      </c:pt>
                      <c:pt idx="21" formatCode="General">
                        <c:v>-12.326412121212122</c:v>
                      </c:pt>
                      <c:pt idx="22" formatCode="General">
                        <c:v>-12.43429090909091</c:v>
                      </c:pt>
                      <c:pt idx="23" formatCode="General">
                        <c:v>-12.539385542168676</c:v>
                      </c:pt>
                      <c:pt idx="24" formatCode="General">
                        <c:v>-12.643454545454546</c:v>
                      </c:pt>
                      <c:pt idx="25" formatCode="General">
                        <c:v>-12.745272727272727</c:v>
                      </c:pt>
                      <c:pt idx="26" formatCode="General">
                        <c:v>-12.844909090909091</c:v>
                      </c:pt>
                      <c:pt idx="27" formatCode="General">
                        <c:v>-12.943090909090909</c:v>
                      </c:pt>
                      <c:pt idx="28" formatCode="General">
                        <c:v>-13.037818181818182</c:v>
                      </c:pt>
                      <c:pt idx="29" formatCode="General">
                        <c:v>-13.130909090909091</c:v>
                      </c:pt>
                      <c:pt idx="30" formatCode="General">
                        <c:v>-13.220606060606061</c:v>
                      </c:pt>
                      <c:pt idx="31" formatCode="General">
                        <c:v>-13.302741301059003</c:v>
                      </c:pt>
                      <c:pt idx="32" formatCode="General">
                        <c:v>-13.380804841149773</c:v>
                      </c:pt>
                      <c:pt idx="33" formatCode="General">
                        <c:v>-13.458868381240546</c:v>
                      </c:pt>
                      <c:pt idx="34" formatCode="General">
                        <c:v>-13.536931921331316</c:v>
                      </c:pt>
                      <c:pt idx="35" formatCode="General">
                        <c:v>-13.614995461422088</c:v>
                      </c:pt>
                      <c:pt idx="36" formatCode="General">
                        <c:v>-13.693059001512859</c:v>
                      </c:pt>
                      <c:pt idx="37" formatCode="General">
                        <c:v>-13.770904689863842</c:v>
                      </c:pt>
                      <c:pt idx="38" formatCode="General">
                        <c:v>-13.84352193645991</c:v>
                      </c:pt>
                      <c:pt idx="39" formatCode="General">
                        <c:v>-13.916139183055975</c:v>
                      </c:pt>
                      <c:pt idx="40" formatCode="General">
                        <c:v>-13.988756429652042</c:v>
                      </c:pt>
                      <c:pt idx="41" formatCode="General">
                        <c:v>-14.061373676248108</c:v>
                      </c:pt>
                      <c:pt idx="42" formatCode="General">
                        <c:v>-14.133990922844175</c:v>
                      </c:pt>
                      <c:pt idx="43" formatCode="General">
                        <c:v>-14.206608169440241</c:v>
                      </c:pt>
                      <c:pt idx="44" formatCode="General">
                        <c:v>-14.281046898638426</c:v>
                      </c:pt>
                      <c:pt idx="45" formatCode="General">
                        <c:v>-14.35790015128593</c:v>
                      </c:pt>
                      <c:pt idx="46" formatCode="General">
                        <c:v>-14.434753403933433</c:v>
                      </c:pt>
                      <c:pt idx="47" formatCode="General">
                        <c:v>-14.511606656580938</c:v>
                      </c:pt>
                      <c:pt idx="48" formatCode="General">
                        <c:v>-14.588459909228442</c:v>
                      </c:pt>
                      <c:pt idx="49" formatCode="General">
                        <c:v>-14.665313161875947</c:v>
                      </c:pt>
                      <c:pt idx="50" formatCode="General">
                        <c:v>-14.742166414523449</c:v>
                      </c:pt>
                      <c:pt idx="51" formatCode="General">
                        <c:v>-14.825078787878788</c:v>
                      </c:pt>
                      <c:pt idx="52" formatCode="General">
                        <c:v>-14.909321212121213</c:v>
                      </c:pt>
                      <c:pt idx="53" formatCode="General">
                        <c:v>-14.993563636363637</c:v>
                      </c:pt>
                      <c:pt idx="54" formatCode="General">
                        <c:v>-15.077806060606061</c:v>
                      </c:pt>
                      <c:pt idx="55" formatCode="General">
                        <c:v>-15.162048484848485</c:v>
                      </c:pt>
                      <c:pt idx="56" formatCode="General">
                        <c:v>-15.246290909090909</c:v>
                      </c:pt>
                      <c:pt idx="57" formatCode="General">
                        <c:v>-15.333767019667171</c:v>
                      </c:pt>
                      <c:pt idx="58" formatCode="General">
                        <c:v>-15.432708018154312</c:v>
                      </c:pt>
                      <c:pt idx="59" formatCode="General">
                        <c:v>-15.531649016641452</c:v>
                      </c:pt>
                      <c:pt idx="60" formatCode="General">
                        <c:v>-15.630590015128593</c:v>
                      </c:pt>
                      <c:pt idx="61" formatCode="General">
                        <c:v>-15.729531013615734</c:v>
                      </c:pt>
                      <c:pt idx="62" formatCode="General">
                        <c:v>-15.828472012102875</c:v>
                      </c:pt>
                      <c:pt idx="63" formatCode="General">
                        <c:v>-15.927413010590016</c:v>
                      </c:pt>
                      <c:pt idx="64" formatCode="General">
                        <c:v>-16.034763636363635</c:v>
                      </c:pt>
                      <c:pt idx="65" formatCode="General">
                        <c:v>-16.147490909090909</c:v>
                      </c:pt>
                      <c:pt idx="66" formatCode="General">
                        <c:v>-16.266506024096387</c:v>
                      </c:pt>
                      <c:pt idx="67" formatCode="General">
                        <c:v>-16.387818181818183</c:v>
                      </c:pt>
                      <c:pt idx="68" formatCode="General">
                        <c:v>-16.513878787878788</c:v>
                      </c:pt>
                      <c:pt idx="69" formatCode="General">
                        <c:v>-16.643878787878787</c:v>
                      </c:pt>
                      <c:pt idx="70" formatCode="General">
                        <c:v>-16.776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F274-44E1-ACC5-21F6C8BD5851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'Gibbs-EVAL'!$A$109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-4.9682496217851737</c:v>
                      </c:pt>
                      <c:pt idx="1">
                        <c:v>-5.0215022692889564</c:v>
                      </c:pt>
                      <c:pt idx="2" formatCode="General">
                        <c:v>-5.0747549167927382</c:v>
                      </c:pt>
                      <c:pt idx="3" formatCode="General">
                        <c:v>-5.1280075642965199</c:v>
                      </c:pt>
                      <c:pt idx="4" formatCode="General">
                        <c:v>-5.1817080181543114</c:v>
                      </c:pt>
                      <c:pt idx="5" formatCode="General">
                        <c:v>-5.2405582450832071</c:v>
                      </c:pt>
                      <c:pt idx="6" formatCode="General">
                        <c:v>-5.2994084720121029</c:v>
                      </c:pt>
                      <c:pt idx="7" formatCode="General">
                        <c:v>-5.3582586989409986</c:v>
                      </c:pt>
                      <c:pt idx="8" formatCode="General">
                        <c:v>-5.4171089258698935</c:v>
                      </c:pt>
                      <c:pt idx="9" formatCode="General">
                        <c:v>-5.4759591527987892</c:v>
                      </c:pt>
                      <c:pt idx="10" formatCode="General">
                        <c:v>-5.5348093797276849</c:v>
                      </c:pt>
                      <c:pt idx="11" formatCode="General">
                        <c:v>-5.5936303030303032</c:v>
                      </c:pt>
                      <c:pt idx="12" formatCode="General">
                        <c:v>-5.6524181818181818</c:v>
                      </c:pt>
                      <c:pt idx="13" formatCode="General">
                        <c:v>-5.7107090909090914</c:v>
                      </c:pt>
                      <c:pt idx="14" formatCode="General">
                        <c:v>-5.7688313253012051</c:v>
                      </c:pt>
                      <c:pt idx="15" formatCode="General">
                        <c:v>-5.82666265060241</c:v>
                      </c:pt>
                      <c:pt idx="16" formatCode="General">
                        <c:v>-5.8840545454545454</c:v>
                      </c:pt>
                      <c:pt idx="17" formatCode="General">
                        <c:v>-5.9410242424242421</c:v>
                      </c:pt>
                      <c:pt idx="18" formatCode="General">
                        <c:v>-5.9974727272727275</c:v>
                      </c:pt>
                      <c:pt idx="19" formatCode="General">
                        <c:v>-6.0535818181818177</c:v>
                      </c:pt>
                      <c:pt idx="20" formatCode="General">
                        <c:v>-6.1087333333333333</c:v>
                      </c:pt>
                      <c:pt idx="21" formatCode="General">
                        <c:v>-6.1632060606060612</c:v>
                      </c:pt>
                      <c:pt idx="22" formatCode="General">
                        <c:v>-6.217145454545455</c:v>
                      </c:pt>
                      <c:pt idx="23" formatCode="General">
                        <c:v>-6.2696927710843378</c:v>
                      </c:pt>
                      <c:pt idx="24" formatCode="General">
                        <c:v>-6.3217272727272729</c:v>
                      </c:pt>
                      <c:pt idx="25" formatCode="General">
                        <c:v>-6.3726363636363637</c:v>
                      </c:pt>
                      <c:pt idx="26" formatCode="General">
                        <c:v>-6.4224545454545456</c:v>
                      </c:pt>
                      <c:pt idx="27" formatCode="General">
                        <c:v>-6.4715454545454545</c:v>
                      </c:pt>
                      <c:pt idx="28" formatCode="General">
                        <c:v>-6.5189090909090908</c:v>
                      </c:pt>
                      <c:pt idx="29" formatCode="General">
                        <c:v>-6.5654545454545454</c:v>
                      </c:pt>
                      <c:pt idx="30" formatCode="General">
                        <c:v>-6.6103030303030303</c:v>
                      </c:pt>
                      <c:pt idx="31" formatCode="General">
                        <c:v>-6.6513706505295014</c:v>
                      </c:pt>
                      <c:pt idx="32" formatCode="General">
                        <c:v>-6.6904024205748867</c:v>
                      </c:pt>
                      <c:pt idx="33" formatCode="General">
                        <c:v>-6.7294341906202728</c:v>
                      </c:pt>
                      <c:pt idx="34" formatCode="General">
                        <c:v>-6.7684659606656581</c:v>
                      </c:pt>
                      <c:pt idx="35" formatCode="General">
                        <c:v>-6.8074977307110442</c:v>
                      </c:pt>
                      <c:pt idx="36" formatCode="General">
                        <c:v>-6.8465295007564295</c:v>
                      </c:pt>
                      <c:pt idx="37" formatCode="General">
                        <c:v>-6.8854523449319212</c:v>
                      </c:pt>
                      <c:pt idx="38" formatCode="General">
                        <c:v>-6.9217609682299548</c:v>
                      </c:pt>
                      <c:pt idx="39" formatCode="General">
                        <c:v>-6.9580695915279875</c:v>
                      </c:pt>
                      <c:pt idx="40" formatCode="General">
                        <c:v>-6.9943782148260212</c:v>
                      </c:pt>
                      <c:pt idx="41" formatCode="General">
                        <c:v>-7.0306868381240539</c:v>
                      </c:pt>
                      <c:pt idx="42" formatCode="General">
                        <c:v>-7.0669954614220876</c:v>
                      </c:pt>
                      <c:pt idx="43" formatCode="General">
                        <c:v>-7.1033040847201203</c:v>
                      </c:pt>
                      <c:pt idx="44" formatCode="General">
                        <c:v>-7.1405234493192129</c:v>
                      </c:pt>
                      <c:pt idx="45" formatCode="General">
                        <c:v>-7.1789500756429652</c:v>
                      </c:pt>
                      <c:pt idx="46" formatCode="General">
                        <c:v>-7.2173767019667165</c:v>
                      </c:pt>
                      <c:pt idx="47" formatCode="General">
                        <c:v>-7.2558033282904688</c:v>
                      </c:pt>
                      <c:pt idx="48" formatCode="General">
                        <c:v>-7.2942299546142211</c:v>
                      </c:pt>
                      <c:pt idx="49" formatCode="General">
                        <c:v>-7.3326565809379733</c:v>
                      </c:pt>
                      <c:pt idx="50" formatCode="General">
                        <c:v>-7.3710832072617247</c:v>
                      </c:pt>
                      <c:pt idx="51" formatCode="General">
                        <c:v>-7.4125393939393938</c:v>
                      </c:pt>
                      <c:pt idx="52" formatCode="General">
                        <c:v>-7.4546606060606067</c:v>
                      </c:pt>
                      <c:pt idx="53" formatCode="General">
                        <c:v>-7.4967818181818187</c:v>
                      </c:pt>
                      <c:pt idx="54" formatCode="General">
                        <c:v>-7.5389030303030307</c:v>
                      </c:pt>
                      <c:pt idx="55" formatCode="General">
                        <c:v>-7.5810242424242427</c:v>
                      </c:pt>
                      <c:pt idx="56" formatCode="General">
                        <c:v>-7.6231454545454547</c:v>
                      </c:pt>
                      <c:pt idx="57" formatCode="General">
                        <c:v>-7.6668835098335855</c:v>
                      </c:pt>
                      <c:pt idx="58" formatCode="General">
                        <c:v>-7.7163540090771559</c:v>
                      </c:pt>
                      <c:pt idx="59" formatCode="General">
                        <c:v>-7.7658245083207262</c:v>
                      </c:pt>
                      <c:pt idx="60" formatCode="General">
                        <c:v>-7.8152950075642966</c:v>
                      </c:pt>
                      <c:pt idx="61" formatCode="General">
                        <c:v>-7.864765506807867</c:v>
                      </c:pt>
                      <c:pt idx="62" formatCode="General">
                        <c:v>-7.9142360060514374</c:v>
                      </c:pt>
                      <c:pt idx="63" formatCode="General">
                        <c:v>-7.9637065052950078</c:v>
                      </c:pt>
                      <c:pt idx="64" formatCode="General">
                        <c:v>-8.0173818181818177</c:v>
                      </c:pt>
                      <c:pt idx="65" formatCode="General">
                        <c:v>-8.0737454545454543</c:v>
                      </c:pt>
                      <c:pt idx="66" formatCode="General">
                        <c:v>-8.1332530120481934</c:v>
                      </c:pt>
                      <c:pt idx="67" formatCode="General">
                        <c:v>-8.1939090909090915</c:v>
                      </c:pt>
                      <c:pt idx="68" formatCode="General">
                        <c:v>-8.256939393939394</c:v>
                      </c:pt>
                      <c:pt idx="69" formatCode="General">
                        <c:v>-8.3219393939393935</c:v>
                      </c:pt>
                      <c:pt idx="70" formatCode="General">
                        <c:v>-8.3879999999999999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F274-44E1-ACC5-21F6C8BD5851}"/>
                  </c:ext>
                </c:extLst>
              </c15:ser>
            </c15:filteredScatterSeries>
            <c15:filteredScatterSeries>
              <c15:ser>
                <c:idx val="7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'Gibbs-EVAL'!$A$110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'Gibbs-EVAL'!$B$110:$BT$110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-18.728545454545454</c:v>
                      </c:pt>
                      <c:pt idx="12" formatCode="General">
                        <c:v>-18.746727272727274</c:v>
                      </c:pt>
                      <c:pt idx="13" formatCode="General">
                        <c:v>-18.764909090909093</c:v>
                      </c:pt>
                      <c:pt idx="14" formatCode="General">
                        <c:v>-18.783072289156628</c:v>
                      </c:pt>
                      <c:pt idx="15" formatCode="General">
                        <c:v>-18.801144578313252</c:v>
                      </c:pt>
                      <c:pt idx="16" formatCode="General">
                        <c:v>-18.819272727272725</c:v>
                      </c:pt>
                      <c:pt idx="17" formatCode="General">
                        <c:v>-18.837454545454545</c:v>
                      </c:pt>
                      <c:pt idx="18" formatCode="General">
                        <c:v>-18.855636363636364</c:v>
                      </c:pt>
                      <c:pt idx="19" formatCode="General">
                        <c:v>-18.875090909090911</c:v>
                      </c:pt>
                      <c:pt idx="20" formatCode="General">
                        <c:v>-18.899333333333335</c:v>
                      </c:pt>
                      <c:pt idx="21" formatCode="General">
                        <c:v>-18.923575757575758</c:v>
                      </c:pt>
                      <c:pt idx="22" formatCode="General">
                        <c:v>-18.947818181818182</c:v>
                      </c:pt>
                      <c:pt idx="23" formatCode="General">
                        <c:v>-18.971927710843371</c:v>
                      </c:pt>
                      <c:pt idx="24" formatCode="General">
                        <c:v>-18.996060606060606</c:v>
                      </c:pt>
                      <c:pt idx="25" formatCode="General">
                        <c:v>-19.02030303030303</c:v>
                      </c:pt>
                      <c:pt idx="26" formatCode="General">
                        <c:v>-19.048181818181817</c:v>
                      </c:pt>
                      <c:pt idx="27" formatCode="General">
                        <c:v>-19.078484848484848</c:v>
                      </c:pt>
                      <c:pt idx="28" formatCode="General">
                        <c:v>-19.108787878787876</c:v>
                      </c:pt>
                      <c:pt idx="29" formatCode="General">
                        <c:v>-19.140909090909091</c:v>
                      </c:pt>
                      <c:pt idx="30" formatCode="General">
                        <c:v>-19.177272727272729</c:v>
                      </c:pt>
                      <c:pt idx="31" formatCode="General">
                        <c:v>-19.216550680786689</c:v>
                      </c:pt>
                      <c:pt idx="32" formatCode="General">
                        <c:v>-19.257397881996976</c:v>
                      </c:pt>
                      <c:pt idx="33" formatCode="General">
                        <c:v>-19.298245083207263</c:v>
                      </c:pt>
                      <c:pt idx="34" formatCode="General">
                        <c:v>-19.33909228441755</c:v>
                      </c:pt>
                      <c:pt idx="35" formatCode="General">
                        <c:v>-19.379939485627837</c:v>
                      </c:pt>
                      <c:pt idx="36" formatCode="General">
                        <c:v>-19.420786686838124</c:v>
                      </c:pt>
                      <c:pt idx="37" formatCode="General">
                        <c:v>-19.461331316187596</c:v>
                      </c:pt>
                      <c:pt idx="38" formatCode="General">
                        <c:v>-19.494614220877459</c:v>
                      </c:pt>
                      <c:pt idx="39" formatCode="General">
                        <c:v>-19.527897125567321</c:v>
                      </c:pt>
                      <c:pt idx="40" formatCode="General">
                        <c:v>-19.561180030257187</c:v>
                      </c:pt>
                      <c:pt idx="41" formatCode="General">
                        <c:v>-19.59446293494705</c:v>
                      </c:pt>
                      <c:pt idx="42" formatCode="General">
                        <c:v>-19.627745839636912</c:v>
                      </c:pt>
                      <c:pt idx="43" formatCode="General">
                        <c:v>-19.661028744326778</c:v>
                      </c:pt>
                      <c:pt idx="44" formatCode="General">
                        <c:v>-19.692360060514371</c:v>
                      </c:pt>
                      <c:pt idx="45" formatCode="General">
                        <c:v>-19.72110438729198</c:v>
                      </c:pt>
                      <c:pt idx="46" formatCode="General">
                        <c:v>-19.749848714069593</c:v>
                      </c:pt>
                      <c:pt idx="47" formatCode="General">
                        <c:v>-19.778593040847202</c:v>
                      </c:pt>
                      <c:pt idx="48" formatCode="General">
                        <c:v>-19.807337367624811</c:v>
                      </c:pt>
                      <c:pt idx="49" formatCode="General">
                        <c:v>-19.83608169440242</c:v>
                      </c:pt>
                      <c:pt idx="50" formatCode="General">
                        <c:v>-19.864826021180033</c:v>
                      </c:pt>
                      <c:pt idx="51" formatCode="General">
                        <c:v>-19.892363636363637</c:v>
                      </c:pt>
                      <c:pt idx="52" formatCode="General">
                        <c:v>-19.919636363636364</c:v>
                      </c:pt>
                      <c:pt idx="53" formatCode="General">
                        <c:v>-19.946909090909092</c:v>
                      </c:pt>
                      <c:pt idx="54" formatCode="General">
                        <c:v>-19.974181818181819</c:v>
                      </c:pt>
                      <c:pt idx="55" formatCode="General">
                        <c:v>-20.001454545454546</c:v>
                      </c:pt>
                      <c:pt idx="56" formatCode="General">
                        <c:v>-20.028727272727274</c:v>
                      </c:pt>
                      <c:pt idx="57" formatCode="General">
                        <c:v>-20.056656580937975</c:v>
                      </c:pt>
                      <c:pt idx="58" formatCode="General">
                        <c:v>-20.086913767019666</c:v>
                      </c:pt>
                      <c:pt idx="59" formatCode="General">
                        <c:v>-20.117170953101361</c:v>
                      </c:pt>
                      <c:pt idx="60" formatCode="General">
                        <c:v>-20.147428139183056</c:v>
                      </c:pt>
                      <c:pt idx="61" formatCode="General">
                        <c:v>-20.177685325264751</c:v>
                      </c:pt>
                      <c:pt idx="62" formatCode="General">
                        <c:v>-20.207942511346445</c:v>
                      </c:pt>
                      <c:pt idx="63" formatCode="General">
                        <c:v>-20.23819969742814</c:v>
                      </c:pt>
                      <c:pt idx="64" formatCode="General">
                        <c:v>-20.272181818181817</c:v>
                      </c:pt>
                      <c:pt idx="65" formatCode="General">
                        <c:v>-20.308545454545452</c:v>
                      </c:pt>
                      <c:pt idx="66" formatCode="General">
                        <c:v>-20.338915662650603</c:v>
                      </c:pt>
                      <c:pt idx="67" formatCode="General">
                        <c:v>-20.369090909090907</c:v>
                      </c:pt>
                      <c:pt idx="68" formatCode="General">
                        <c:v>-20.399393939393939</c:v>
                      </c:pt>
                      <c:pt idx="69" formatCode="General">
                        <c:v>-20.42969696969697</c:v>
                      </c:pt>
                      <c:pt idx="70" formatCode="General">
                        <c:v>-20.46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F274-44E1-ACC5-21F6C8BD5851}"/>
                  </c:ext>
                </c:extLst>
              </c15:ser>
            </c15:filteredScatterSeries>
            <c15:filteredScatterSeries>
              <c15:ser>
                <c:idx val="8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'Gibbs-EVAL'!$A$111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'Gibbs-EVAL'!$B$111:$BT$111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-17.156697428139182</c:v>
                      </c:pt>
                      <c:pt idx="1">
                        <c:v>-17.358815431164899</c:v>
                      </c:pt>
                      <c:pt idx="2" formatCode="General">
                        <c:v>-17.56093343419062</c:v>
                      </c:pt>
                      <c:pt idx="3" formatCode="General">
                        <c:v>-17.763051437216337</c:v>
                      </c:pt>
                      <c:pt idx="4" formatCode="General">
                        <c:v>-17.964358547655067</c:v>
                      </c:pt>
                      <c:pt idx="5" formatCode="General">
                        <c:v>-18.156340393343417</c:v>
                      </c:pt>
                      <c:pt idx="6" formatCode="General">
                        <c:v>-18.34832223903177</c:v>
                      </c:pt>
                      <c:pt idx="7" formatCode="General">
                        <c:v>-18.54030408472012</c:v>
                      </c:pt>
                      <c:pt idx="8" formatCode="General">
                        <c:v>-18.732285930408473</c:v>
                      </c:pt>
                      <c:pt idx="9" formatCode="General">
                        <c:v>-18.924267776096823</c:v>
                      </c:pt>
                      <c:pt idx="10" formatCode="General">
                        <c:v>-19.116249621785173</c:v>
                      </c:pt>
                      <c:pt idx="11" formatCode="General">
                        <c:v>-19.30430909090909</c:v>
                      </c:pt>
                      <c:pt idx="12" formatCode="General">
                        <c:v>-19.487945454545454</c:v>
                      </c:pt>
                      <c:pt idx="13" formatCode="General">
                        <c:v>-19.66710909090909</c:v>
                      </c:pt>
                      <c:pt idx="14" formatCode="General">
                        <c:v>-19.844698795180722</c:v>
                      </c:pt>
                      <c:pt idx="15" formatCode="General">
                        <c:v>-20.019397590361447</c:v>
                      </c:pt>
                      <c:pt idx="16" formatCode="General">
                        <c:v>-20.192781818181817</c:v>
                      </c:pt>
                      <c:pt idx="17" formatCode="General">
                        <c:v>-20.364903030303029</c:v>
                      </c:pt>
                      <c:pt idx="18" formatCode="General">
                        <c:v>-20.535460606060607</c:v>
                      </c:pt>
                      <c:pt idx="19" formatCode="General">
                        <c:v>-20.705000000000002</c:v>
                      </c:pt>
                      <c:pt idx="20" formatCode="General">
                        <c:v>-20.871666666666666</c:v>
                      </c:pt>
                      <c:pt idx="21" formatCode="General">
                        <c:v>-21.036975757575757</c:v>
                      </c:pt>
                      <c:pt idx="22" formatCode="General">
                        <c:v>-21.201218181818184</c:v>
                      </c:pt>
                      <c:pt idx="23" formatCode="General">
                        <c:v>-21.365656626506023</c:v>
                      </c:pt>
                      <c:pt idx="24" formatCode="General">
                        <c:v>-21.53021212121212</c:v>
                      </c:pt>
                      <c:pt idx="25" formatCode="General">
                        <c:v>-21.695060606060604</c:v>
                      </c:pt>
                      <c:pt idx="26" formatCode="General">
                        <c:v>-21.862454545454543</c:v>
                      </c:pt>
                      <c:pt idx="27" formatCode="General">
                        <c:v>-22.031545454545455</c:v>
                      </c:pt>
                      <c:pt idx="28" formatCode="General">
                        <c:v>-22.205818181818181</c:v>
                      </c:pt>
                      <c:pt idx="29" formatCode="General">
                        <c:v>-22.382909090909092</c:v>
                      </c:pt>
                      <c:pt idx="30" formatCode="General">
                        <c:v>-22.565939393939395</c:v>
                      </c:pt>
                      <c:pt idx="31" formatCode="General">
                        <c:v>-22.76924357034796</c:v>
                      </c:pt>
                      <c:pt idx="32" formatCode="General">
                        <c:v>-22.983464447806355</c:v>
                      </c:pt>
                      <c:pt idx="33" formatCode="General">
                        <c:v>-23.19768532526475</c:v>
                      </c:pt>
                      <c:pt idx="34" formatCode="General">
                        <c:v>-23.411906202723149</c:v>
                      </c:pt>
                      <c:pt idx="35" formatCode="General">
                        <c:v>-23.626127080181544</c:v>
                      </c:pt>
                      <c:pt idx="36" formatCode="General">
                        <c:v>-23.840347957639938</c:v>
                      </c:pt>
                      <c:pt idx="37" formatCode="General">
                        <c:v>-24.055767019667169</c:v>
                      </c:pt>
                      <c:pt idx="38" formatCode="General">
                        <c:v>-24.299942511346444</c:v>
                      </c:pt>
                      <c:pt idx="39" formatCode="General">
                        <c:v>-24.544118003025716</c:v>
                      </c:pt>
                      <c:pt idx="40" formatCode="General">
                        <c:v>-24.788293494704991</c:v>
                      </c:pt>
                      <c:pt idx="41" formatCode="General">
                        <c:v>-25.032468986384266</c:v>
                      </c:pt>
                      <c:pt idx="42" formatCode="General">
                        <c:v>-25.276644478063538</c:v>
                      </c:pt>
                      <c:pt idx="43" formatCode="General">
                        <c:v>-25.520819969742814</c:v>
                      </c:pt>
                      <c:pt idx="44" formatCode="General">
                        <c:v>-25.760962178517396</c:v>
                      </c:pt>
                      <c:pt idx="45" formatCode="General">
                        <c:v>-25.995757942511347</c:v>
                      </c:pt>
                      <c:pt idx="46" formatCode="General">
                        <c:v>-26.230553706505294</c:v>
                      </c:pt>
                      <c:pt idx="47" formatCode="General">
                        <c:v>-26.465349470499245</c:v>
                      </c:pt>
                      <c:pt idx="48" formatCode="General">
                        <c:v>-26.700145234493192</c:v>
                      </c:pt>
                      <c:pt idx="49" formatCode="General">
                        <c:v>-26.934940998487143</c:v>
                      </c:pt>
                      <c:pt idx="50" formatCode="General">
                        <c:v>-27.16973676248109</c:v>
                      </c:pt>
                      <c:pt idx="51" formatCode="General">
                        <c:v>-27.388921212121211</c:v>
                      </c:pt>
                      <c:pt idx="52" formatCode="General">
                        <c:v>-27.60467878787879</c:v>
                      </c:pt>
                      <c:pt idx="53" formatCode="General">
                        <c:v>-27.820436363636365</c:v>
                      </c:pt>
                      <c:pt idx="54" formatCode="General">
                        <c:v>-28.036193939393939</c:v>
                      </c:pt>
                      <c:pt idx="55" formatCode="General">
                        <c:v>-28.251951515151514</c:v>
                      </c:pt>
                      <c:pt idx="56" formatCode="General">
                        <c:v>-28.467709090909089</c:v>
                      </c:pt>
                      <c:pt idx="57" formatCode="General">
                        <c:v>-28.67950075642965</c:v>
                      </c:pt>
                      <c:pt idx="58" formatCode="General">
                        <c:v>-28.877231467473525</c:v>
                      </c:pt>
                      <c:pt idx="59" formatCode="General">
                        <c:v>-29.074962178517399</c:v>
                      </c:pt>
                      <c:pt idx="60" formatCode="General">
                        <c:v>-29.27269288956127</c:v>
                      </c:pt>
                      <c:pt idx="61" formatCode="General">
                        <c:v>-29.470423600605145</c:v>
                      </c:pt>
                      <c:pt idx="62" formatCode="General">
                        <c:v>-29.668154311649019</c:v>
                      </c:pt>
                      <c:pt idx="63" formatCode="General">
                        <c:v>-29.86588502269289</c:v>
                      </c:pt>
                      <c:pt idx="64" formatCode="General">
                        <c:v>-30.058715151515152</c:v>
                      </c:pt>
                      <c:pt idx="65" formatCode="General">
                        <c:v>-30.248412121212123</c:v>
                      </c:pt>
                      <c:pt idx="66" formatCode="General">
                        <c:v>-30.428915662650603</c:v>
                      </c:pt>
                      <c:pt idx="67" formatCode="General">
                        <c:v>-30.610272727272726</c:v>
                      </c:pt>
                      <c:pt idx="68" formatCode="General">
                        <c:v>-30.794515151515149</c:v>
                      </c:pt>
                      <c:pt idx="69" formatCode="General">
                        <c:v>-30.972848484848484</c:v>
                      </c:pt>
                      <c:pt idx="70" formatCode="General">
                        <c:v>-31.148000000000003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F274-44E1-ACC5-21F6C8BD5851}"/>
                  </c:ext>
                </c:extLst>
              </c15:ser>
            </c15:filteredScatterSeries>
            <c15:filteredScatterSeries>
              <c15:ser>
                <c:idx val="9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'Gibbs-EVAL'!$A$112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'Gibbs-EVAL'!$B$112:$BT$112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-6.0942239031770047</c:v>
                      </c:pt>
                      <c:pt idx="1">
                        <c:v>-6.1686565809379728</c:v>
                      </c:pt>
                      <c:pt idx="2" formatCode="General">
                        <c:v>-6.2430892586989408</c:v>
                      </c:pt>
                      <c:pt idx="3" formatCode="General">
                        <c:v>-6.3175219364599098</c:v>
                      </c:pt>
                      <c:pt idx="4" formatCode="General">
                        <c:v>-6.3913252647503782</c:v>
                      </c:pt>
                      <c:pt idx="5" formatCode="General">
                        <c:v>-6.4578910741301057</c:v>
                      </c:pt>
                      <c:pt idx="6" formatCode="General">
                        <c:v>-6.524456883509834</c:v>
                      </c:pt>
                      <c:pt idx="7" formatCode="General">
                        <c:v>-6.5910226928895614</c:v>
                      </c:pt>
                      <c:pt idx="8" formatCode="General">
                        <c:v>-6.6575885022692889</c:v>
                      </c:pt>
                      <c:pt idx="9" formatCode="General">
                        <c:v>-6.7241543116490163</c:v>
                      </c:pt>
                      <c:pt idx="10" formatCode="General">
                        <c:v>-6.7907201210287438</c:v>
                      </c:pt>
                      <c:pt idx="11" formatCode="General">
                        <c:v>-6.8553393939393938</c:v>
                      </c:pt>
                      <c:pt idx="12" formatCode="General">
                        <c:v>-6.9177636363636363</c:v>
                      </c:pt>
                      <c:pt idx="13" formatCode="General">
                        <c:v>-6.9782000000000002</c:v>
                      </c:pt>
                      <c:pt idx="14" formatCode="General">
                        <c:v>-7.0379337349397586</c:v>
                      </c:pt>
                      <c:pt idx="15" formatCode="General">
                        <c:v>-7.0963674698795183</c:v>
                      </c:pt>
                      <c:pt idx="16" formatCode="General">
                        <c:v>-7.1543636363636365</c:v>
                      </c:pt>
                      <c:pt idx="17" formatCode="General">
                        <c:v>-7.2119393939393941</c:v>
                      </c:pt>
                      <c:pt idx="18" formatCode="General">
                        <c:v>-7.2689939393939396</c:v>
                      </c:pt>
                      <c:pt idx="19" formatCode="General">
                        <c:v>-7.3257090909090907</c:v>
                      </c:pt>
                      <c:pt idx="20" formatCode="General">
                        <c:v>-7.3814666666666664</c:v>
                      </c:pt>
                      <c:pt idx="21" formatCode="General">
                        <c:v>-7.4368848484848487</c:v>
                      </c:pt>
                      <c:pt idx="22" formatCode="General">
                        <c:v>-7.4920363636363634</c:v>
                      </c:pt>
                      <c:pt idx="23" formatCode="General">
                        <c:v>-7.5479819277108433</c:v>
                      </c:pt>
                      <c:pt idx="24" formatCode="General">
                        <c:v>-7.6042424242424245</c:v>
                      </c:pt>
                      <c:pt idx="25" formatCode="General">
                        <c:v>-7.6612121212121211</c:v>
                      </c:pt>
                      <c:pt idx="26" formatCode="General">
                        <c:v>-7.7200000000000006</c:v>
                      </c:pt>
                      <c:pt idx="27" formatCode="General">
                        <c:v>-7.78</c:v>
                      </c:pt>
                      <c:pt idx="28" formatCode="General">
                        <c:v>-7.8434545454545459</c:v>
                      </c:pt>
                      <c:pt idx="29" formatCode="General">
                        <c:v>-7.9087272727272726</c:v>
                      </c:pt>
                      <c:pt idx="30" formatCode="General">
                        <c:v>-7.9778181818181819</c:v>
                      </c:pt>
                      <c:pt idx="31" formatCode="General">
                        <c:v>-8.0589364599092281</c:v>
                      </c:pt>
                      <c:pt idx="32" formatCode="General">
                        <c:v>-8.1465310136157338</c:v>
                      </c:pt>
                      <c:pt idx="33" formatCode="General">
                        <c:v>-8.2341255673222395</c:v>
                      </c:pt>
                      <c:pt idx="34" formatCode="General">
                        <c:v>-8.3217201210287435</c:v>
                      </c:pt>
                      <c:pt idx="35" formatCode="General">
                        <c:v>-8.4093146747352492</c:v>
                      </c:pt>
                      <c:pt idx="36" formatCode="General">
                        <c:v>-8.4969092284417549</c:v>
                      </c:pt>
                      <c:pt idx="37" formatCode="General">
                        <c:v>-8.5851573373676242</c:v>
                      </c:pt>
                      <c:pt idx="38" formatCode="General">
                        <c:v>-8.6890907715582451</c:v>
                      </c:pt>
                      <c:pt idx="39" formatCode="General">
                        <c:v>-8.7930242057488641</c:v>
                      </c:pt>
                      <c:pt idx="40" formatCode="General">
                        <c:v>-8.896957639939485</c:v>
                      </c:pt>
                      <c:pt idx="41" formatCode="General">
                        <c:v>-9.0008910741301058</c:v>
                      </c:pt>
                      <c:pt idx="42" formatCode="General">
                        <c:v>-9.1048245083207267</c:v>
                      </c:pt>
                      <c:pt idx="43" formatCode="General">
                        <c:v>-9.2087579425113475</c:v>
                      </c:pt>
                      <c:pt idx="44" formatCode="General">
                        <c:v>-9.3102193645990923</c:v>
                      </c:pt>
                      <c:pt idx="45" formatCode="General">
                        <c:v>-9.4084039334341902</c:v>
                      </c:pt>
                      <c:pt idx="46" formatCode="General">
                        <c:v>-9.50658850226929</c:v>
                      </c:pt>
                      <c:pt idx="47" formatCode="General">
                        <c:v>-9.6047730711043879</c:v>
                      </c:pt>
                      <c:pt idx="48" formatCode="General">
                        <c:v>-9.7029576399394859</c:v>
                      </c:pt>
                      <c:pt idx="49" formatCode="General">
                        <c:v>-9.8011422087745839</c:v>
                      </c:pt>
                      <c:pt idx="50" formatCode="General">
                        <c:v>-9.8993267776096818</c:v>
                      </c:pt>
                      <c:pt idx="51" formatCode="General">
                        <c:v>-9.9881909090909087</c:v>
                      </c:pt>
                      <c:pt idx="52" formatCode="General">
                        <c:v>-10.075009090909091</c:v>
                      </c:pt>
                      <c:pt idx="53" formatCode="General">
                        <c:v>-10.161827272727272</c:v>
                      </c:pt>
                      <c:pt idx="54" formatCode="General">
                        <c:v>-10.248645454545455</c:v>
                      </c:pt>
                      <c:pt idx="55" formatCode="General">
                        <c:v>-10.335463636363636</c:v>
                      </c:pt>
                      <c:pt idx="56" formatCode="General">
                        <c:v>-10.422281818181819</c:v>
                      </c:pt>
                      <c:pt idx="57" formatCode="General">
                        <c:v>-10.506308623298034</c:v>
                      </c:pt>
                      <c:pt idx="58" formatCode="General">
                        <c:v>-10.580438729198185</c:v>
                      </c:pt>
                      <c:pt idx="59" formatCode="General">
                        <c:v>-10.654568835098337</c:v>
                      </c:pt>
                      <c:pt idx="60" formatCode="General">
                        <c:v>-10.728698940998488</c:v>
                      </c:pt>
                      <c:pt idx="61" formatCode="General">
                        <c:v>-10.802829046898639</c:v>
                      </c:pt>
                      <c:pt idx="62" formatCode="General">
                        <c:v>-10.87695915279879</c:v>
                      </c:pt>
                      <c:pt idx="63" formatCode="General">
                        <c:v>-10.951089258698941</c:v>
                      </c:pt>
                      <c:pt idx="64" formatCode="General">
                        <c:v>-11.020666666666667</c:v>
                      </c:pt>
                      <c:pt idx="65" formatCode="General">
                        <c:v>-11.087333333333333</c:v>
                      </c:pt>
                      <c:pt idx="66" formatCode="General">
                        <c:v>-11.147831325301205</c:v>
                      </c:pt>
                      <c:pt idx="67" formatCode="General">
                        <c:v>-11.208181818181817</c:v>
                      </c:pt>
                      <c:pt idx="68" formatCode="General">
                        <c:v>-11.268787878787878</c:v>
                      </c:pt>
                      <c:pt idx="69" formatCode="General">
                        <c:v>-11.325454545454546</c:v>
                      </c:pt>
                      <c:pt idx="70" formatCode="General">
                        <c:v>-11.38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F274-44E1-ACC5-21F6C8BD5851}"/>
                  </c:ext>
                </c:extLst>
              </c15:ser>
            </c15:filteredScatterSeries>
            <c15:filteredScatterSeries>
              <c15:ser>
                <c:idx val="10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'Gibbs-EVAL'!$A$113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'Gibbs-EVAL'!$B$113:$BT$113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-28.222057488653554</c:v>
                      </c:pt>
                      <c:pt idx="1">
                        <c:v>-27.527655068078669</c:v>
                      </c:pt>
                      <c:pt idx="2" formatCode="General">
                        <c:v>-26.83325264750378</c:v>
                      </c:pt>
                      <c:pt idx="3" formatCode="General">
                        <c:v>-26.138850226928895</c:v>
                      </c:pt>
                      <c:pt idx="4" formatCode="General">
                        <c:v>-25.463691376701966</c:v>
                      </c:pt>
                      <c:pt idx="5" formatCode="General">
                        <c:v>-25.009833585476549</c:v>
                      </c:pt>
                      <c:pt idx="6" formatCode="General">
                        <c:v>-24.555975794251136</c:v>
                      </c:pt>
                      <c:pt idx="7" formatCode="General">
                        <c:v>-24.102118003025719</c:v>
                      </c:pt>
                      <c:pt idx="8" formatCode="General">
                        <c:v>-23.648260211800302</c:v>
                      </c:pt>
                      <c:pt idx="9" formatCode="General">
                        <c:v>-23.194402420574885</c:v>
                      </c:pt>
                      <c:pt idx="10" formatCode="General">
                        <c:v>-22.740544629349472</c:v>
                      </c:pt>
                      <c:pt idx="11" formatCode="General">
                        <c:v>-22.331939393939393</c:v>
                      </c:pt>
                      <c:pt idx="12" formatCode="General">
                        <c:v>-21.974363636363638</c:v>
                      </c:pt>
                      <c:pt idx="13" formatCode="General">
                        <c:v>-21.641636363636366</c:v>
                      </c:pt>
                      <c:pt idx="14" formatCode="General">
                        <c:v>-21.318795180722894</c:v>
                      </c:pt>
                      <c:pt idx="15" formatCode="General">
                        <c:v>-21.017590361445784</c:v>
                      </c:pt>
                      <c:pt idx="16" formatCode="General">
                        <c:v>-20.727818181818183</c:v>
                      </c:pt>
                      <c:pt idx="17" formatCode="General">
                        <c:v>-20.449030303030302</c:v>
                      </c:pt>
                      <c:pt idx="18" formatCode="General">
                        <c:v>-20.191090909090907</c:v>
                      </c:pt>
                      <c:pt idx="19" formatCode="General">
                        <c:v>-19.940363636363635</c:v>
                      </c:pt>
                      <c:pt idx="20" formatCode="General">
                        <c:v>-19.704000000000001</c:v>
                      </c:pt>
                      <c:pt idx="21" formatCode="General">
                        <c:v>-19.474424242424242</c:v>
                      </c:pt>
                      <c:pt idx="22" formatCode="General">
                        <c:v>-19.250181818181819</c:v>
                      </c:pt>
                      <c:pt idx="23" formatCode="General">
                        <c:v>-19.043614457831325</c:v>
                      </c:pt>
                      <c:pt idx="24" formatCode="General">
                        <c:v>-18.841515151515154</c:v>
                      </c:pt>
                      <c:pt idx="25" formatCode="General">
                        <c:v>-18.647575757575758</c:v>
                      </c:pt>
                      <c:pt idx="26" formatCode="General">
                        <c:v>-18.460909090909091</c:v>
                      </c:pt>
                      <c:pt idx="27" formatCode="General">
                        <c:v>-18.279090909090908</c:v>
                      </c:pt>
                      <c:pt idx="28" formatCode="General">
                        <c:v>-18.103030303030302</c:v>
                      </c:pt>
                      <c:pt idx="29" formatCode="General">
                        <c:v>-17.93090909090909</c:v>
                      </c:pt>
                      <c:pt idx="30" formatCode="General">
                        <c:v>-17.767272727272729</c:v>
                      </c:pt>
                      <c:pt idx="31" formatCode="General">
                        <c:v>-17.615597579425113</c:v>
                      </c:pt>
                      <c:pt idx="32" formatCode="General">
                        <c:v>-17.470363086232982</c:v>
                      </c:pt>
                      <c:pt idx="33" formatCode="General">
                        <c:v>-17.325128593040848</c:v>
                      </c:pt>
                      <c:pt idx="34" formatCode="General">
                        <c:v>-17.179894099848713</c:v>
                      </c:pt>
                      <c:pt idx="35" formatCode="General">
                        <c:v>-17.034659606656582</c:v>
                      </c:pt>
                      <c:pt idx="36" formatCode="General">
                        <c:v>-16.889425113464448</c:v>
                      </c:pt>
                      <c:pt idx="37" formatCode="General">
                        <c:v>-16.745340393343419</c:v>
                      </c:pt>
                      <c:pt idx="38" formatCode="General">
                        <c:v>-16.628850226928897</c:v>
                      </c:pt>
                      <c:pt idx="39" formatCode="General">
                        <c:v>-16.512360060514371</c:v>
                      </c:pt>
                      <c:pt idx="40" formatCode="General">
                        <c:v>-16.39586989409985</c:v>
                      </c:pt>
                      <c:pt idx="41" formatCode="General">
                        <c:v>-16.279379727685328</c:v>
                      </c:pt>
                      <c:pt idx="42" formatCode="General">
                        <c:v>-16.162889561270802</c:v>
                      </c:pt>
                      <c:pt idx="43" formatCode="General">
                        <c:v>-16.04639939485628</c:v>
                      </c:pt>
                      <c:pt idx="44" formatCode="General">
                        <c:v>-15.939016641452346</c:v>
                      </c:pt>
                      <c:pt idx="45" formatCode="General">
                        <c:v>-15.843706505295009</c:v>
                      </c:pt>
                      <c:pt idx="46" formatCode="General">
                        <c:v>-15.748396369137671</c:v>
                      </c:pt>
                      <c:pt idx="47" formatCode="General">
                        <c:v>-15.653086232980332</c:v>
                      </c:pt>
                      <c:pt idx="48" formatCode="General">
                        <c:v>-15.557776096822995</c:v>
                      </c:pt>
                      <c:pt idx="49" formatCode="General">
                        <c:v>-15.462465960665657</c:v>
                      </c:pt>
                      <c:pt idx="50" formatCode="General">
                        <c:v>-15.36715582450832</c:v>
                      </c:pt>
                      <c:pt idx="51" formatCode="General">
                        <c:v>-15.279181818181817</c:v>
                      </c:pt>
                      <c:pt idx="52" formatCode="General">
                        <c:v>-15.192818181818181</c:v>
                      </c:pt>
                      <c:pt idx="53" formatCode="General">
                        <c:v>-15.106454545454545</c:v>
                      </c:pt>
                      <c:pt idx="54" formatCode="General">
                        <c:v>-15.020090909090909</c:v>
                      </c:pt>
                      <c:pt idx="55" formatCode="General">
                        <c:v>-14.933727272727271</c:v>
                      </c:pt>
                      <c:pt idx="56" formatCode="General">
                        <c:v>-14.847363636363635</c:v>
                      </c:pt>
                      <c:pt idx="57" formatCode="General">
                        <c:v>-14.759364599092283</c:v>
                      </c:pt>
                      <c:pt idx="58" formatCode="General">
                        <c:v>-14.665567322239031</c:v>
                      </c:pt>
                      <c:pt idx="59" formatCode="General">
                        <c:v>-14.571770045385778</c:v>
                      </c:pt>
                      <c:pt idx="60" formatCode="General">
                        <c:v>-14.477972768532526</c:v>
                      </c:pt>
                      <c:pt idx="61" formatCode="General">
                        <c:v>-14.384175491679274</c:v>
                      </c:pt>
                      <c:pt idx="62" formatCode="General">
                        <c:v>-14.290378214826021</c:v>
                      </c:pt>
                      <c:pt idx="63" formatCode="General">
                        <c:v>-14.196580937972769</c:v>
                      </c:pt>
                      <c:pt idx="64" formatCode="General">
                        <c:v>-14.097151515151515</c:v>
                      </c:pt>
                      <c:pt idx="65" formatCode="General">
                        <c:v>-13.994121212121213</c:v>
                      </c:pt>
                      <c:pt idx="66" formatCode="General">
                        <c:v>-13.891686746987952</c:v>
                      </c:pt>
                      <c:pt idx="67" formatCode="General">
                        <c:v>-13.787272727272727</c:v>
                      </c:pt>
                      <c:pt idx="68" formatCode="General">
                        <c:v>-13.67818181818182</c:v>
                      </c:pt>
                      <c:pt idx="69" formatCode="General">
                        <c:v>-13.56909090909091</c:v>
                      </c:pt>
                      <c:pt idx="70" formatCode="General">
                        <c:v>-13.46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F274-44E1-ACC5-21F6C8BD5851}"/>
                  </c:ext>
                </c:extLst>
              </c15:ser>
            </c15:filteredScatterSeries>
            <c15:filteredScatterSeries>
              <c15:ser>
                <c:idx val="11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'Gibbs-EVAL'!$A$114</c15:sqref>
                        </c15:formulaRef>
                      </c:ext>
                    </c:extLst>
                    <c:strCache>
                      <c:ptCount val="1"/>
                      <c:pt idx="0">
                        <c:v>(1)Se[l]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'Gibbs-EVAL'!$B$114:$BT$114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-4.9682496217851737</c:v>
                      </c:pt>
                      <c:pt idx="1">
                        <c:v>-5.0215022692889564</c:v>
                      </c:pt>
                      <c:pt idx="2" formatCode="General">
                        <c:v>-5.0747549167927382</c:v>
                      </c:pt>
                      <c:pt idx="3" formatCode="General">
                        <c:v>-5.1280075642965199</c:v>
                      </c:pt>
                      <c:pt idx="4" formatCode="General">
                        <c:v>-5.1817080181543114</c:v>
                      </c:pt>
                      <c:pt idx="5" formatCode="General">
                        <c:v>-5.2405582450832071</c:v>
                      </c:pt>
                      <c:pt idx="6" formatCode="General">
                        <c:v>-5.2994084720121029</c:v>
                      </c:pt>
                      <c:pt idx="7" formatCode="General">
                        <c:v>-5.3582586989409986</c:v>
                      </c:pt>
                      <c:pt idx="8" formatCode="General">
                        <c:v>-5.4171089258698935</c:v>
                      </c:pt>
                      <c:pt idx="9" formatCode="General">
                        <c:v>-5.4759591527987892</c:v>
                      </c:pt>
                      <c:pt idx="10" formatCode="General">
                        <c:v>-5.5348093797276849</c:v>
                      </c:pt>
                      <c:pt idx="11" formatCode="General">
                        <c:v>-5.5936303030303032</c:v>
                      </c:pt>
                      <c:pt idx="12" formatCode="General">
                        <c:v>-5.6524181818181818</c:v>
                      </c:pt>
                      <c:pt idx="13" formatCode="General">
                        <c:v>-5.7107090909090914</c:v>
                      </c:pt>
                      <c:pt idx="14" formatCode="General">
                        <c:v>-5.7688313253012051</c:v>
                      </c:pt>
                      <c:pt idx="15" formatCode="General">
                        <c:v>-5.82666265060241</c:v>
                      </c:pt>
                      <c:pt idx="16" formatCode="General">
                        <c:v>-5.8840545454545454</c:v>
                      </c:pt>
                      <c:pt idx="17" formatCode="General">
                        <c:v>-5.9410242424242421</c:v>
                      </c:pt>
                      <c:pt idx="18" formatCode="General">
                        <c:v>-5.9974727272727275</c:v>
                      </c:pt>
                      <c:pt idx="19" formatCode="General">
                        <c:v>-6.0535818181818177</c:v>
                      </c:pt>
                      <c:pt idx="20" formatCode="General">
                        <c:v>-6.1087333333333333</c:v>
                      </c:pt>
                      <c:pt idx="21" formatCode="General">
                        <c:v>-6.1632060606060612</c:v>
                      </c:pt>
                      <c:pt idx="22" formatCode="General">
                        <c:v>-6.217145454545455</c:v>
                      </c:pt>
                      <c:pt idx="23" formatCode="General">
                        <c:v>-6.2696927710843378</c:v>
                      </c:pt>
                      <c:pt idx="24" formatCode="General">
                        <c:v>-6.3217272727272729</c:v>
                      </c:pt>
                      <c:pt idx="25" formatCode="General">
                        <c:v>-6.3726363636363637</c:v>
                      </c:pt>
                      <c:pt idx="26" formatCode="General">
                        <c:v>-6.4224545454545456</c:v>
                      </c:pt>
                      <c:pt idx="27" formatCode="General">
                        <c:v>-6.4715454545454545</c:v>
                      </c:pt>
                      <c:pt idx="28" formatCode="General">
                        <c:v>-6.5189090909090908</c:v>
                      </c:pt>
                      <c:pt idx="29" formatCode="General">
                        <c:v>-6.5654545454545454</c:v>
                      </c:pt>
                      <c:pt idx="30" formatCode="General">
                        <c:v>-6.6103030303030303</c:v>
                      </c:pt>
                      <c:pt idx="31" formatCode="General">
                        <c:v>-6.6513706505295014</c:v>
                      </c:pt>
                      <c:pt idx="32" formatCode="General">
                        <c:v>-6.6904024205748867</c:v>
                      </c:pt>
                      <c:pt idx="33" formatCode="General">
                        <c:v>-6.7294341906202728</c:v>
                      </c:pt>
                      <c:pt idx="34" formatCode="General">
                        <c:v>-6.7684659606656581</c:v>
                      </c:pt>
                      <c:pt idx="35" formatCode="General">
                        <c:v>-6.8074977307110442</c:v>
                      </c:pt>
                      <c:pt idx="36" formatCode="General">
                        <c:v>-6.8465295007564295</c:v>
                      </c:pt>
                      <c:pt idx="37" formatCode="General">
                        <c:v>-6.8854523449319212</c:v>
                      </c:pt>
                      <c:pt idx="38" formatCode="General">
                        <c:v>-6.9217609682299548</c:v>
                      </c:pt>
                      <c:pt idx="39" formatCode="General">
                        <c:v>-6.9580695915279875</c:v>
                      </c:pt>
                      <c:pt idx="40" formatCode="General">
                        <c:v>-6.9943782148260212</c:v>
                      </c:pt>
                      <c:pt idx="41" formatCode="General">
                        <c:v>-7.0306868381240539</c:v>
                      </c:pt>
                      <c:pt idx="42" formatCode="General">
                        <c:v>-7.0669954614220876</c:v>
                      </c:pt>
                      <c:pt idx="43" formatCode="General">
                        <c:v>-7.1033040847201203</c:v>
                      </c:pt>
                      <c:pt idx="44" formatCode="General">
                        <c:v>-7.1405234493192129</c:v>
                      </c:pt>
                      <c:pt idx="45" formatCode="General">
                        <c:v>-7.1789500756429652</c:v>
                      </c:pt>
                      <c:pt idx="46" formatCode="General">
                        <c:v>-7.2173767019667165</c:v>
                      </c:pt>
                      <c:pt idx="47" formatCode="General">
                        <c:v>-7.2558033282904688</c:v>
                      </c:pt>
                      <c:pt idx="48" formatCode="General">
                        <c:v>-7.2942299546142211</c:v>
                      </c:pt>
                      <c:pt idx="49" formatCode="General">
                        <c:v>-7.3326565809379733</c:v>
                      </c:pt>
                      <c:pt idx="50" formatCode="General">
                        <c:v>-7.3710832072617247</c:v>
                      </c:pt>
                      <c:pt idx="51" formatCode="General">
                        <c:v>-7.4125393939393938</c:v>
                      </c:pt>
                      <c:pt idx="52" formatCode="General">
                        <c:v>-7.4546606060606067</c:v>
                      </c:pt>
                      <c:pt idx="53" formatCode="General">
                        <c:v>-7.4967818181818187</c:v>
                      </c:pt>
                      <c:pt idx="54" formatCode="General">
                        <c:v>-7.5389030303030307</c:v>
                      </c:pt>
                      <c:pt idx="55" formatCode="General">
                        <c:v>-7.5810242424242427</c:v>
                      </c:pt>
                      <c:pt idx="56" formatCode="General">
                        <c:v>-7.6231454545454547</c:v>
                      </c:pt>
                      <c:pt idx="57" formatCode="General">
                        <c:v>-7.6668835098335855</c:v>
                      </c:pt>
                      <c:pt idx="58" formatCode="General">
                        <c:v>-7.7163540090771559</c:v>
                      </c:pt>
                      <c:pt idx="59" formatCode="General">
                        <c:v>-7.7658245083207262</c:v>
                      </c:pt>
                      <c:pt idx="60" formatCode="General">
                        <c:v>-7.8152950075642966</c:v>
                      </c:pt>
                      <c:pt idx="61" formatCode="General">
                        <c:v>-7.864765506807867</c:v>
                      </c:pt>
                      <c:pt idx="62" formatCode="General">
                        <c:v>-7.9142360060514374</c:v>
                      </c:pt>
                      <c:pt idx="63" formatCode="General">
                        <c:v>-7.9637065052950078</c:v>
                      </c:pt>
                      <c:pt idx="64" formatCode="General">
                        <c:v>-8.0173818181818177</c:v>
                      </c:pt>
                      <c:pt idx="65" formatCode="General">
                        <c:v>-8.0737454545454543</c:v>
                      </c:pt>
                      <c:pt idx="66" formatCode="General">
                        <c:v>-8.1332530120481934</c:v>
                      </c:pt>
                      <c:pt idx="67" formatCode="General">
                        <c:v>-8.1939090909090915</c:v>
                      </c:pt>
                      <c:pt idx="68" formatCode="General">
                        <c:v>-8.256939393939394</c:v>
                      </c:pt>
                      <c:pt idx="69" formatCode="General">
                        <c:v>-8.3219393939393935</c:v>
                      </c:pt>
                      <c:pt idx="70" formatCode="General">
                        <c:v>-8.3879999999999999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F274-44E1-ACC5-21F6C8BD5851}"/>
                  </c:ext>
                </c:extLst>
              </c15:ser>
            </c15:filteredScatterSeries>
            <c15:filteredScatterSeries>
              <c15:ser>
                <c:idx val="12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'Gibbs-EVAL'!$A$115</c15:sqref>
                        </c15:formulaRef>
                      </c:ext>
                    </c:extLst>
                    <c:strCache>
                      <c:ptCount val="1"/>
                      <c:pt idx="0">
                        <c:v>(l)GeSe[l]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'Gibbs-EVAL'!$B$115:$BT$115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-33.190307110438731</c:v>
                      </c:pt>
                      <c:pt idx="1">
                        <c:v>-32.549157337367625</c:v>
                      </c:pt>
                      <c:pt idx="2" formatCode="General">
                        <c:v>-31.908007564296518</c:v>
                      </c:pt>
                      <c:pt idx="3" formatCode="General">
                        <c:v>-31.266857791225416</c:v>
                      </c:pt>
                      <c:pt idx="4" formatCode="General">
                        <c:v>-30.645399394856277</c:v>
                      </c:pt>
                      <c:pt idx="5" formatCode="General">
                        <c:v>-30.250391830559757</c:v>
                      </c:pt>
                      <c:pt idx="6" formatCode="General">
                        <c:v>-29.855384266263236</c:v>
                      </c:pt>
                      <c:pt idx="7" formatCode="General">
                        <c:v>-29.460376701966716</c:v>
                      </c:pt>
                      <c:pt idx="8" formatCode="General">
                        <c:v>-29.065369137670196</c:v>
                      </c:pt>
                      <c:pt idx="9" formatCode="General">
                        <c:v>-28.670361573373675</c:v>
                      </c:pt>
                      <c:pt idx="10" formatCode="General">
                        <c:v>-28.275354009077155</c:v>
                      </c:pt>
                      <c:pt idx="11" formatCode="General">
                        <c:v>-27.925569696969696</c:v>
                      </c:pt>
                      <c:pt idx="12" formatCode="General">
                        <c:v>-27.626781818181819</c:v>
                      </c:pt>
                      <c:pt idx="13" formatCode="General">
                        <c:v>-27.352345454545457</c:v>
                      </c:pt>
                      <c:pt idx="14" formatCode="General">
                        <c:v>-27.087626506024097</c:v>
                      </c:pt>
                      <c:pt idx="15" formatCode="General">
                        <c:v>-26.844253012048195</c:v>
                      </c:pt>
                      <c:pt idx="16" formatCode="General">
                        <c:v>-26.611872727272729</c:v>
                      </c:pt>
                      <c:pt idx="17" formatCode="General">
                        <c:v>-26.390054545454547</c:v>
                      </c:pt>
                      <c:pt idx="18" formatCode="General">
                        <c:v>-26.188563636363636</c:v>
                      </c:pt>
                      <c:pt idx="19" formatCode="General">
                        <c:v>-25.99394545454545</c:v>
                      </c:pt>
                      <c:pt idx="20" formatCode="General">
                        <c:v>-25.812733333333334</c:v>
                      </c:pt>
                      <c:pt idx="21" formatCode="General">
                        <c:v>-25.637630303030303</c:v>
                      </c:pt>
                      <c:pt idx="22" formatCode="General">
                        <c:v>-25.467327272727275</c:v>
                      </c:pt>
                      <c:pt idx="23" formatCode="General">
                        <c:v>-25.313307228915665</c:v>
                      </c:pt>
                      <c:pt idx="24" formatCode="General">
                        <c:v>-25.163242424242426</c:v>
                      </c:pt>
                      <c:pt idx="25" formatCode="General">
                        <c:v>-25.020212121212122</c:v>
                      </c:pt>
                      <c:pt idx="26" formatCode="General">
                        <c:v>-24.883363636363637</c:v>
                      </c:pt>
                      <c:pt idx="27" formatCode="General">
                        <c:v>-24.750636363636364</c:v>
                      </c:pt>
                      <c:pt idx="28" formatCode="General">
                        <c:v>-24.621939393939392</c:v>
                      </c:pt>
                      <c:pt idx="29" formatCode="General">
                        <c:v>-24.496363636363636</c:v>
                      </c:pt>
                      <c:pt idx="30" formatCode="General">
                        <c:v>-24.377575757575759</c:v>
                      </c:pt>
                      <c:pt idx="31" formatCode="General">
                        <c:v>-24.266968229954617</c:v>
                      </c:pt>
                      <c:pt idx="32" formatCode="General">
                        <c:v>-24.16076550680787</c:v>
                      </c:pt>
                      <c:pt idx="33" formatCode="General">
                        <c:v>-24.054562783661122</c:v>
                      </c:pt>
                      <c:pt idx="34" formatCode="General">
                        <c:v>-23.948360060514375</c:v>
                      </c:pt>
                      <c:pt idx="35" formatCode="General">
                        <c:v>-23.842157337367627</c:v>
                      </c:pt>
                      <c:pt idx="36" formatCode="General">
                        <c:v>-23.73595461422088</c:v>
                      </c:pt>
                      <c:pt idx="37" formatCode="General">
                        <c:v>-23.630792738275343</c:v>
                      </c:pt>
                      <c:pt idx="38" formatCode="General">
                        <c:v>-23.550611195158851</c:v>
                      </c:pt>
                      <c:pt idx="39" formatCode="General">
                        <c:v>-23.470429652042359</c:v>
                      </c:pt>
                      <c:pt idx="40" formatCode="General">
                        <c:v>-23.390248108925871</c:v>
                      </c:pt>
                      <c:pt idx="41" formatCode="General">
                        <c:v>-23.310066565809379</c:v>
                      </c:pt>
                      <c:pt idx="42" formatCode="General">
                        <c:v>-23.229885022692891</c:v>
                      </c:pt>
                      <c:pt idx="43" formatCode="General">
                        <c:v>-23.149703479576399</c:v>
                      </c:pt>
                      <c:pt idx="44" formatCode="General">
                        <c:v>-23.079540090771559</c:v>
                      </c:pt>
                      <c:pt idx="45" formatCode="General">
                        <c:v>-23.022656580937973</c:v>
                      </c:pt>
                      <c:pt idx="46" formatCode="General">
                        <c:v>-22.965773071104387</c:v>
                      </c:pt>
                      <c:pt idx="47" formatCode="General">
                        <c:v>-22.908889561270801</c:v>
                      </c:pt>
                      <c:pt idx="48" formatCode="General">
                        <c:v>-22.852006051437218</c:v>
                      </c:pt>
                      <c:pt idx="49" formatCode="General">
                        <c:v>-22.795122541603632</c:v>
                      </c:pt>
                      <c:pt idx="50" formatCode="General">
                        <c:v>-22.738239031770046</c:v>
                      </c:pt>
                      <c:pt idx="51" formatCode="General">
                        <c:v>-22.691721212121212</c:v>
                      </c:pt>
                      <c:pt idx="52" formatCode="General">
                        <c:v>-22.647478787878789</c:v>
                      </c:pt>
                      <c:pt idx="53" formatCode="General">
                        <c:v>-22.603236363636363</c:v>
                      </c:pt>
                      <c:pt idx="54" formatCode="General">
                        <c:v>-22.55899393939394</c:v>
                      </c:pt>
                      <c:pt idx="55" formatCode="General">
                        <c:v>-22.514751515151517</c:v>
                      </c:pt>
                      <c:pt idx="56" formatCode="General">
                        <c:v>-22.47050909090909</c:v>
                      </c:pt>
                      <c:pt idx="57" formatCode="General">
                        <c:v>-22.426248108925869</c:v>
                      </c:pt>
                      <c:pt idx="58" formatCode="General">
                        <c:v>-22.381921331316189</c:v>
                      </c:pt>
                      <c:pt idx="59" formatCode="General">
                        <c:v>-22.337594553706506</c:v>
                      </c:pt>
                      <c:pt idx="60" formatCode="General">
                        <c:v>-22.293267776096823</c:v>
                      </c:pt>
                      <c:pt idx="61" formatCode="General">
                        <c:v>-22.248940998487139</c:v>
                      </c:pt>
                      <c:pt idx="62" formatCode="General">
                        <c:v>-22.20461422087746</c:v>
                      </c:pt>
                      <c:pt idx="63" formatCode="General">
                        <c:v>-22.160287443267777</c:v>
                      </c:pt>
                      <c:pt idx="64" formatCode="General">
                        <c:v>-22.114533333333334</c:v>
                      </c:pt>
                      <c:pt idx="65" formatCode="General">
                        <c:v>-22.067866666666671</c:v>
                      </c:pt>
                      <c:pt idx="66" formatCode="General">
                        <c:v>-22.024939759036148</c:v>
                      </c:pt>
                      <c:pt idx="67" formatCode="General">
                        <c:v>-21.98118181818182</c:v>
                      </c:pt>
                      <c:pt idx="68" formatCode="General">
                        <c:v>-21.935121212121214</c:v>
                      </c:pt>
                      <c:pt idx="69" formatCode="General">
                        <c:v>-21.891030303030302</c:v>
                      </c:pt>
                      <c:pt idx="70" formatCode="General">
                        <c:v>-21.847999999999999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F274-44E1-ACC5-21F6C8BD5851}"/>
                  </c:ext>
                </c:extLst>
              </c15:ser>
            </c15:filteredScatterSeries>
            <c15:filteredScatterSeries>
              <c15:ser>
                <c:idx val="13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'Gibbs-EVAL'!$B$116:$BT$116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-18.728545454545454</c:v>
                      </c:pt>
                      <c:pt idx="12" formatCode="General">
                        <c:v>-18.746727272727274</c:v>
                      </c:pt>
                      <c:pt idx="13" formatCode="General">
                        <c:v>-18.764909090909093</c:v>
                      </c:pt>
                      <c:pt idx="14" formatCode="General">
                        <c:v>-18.783072289156628</c:v>
                      </c:pt>
                      <c:pt idx="15" formatCode="General">
                        <c:v>-18.801144578313252</c:v>
                      </c:pt>
                      <c:pt idx="16" formatCode="General">
                        <c:v>-18.819272727272725</c:v>
                      </c:pt>
                      <c:pt idx="17" formatCode="General">
                        <c:v>-18.837454545454545</c:v>
                      </c:pt>
                      <c:pt idx="18" formatCode="General">
                        <c:v>-18.855636363636364</c:v>
                      </c:pt>
                      <c:pt idx="19" formatCode="General">
                        <c:v>-18.875090909090911</c:v>
                      </c:pt>
                      <c:pt idx="20" formatCode="General">
                        <c:v>-18.899333333333335</c:v>
                      </c:pt>
                      <c:pt idx="21" formatCode="General">
                        <c:v>-18.923575757575758</c:v>
                      </c:pt>
                      <c:pt idx="22" formatCode="General">
                        <c:v>-18.947818181818182</c:v>
                      </c:pt>
                      <c:pt idx="23" formatCode="General">
                        <c:v>-18.971927710843371</c:v>
                      </c:pt>
                      <c:pt idx="24" formatCode="General">
                        <c:v>-18.996060606060606</c:v>
                      </c:pt>
                      <c:pt idx="25" formatCode="General">
                        <c:v>-19.02030303030303</c:v>
                      </c:pt>
                      <c:pt idx="26" formatCode="General">
                        <c:v>-19.048181818181817</c:v>
                      </c:pt>
                      <c:pt idx="27" formatCode="General">
                        <c:v>-19.078484848484848</c:v>
                      </c:pt>
                      <c:pt idx="28" formatCode="General">
                        <c:v>-19.108787878787876</c:v>
                      </c:pt>
                      <c:pt idx="29" formatCode="General">
                        <c:v>-19.140909090909091</c:v>
                      </c:pt>
                      <c:pt idx="30" formatCode="General">
                        <c:v>-19.177272727272729</c:v>
                      </c:pt>
                      <c:pt idx="31" formatCode="General">
                        <c:v>-19.216550680786689</c:v>
                      </c:pt>
                      <c:pt idx="32" formatCode="General">
                        <c:v>-19.257397881996976</c:v>
                      </c:pt>
                      <c:pt idx="33" formatCode="General">
                        <c:v>-19.298245083207263</c:v>
                      </c:pt>
                      <c:pt idx="34" formatCode="General">
                        <c:v>-19.33909228441755</c:v>
                      </c:pt>
                      <c:pt idx="35" formatCode="General">
                        <c:v>-19.379939485627837</c:v>
                      </c:pt>
                      <c:pt idx="36" formatCode="General">
                        <c:v>-19.420786686838124</c:v>
                      </c:pt>
                      <c:pt idx="37" formatCode="General">
                        <c:v>-19.461331316187596</c:v>
                      </c:pt>
                      <c:pt idx="38" formatCode="General">
                        <c:v>-19.494614220877459</c:v>
                      </c:pt>
                      <c:pt idx="39" formatCode="General">
                        <c:v>-19.527897125567321</c:v>
                      </c:pt>
                      <c:pt idx="40" formatCode="General">
                        <c:v>-19.561180030257187</c:v>
                      </c:pt>
                      <c:pt idx="41" formatCode="General">
                        <c:v>-19.59446293494705</c:v>
                      </c:pt>
                      <c:pt idx="42" formatCode="General">
                        <c:v>-19.627745839636912</c:v>
                      </c:pt>
                      <c:pt idx="43" formatCode="General">
                        <c:v>-19.661028744326778</c:v>
                      </c:pt>
                      <c:pt idx="44" formatCode="General">
                        <c:v>-19.692360060514371</c:v>
                      </c:pt>
                      <c:pt idx="45" formatCode="General">
                        <c:v>-19.72110438729198</c:v>
                      </c:pt>
                      <c:pt idx="46" formatCode="General">
                        <c:v>-19.749848714069593</c:v>
                      </c:pt>
                      <c:pt idx="47" formatCode="General">
                        <c:v>-19.778593040847202</c:v>
                      </c:pt>
                      <c:pt idx="48" formatCode="General">
                        <c:v>-19.807337367624811</c:v>
                      </c:pt>
                      <c:pt idx="49" formatCode="General">
                        <c:v>-19.83608169440242</c:v>
                      </c:pt>
                      <c:pt idx="50" formatCode="General">
                        <c:v>-19.864826021180033</c:v>
                      </c:pt>
                      <c:pt idx="51" formatCode="General">
                        <c:v>-19.892363636363637</c:v>
                      </c:pt>
                      <c:pt idx="52" formatCode="General">
                        <c:v>-19.919636363636364</c:v>
                      </c:pt>
                      <c:pt idx="53" formatCode="General">
                        <c:v>-19.946909090909092</c:v>
                      </c:pt>
                      <c:pt idx="54" formatCode="General">
                        <c:v>-19.974181818181819</c:v>
                      </c:pt>
                      <c:pt idx="55" formatCode="General">
                        <c:v>-20.001454545454546</c:v>
                      </c:pt>
                      <c:pt idx="56" formatCode="General">
                        <c:v>-20.028727272727274</c:v>
                      </c:pt>
                      <c:pt idx="57" formatCode="General">
                        <c:v>-20.056656580937975</c:v>
                      </c:pt>
                      <c:pt idx="58" formatCode="General">
                        <c:v>-20.086913767019666</c:v>
                      </c:pt>
                      <c:pt idx="59" formatCode="General">
                        <c:v>-20.117170953101361</c:v>
                      </c:pt>
                      <c:pt idx="60" formatCode="General">
                        <c:v>-20.147428139183056</c:v>
                      </c:pt>
                      <c:pt idx="61" formatCode="General">
                        <c:v>-20.177685325264751</c:v>
                      </c:pt>
                      <c:pt idx="62" formatCode="General">
                        <c:v>-20.207942511346445</c:v>
                      </c:pt>
                      <c:pt idx="63" formatCode="General">
                        <c:v>-20.23819969742814</c:v>
                      </c:pt>
                      <c:pt idx="64" formatCode="General">
                        <c:v>-20.272181818181817</c:v>
                      </c:pt>
                      <c:pt idx="65" formatCode="General">
                        <c:v>-20.308545454545452</c:v>
                      </c:pt>
                      <c:pt idx="66" formatCode="General">
                        <c:v>-20.338915662650603</c:v>
                      </c:pt>
                      <c:pt idx="67" formatCode="General">
                        <c:v>-20.369090909090907</c:v>
                      </c:pt>
                      <c:pt idx="68" formatCode="General">
                        <c:v>-20.399393939393939</c:v>
                      </c:pt>
                      <c:pt idx="69" formatCode="General">
                        <c:v>-20.42969696969697</c:v>
                      </c:pt>
                      <c:pt idx="70" formatCode="General">
                        <c:v>-20.46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F274-44E1-ACC5-21F6C8BD5851}"/>
                  </c:ext>
                </c:extLst>
              </c15:ser>
            </c15:filteredScatterSeries>
            <c15:filteredScatterSeries>
              <c15:ser>
                <c:idx val="14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'Gibbs-EVAL'!$B$117:$BT$117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-6.0942239031770047</c:v>
                      </c:pt>
                      <c:pt idx="1">
                        <c:v>-6.1686565809379728</c:v>
                      </c:pt>
                      <c:pt idx="2" formatCode="General">
                        <c:v>-6.2430892586989408</c:v>
                      </c:pt>
                      <c:pt idx="3" formatCode="General">
                        <c:v>-6.3175219364599098</c:v>
                      </c:pt>
                      <c:pt idx="4" formatCode="General">
                        <c:v>-6.3913252647503782</c:v>
                      </c:pt>
                      <c:pt idx="5" formatCode="General">
                        <c:v>-6.4578910741301057</c:v>
                      </c:pt>
                      <c:pt idx="6" formatCode="General">
                        <c:v>-6.524456883509834</c:v>
                      </c:pt>
                      <c:pt idx="7" formatCode="General">
                        <c:v>-6.5910226928895614</c:v>
                      </c:pt>
                      <c:pt idx="8" formatCode="General">
                        <c:v>-6.6575885022692889</c:v>
                      </c:pt>
                      <c:pt idx="9" formatCode="General">
                        <c:v>-6.7241543116490163</c:v>
                      </c:pt>
                      <c:pt idx="10" formatCode="General">
                        <c:v>-6.7907201210287438</c:v>
                      </c:pt>
                      <c:pt idx="11" formatCode="General">
                        <c:v>-6.8553393939393938</c:v>
                      </c:pt>
                      <c:pt idx="12" formatCode="General">
                        <c:v>-6.9177636363636363</c:v>
                      </c:pt>
                      <c:pt idx="13" formatCode="General">
                        <c:v>-6.9782000000000002</c:v>
                      </c:pt>
                      <c:pt idx="14" formatCode="General">
                        <c:v>-7.0379337349397586</c:v>
                      </c:pt>
                      <c:pt idx="15" formatCode="General">
                        <c:v>-7.0963674698795183</c:v>
                      </c:pt>
                      <c:pt idx="16" formatCode="General">
                        <c:v>-7.1543636363636365</c:v>
                      </c:pt>
                      <c:pt idx="17" formatCode="General">
                        <c:v>-7.2119393939393941</c:v>
                      </c:pt>
                      <c:pt idx="18" formatCode="General">
                        <c:v>-7.2689939393939396</c:v>
                      </c:pt>
                      <c:pt idx="19" formatCode="General">
                        <c:v>-7.3257090909090907</c:v>
                      </c:pt>
                      <c:pt idx="20" formatCode="General">
                        <c:v>-7.3814666666666664</c:v>
                      </c:pt>
                      <c:pt idx="21" formatCode="General">
                        <c:v>-7.4368848484848487</c:v>
                      </c:pt>
                      <c:pt idx="22" formatCode="General">
                        <c:v>-7.4920363636363634</c:v>
                      </c:pt>
                      <c:pt idx="23" formatCode="General">
                        <c:v>-7.5479819277108433</c:v>
                      </c:pt>
                      <c:pt idx="24" formatCode="General">
                        <c:v>-7.6042424242424245</c:v>
                      </c:pt>
                      <c:pt idx="25" formatCode="General">
                        <c:v>-7.6612121212121211</c:v>
                      </c:pt>
                      <c:pt idx="26" formatCode="General">
                        <c:v>-7.7200000000000006</c:v>
                      </c:pt>
                      <c:pt idx="27" formatCode="General">
                        <c:v>-7.78</c:v>
                      </c:pt>
                      <c:pt idx="28" formatCode="General">
                        <c:v>-7.8434545454545459</c:v>
                      </c:pt>
                      <c:pt idx="29" formatCode="General">
                        <c:v>-7.9087272727272726</c:v>
                      </c:pt>
                      <c:pt idx="30" formatCode="General">
                        <c:v>-7.9778181818181819</c:v>
                      </c:pt>
                      <c:pt idx="31" formatCode="General">
                        <c:v>-8.0589364599092281</c:v>
                      </c:pt>
                      <c:pt idx="32" formatCode="General">
                        <c:v>-8.1465310136157338</c:v>
                      </c:pt>
                      <c:pt idx="33" formatCode="General">
                        <c:v>-8.2341255673222395</c:v>
                      </c:pt>
                      <c:pt idx="34" formatCode="General">
                        <c:v>-8.3217201210287435</c:v>
                      </c:pt>
                      <c:pt idx="35" formatCode="General">
                        <c:v>-8.4093146747352492</c:v>
                      </c:pt>
                      <c:pt idx="36" formatCode="General">
                        <c:v>-8.4969092284417549</c:v>
                      </c:pt>
                      <c:pt idx="37" formatCode="General">
                        <c:v>-8.5851573373676242</c:v>
                      </c:pt>
                      <c:pt idx="38" formatCode="General">
                        <c:v>-8.6890907715582451</c:v>
                      </c:pt>
                      <c:pt idx="39" formatCode="General">
                        <c:v>-8.7930242057488641</c:v>
                      </c:pt>
                      <c:pt idx="40" formatCode="General">
                        <c:v>-8.896957639939485</c:v>
                      </c:pt>
                      <c:pt idx="41" formatCode="General">
                        <c:v>-9.0008910741301058</c:v>
                      </c:pt>
                      <c:pt idx="42" formatCode="General">
                        <c:v>-9.1048245083207267</c:v>
                      </c:pt>
                      <c:pt idx="43" formatCode="General">
                        <c:v>-9.2087579425113475</c:v>
                      </c:pt>
                      <c:pt idx="44" formatCode="General">
                        <c:v>-9.3102193645990923</c:v>
                      </c:pt>
                      <c:pt idx="45" formatCode="General">
                        <c:v>-9.4084039334341902</c:v>
                      </c:pt>
                      <c:pt idx="46" formatCode="General">
                        <c:v>-9.50658850226929</c:v>
                      </c:pt>
                      <c:pt idx="47" formatCode="General">
                        <c:v>-9.6047730711043879</c:v>
                      </c:pt>
                      <c:pt idx="48" formatCode="General">
                        <c:v>-9.7029576399394859</c:v>
                      </c:pt>
                      <c:pt idx="49" formatCode="General">
                        <c:v>-9.8011422087745839</c:v>
                      </c:pt>
                      <c:pt idx="50" formatCode="General">
                        <c:v>-9.8993267776096818</c:v>
                      </c:pt>
                      <c:pt idx="51" formatCode="General">
                        <c:v>-9.9881909090909087</c:v>
                      </c:pt>
                      <c:pt idx="52" formatCode="General">
                        <c:v>-10.075009090909091</c:v>
                      </c:pt>
                      <c:pt idx="53" formatCode="General">
                        <c:v>-10.161827272727272</c:v>
                      </c:pt>
                      <c:pt idx="54" formatCode="General">
                        <c:v>-10.248645454545455</c:v>
                      </c:pt>
                      <c:pt idx="55" formatCode="General">
                        <c:v>-10.335463636363636</c:v>
                      </c:pt>
                      <c:pt idx="56" formatCode="General">
                        <c:v>-10.422281818181819</c:v>
                      </c:pt>
                      <c:pt idx="57" formatCode="General">
                        <c:v>-10.506308623298034</c:v>
                      </c:pt>
                      <c:pt idx="58" formatCode="General">
                        <c:v>-10.580438729198185</c:v>
                      </c:pt>
                      <c:pt idx="59" formatCode="General">
                        <c:v>-10.654568835098337</c:v>
                      </c:pt>
                      <c:pt idx="60" formatCode="General">
                        <c:v>-10.728698940998488</c:v>
                      </c:pt>
                      <c:pt idx="61" formatCode="General">
                        <c:v>-10.802829046898639</c:v>
                      </c:pt>
                      <c:pt idx="62" formatCode="General">
                        <c:v>-10.87695915279879</c:v>
                      </c:pt>
                      <c:pt idx="63" formatCode="General">
                        <c:v>-10.951089258698941</c:v>
                      </c:pt>
                      <c:pt idx="64" formatCode="General">
                        <c:v>-11.020666666666667</c:v>
                      </c:pt>
                      <c:pt idx="65" formatCode="General">
                        <c:v>-11.087333333333333</c:v>
                      </c:pt>
                      <c:pt idx="66" formatCode="General">
                        <c:v>-11.147831325301205</c:v>
                      </c:pt>
                      <c:pt idx="67" formatCode="General">
                        <c:v>-11.208181818181817</c:v>
                      </c:pt>
                      <c:pt idx="68" formatCode="General">
                        <c:v>-11.268787878787878</c:v>
                      </c:pt>
                      <c:pt idx="69" formatCode="General">
                        <c:v>-11.325454545454546</c:v>
                      </c:pt>
                      <c:pt idx="70" formatCode="General">
                        <c:v>-11.38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F274-44E1-ACC5-21F6C8BD5851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-28.222057488653554</c:v>
                      </c:pt>
                      <c:pt idx="1">
                        <c:v>-27.527655068078669</c:v>
                      </c:pt>
                      <c:pt idx="2" formatCode="General">
                        <c:v>-26.83325264750378</c:v>
                      </c:pt>
                      <c:pt idx="3" formatCode="General">
                        <c:v>-26.138850226928895</c:v>
                      </c:pt>
                      <c:pt idx="4" formatCode="General">
                        <c:v>-25.463691376701966</c:v>
                      </c:pt>
                      <c:pt idx="5" formatCode="General">
                        <c:v>-25.009833585476549</c:v>
                      </c:pt>
                      <c:pt idx="6" formatCode="General">
                        <c:v>-24.555975794251136</c:v>
                      </c:pt>
                      <c:pt idx="7" formatCode="General">
                        <c:v>-24.102118003025719</c:v>
                      </c:pt>
                      <c:pt idx="8" formatCode="General">
                        <c:v>-23.648260211800302</c:v>
                      </c:pt>
                      <c:pt idx="9" formatCode="General">
                        <c:v>-23.194402420574885</c:v>
                      </c:pt>
                      <c:pt idx="10" formatCode="General">
                        <c:v>-22.740544629349472</c:v>
                      </c:pt>
                      <c:pt idx="11" formatCode="General">
                        <c:v>-22.331939393939393</c:v>
                      </c:pt>
                      <c:pt idx="12" formatCode="General">
                        <c:v>-21.974363636363638</c:v>
                      </c:pt>
                      <c:pt idx="13" formatCode="General">
                        <c:v>-21.641636363636366</c:v>
                      </c:pt>
                      <c:pt idx="14" formatCode="General">
                        <c:v>-21.318795180722894</c:v>
                      </c:pt>
                      <c:pt idx="15" formatCode="General">
                        <c:v>-21.017590361445784</c:v>
                      </c:pt>
                      <c:pt idx="16" formatCode="General">
                        <c:v>-20.727818181818183</c:v>
                      </c:pt>
                      <c:pt idx="17" formatCode="General">
                        <c:v>-20.449030303030302</c:v>
                      </c:pt>
                      <c:pt idx="18" formatCode="General">
                        <c:v>-20.191090909090907</c:v>
                      </c:pt>
                      <c:pt idx="19" formatCode="General">
                        <c:v>-19.940363636363635</c:v>
                      </c:pt>
                      <c:pt idx="20" formatCode="General">
                        <c:v>-19.704000000000001</c:v>
                      </c:pt>
                      <c:pt idx="21" formatCode="General">
                        <c:v>-19.474424242424242</c:v>
                      </c:pt>
                      <c:pt idx="22" formatCode="General">
                        <c:v>-19.250181818181819</c:v>
                      </c:pt>
                      <c:pt idx="23" formatCode="General">
                        <c:v>-19.043614457831325</c:v>
                      </c:pt>
                      <c:pt idx="24" formatCode="General">
                        <c:v>-18.841515151515154</c:v>
                      </c:pt>
                      <c:pt idx="25" formatCode="General">
                        <c:v>-18.647575757575758</c:v>
                      </c:pt>
                      <c:pt idx="26" formatCode="General">
                        <c:v>-18.460909090909091</c:v>
                      </c:pt>
                      <c:pt idx="27" formatCode="General">
                        <c:v>-18.279090909090908</c:v>
                      </c:pt>
                      <c:pt idx="28" formatCode="General">
                        <c:v>-18.103030303030302</c:v>
                      </c:pt>
                      <c:pt idx="29" formatCode="General">
                        <c:v>-17.93090909090909</c:v>
                      </c:pt>
                      <c:pt idx="30" formatCode="General">
                        <c:v>-17.767272727272729</c:v>
                      </c:pt>
                      <c:pt idx="31" formatCode="General">
                        <c:v>-17.615597579425113</c:v>
                      </c:pt>
                      <c:pt idx="32" formatCode="General">
                        <c:v>-17.470363086232982</c:v>
                      </c:pt>
                      <c:pt idx="33" formatCode="General">
                        <c:v>-17.325128593040848</c:v>
                      </c:pt>
                      <c:pt idx="34" formatCode="General">
                        <c:v>-17.179894099848713</c:v>
                      </c:pt>
                      <c:pt idx="35" formatCode="General">
                        <c:v>-17.034659606656582</c:v>
                      </c:pt>
                      <c:pt idx="36" formatCode="General">
                        <c:v>-16.889425113464448</c:v>
                      </c:pt>
                      <c:pt idx="37" formatCode="General">
                        <c:v>-16.745340393343419</c:v>
                      </c:pt>
                      <c:pt idx="38" formatCode="General">
                        <c:v>-16.628850226928897</c:v>
                      </c:pt>
                      <c:pt idx="39" formatCode="General">
                        <c:v>-16.512360060514371</c:v>
                      </c:pt>
                      <c:pt idx="40" formatCode="General">
                        <c:v>-16.39586989409985</c:v>
                      </c:pt>
                      <c:pt idx="41" formatCode="General">
                        <c:v>-16.279379727685328</c:v>
                      </c:pt>
                      <c:pt idx="42" formatCode="General">
                        <c:v>-16.162889561270802</c:v>
                      </c:pt>
                      <c:pt idx="43" formatCode="General">
                        <c:v>-16.04639939485628</c:v>
                      </c:pt>
                      <c:pt idx="44" formatCode="General">
                        <c:v>-15.939016641452346</c:v>
                      </c:pt>
                      <c:pt idx="45" formatCode="General">
                        <c:v>-15.843706505295009</c:v>
                      </c:pt>
                      <c:pt idx="46" formatCode="General">
                        <c:v>-15.748396369137671</c:v>
                      </c:pt>
                      <c:pt idx="47" formatCode="General">
                        <c:v>-15.653086232980332</c:v>
                      </c:pt>
                      <c:pt idx="48" formatCode="General">
                        <c:v>-15.557776096822995</c:v>
                      </c:pt>
                      <c:pt idx="49" formatCode="General">
                        <c:v>-15.462465960665657</c:v>
                      </c:pt>
                      <c:pt idx="50" formatCode="General">
                        <c:v>-15.36715582450832</c:v>
                      </c:pt>
                      <c:pt idx="51" formatCode="General">
                        <c:v>-15.279181818181817</c:v>
                      </c:pt>
                      <c:pt idx="52" formatCode="General">
                        <c:v>-15.192818181818181</c:v>
                      </c:pt>
                      <c:pt idx="53" formatCode="General">
                        <c:v>-15.106454545454545</c:v>
                      </c:pt>
                      <c:pt idx="54" formatCode="General">
                        <c:v>-15.020090909090909</c:v>
                      </c:pt>
                      <c:pt idx="55" formatCode="General">
                        <c:v>-14.933727272727271</c:v>
                      </c:pt>
                      <c:pt idx="56" formatCode="General">
                        <c:v>-14.847363636363635</c:v>
                      </c:pt>
                      <c:pt idx="57" formatCode="General">
                        <c:v>-14.759364599092283</c:v>
                      </c:pt>
                      <c:pt idx="58" formatCode="General">
                        <c:v>-14.665567322239031</c:v>
                      </c:pt>
                      <c:pt idx="59" formatCode="General">
                        <c:v>-14.571770045385778</c:v>
                      </c:pt>
                      <c:pt idx="60" formatCode="General">
                        <c:v>-14.477972768532526</c:v>
                      </c:pt>
                      <c:pt idx="61" formatCode="General">
                        <c:v>-14.384175491679274</c:v>
                      </c:pt>
                      <c:pt idx="62" formatCode="General">
                        <c:v>-14.290378214826021</c:v>
                      </c:pt>
                      <c:pt idx="63" formatCode="General">
                        <c:v>-14.196580937972769</c:v>
                      </c:pt>
                      <c:pt idx="64" formatCode="General">
                        <c:v>-14.097151515151515</c:v>
                      </c:pt>
                      <c:pt idx="65" formatCode="General">
                        <c:v>-13.994121212121213</c:v>
                      </c:pt>
                      <c:pt idx="66" formatCode="General">
                        <c:v>-13.891686746987952</c:v>
                      </c:pt>
                      <c:pt idx="67" formatCode="General">
                        <c:v>-13.787272727272727</c:v>
                      </c:pt>
                      <c:pt idx="68" formatCode="General">
                        <c:v>-13.67818181818182</c:v>
                      </c:pt>
                      <c:pt idx="69" formatCode="General">
                        <c:v>-13.56909090909091</c:v>
                      </c:pt>
                      <c:pt idx="70" formatCode="General">
                        <c:v>-13.46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F274-44E1-ACC5-21F6C8BD5851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-4.9682496217851737</c:v>
                      </c:pt>
                      <c:pt idx="1">
                        <c:v>-5.0215022692889564</c:v>
                      </c:pt>
                      <c:pt idx="2" formatCode="General">
                        <c:v>-5.0747549167927382</c:v>
                      </c:pt>
                      <c:pt idx="3" formatCode="General">
                        <c:v>-5.1280075642965199</c:v>
                      </c:pt>
                      <c:pt idx="4" formatCode="General">
                        <c:v>-5.1817080181543114</c:v>
                      </c:pt>
                      <c:pt idx="5" formatCode="General">
                        <c:v>-5.2405582450832071</c:v>
                      </c:pt>
                      <c:pt idx="6" formatCode="General">
                        <c:v>-5.2994084720121029</c:v>
                      </c:pt>
                      <c:pt idx="7" formatCode="General">
                        <c:v>-5.3582586989409986</c:v>
                      </c:pt>
                      <c:pt idx="8" formatCode="General">
                        <c:v>-5.4171089258698935</c:v>
                      </c:pt>
                      <c:pt idx="9" formatCode="General">
                        <c:v>-5.4759591527987892</c:v>
                      </c:pt>
                      <c:pt idx="10" formatCode="General">
                        <c:v>-5.5348093797276849</c:v>
                      </c:pt>
                      <c:pt idx="11" formatCode="General">
                        <c:v>-5.5936303030303032</c:v>
                      </c:pt>
                      <c:pt idx="12" formatCode="General">
                        <c:v>-5.6524181818181818</c:v>
                      </c:pt>
                      <c:pt idx="13" formatCode="General">
                        <c:v>-5.7107090909090914</c:v>
                      </c:pt>
                      <c:pt idx="14" formatCode="General">
                        <c:v>-5.7688313253012051</c:v>
                      </c:pt>
                      <c:pt idx="15" formatCode="General">
                        <c:v>-5.82666265060241</c:v>
                      </c:pt>
                      <c:pt idx="16" formatCode="General">
                        <c:v>-5.8840545454545454</c:v>
                      </c:pt>
                      <c:pt idx="17" formatCode="General">
                        <c:v>-5.9410242424242421</c:v>
                      </c:pt>
                      <c:pt idx="18" formatCode="General">
                        <c:v>-5.9974727272727275</c:v>
                      </c:pt>
                      <c:pt idx="19" formatCode="General">
                        <c:v>-6.0535818181818177</c:v>
                      </c:pt>
                      <c:pt idx="20" formatCode="General">
                        <c:v>-6.1087333333333333</c:v>
                      </c:pt>
                      <c:pt idx="21" formatCode="General">
                        <c:v>-6.1632060606060612</c:v>
                      </c:pt>
                      <c:pt idx="22" formatCode="General">
                        <c:v>-6.217145454545455</c:v>
                      </c:pt>
                      <c:pt idx="23" formatCode="General">
                        <c:v>-6.2696927710843378</c:v>
                      </c:pt>
                      <c:pt idx="24" formatCode="General">
                        <c:v>-6.3217272727272729</c:v>
                      </c:pt>
                      <c:pt idx="25" formatCode="General">
                        <c:v>-6.3726363636363637</c:v>
                      </c:pt>
                      <c:pt idx="26" formatCode="General">
                        <c:v>-6.4224545454545456</c:v>
                      </c:pt>
                      <c:pt idx="27" formatCode="General">
                        <c:v>-6.4715454545454545</c:v>
                      </c:pt>
                      <c:pt idx="28" formatCode="General">
                        <c:v>-6.5189090909090908</c:v>
                      </c:pt>
                      <c:pt idx="29" formatCode="General">
                        <c:v>-6.5654545454545454</c:v>
                      </c:pt>
                      <c:pt idx="30" formatCode="General">
                        <c:v>-6.6103030303030303</c:v>
                      </c:pt>
                      <c:pt idx="31" formatCode="General">
                        <c:v>-6.6513706505295014</c:v>
                      </c:pt>
                      <c:pt idx="32" formatCode="General">
                        <c:v>-6.6904024205748867</c:v>
                      </c:pt>
                      <c:pt idx="33" formatCode="General">
                        <c:v>-6.7294341906202728</c:v>
                      </c:pt>
                      <c:pt idx="34" formatCode="General">
                        <c:v>-6.7684659606656581</c:v>
                      </c:pt>
                      <c:pt idx="35" formatCode="General">
                        <c:v>-6.8074977307110442</c:v>
                      </c:pt>
                      <c:pt idx="36" formatCode="General">
                        <c:v>-6.8465295007564295</c:v>
                      </c:pt>
                      <c:pt idx="37" formatCode="General">
                        <c:v>-6.8854523449319212</c:v>
                      </c:pt>
                      <c:pt idx="38" formatCode="General">
                        <c:v>-6.9217609682299548</c:v>
                      </c:pt>
                      <c:pt idx="39" formatCode="General">
                        <c:v>-6.9580695915279875</c:v>
                      </c:pt>
                      <c:pt idx="40" formatCode="General">
                        <c:v>-6.9943782148260212</c:v>
                      </c:pt>
                      <c:pt idx="41" formatCode="General">
                        <c:v>-7.0306868381240539</c:v>
                      </c:pt>
                      <c:pt idx="42" formatCode="General">
                        <c:v>-7.0669954614220876</c:v>
                      </c:pt>
                      <c:pt idx="43" formatCode="General">
                        <c:v>-7.1033040847201203</c:v>
                      </c:pt>
                      <c:pt idx="44" formatCode="General">
                        <c:v>-7.1405234493192129</c:v>
                      </c:pt>
                      <c:pt idx="45" formatCode="General">
                        <c:v>-7.1789500756429652</c:v>
                      </c:pt>
                      <c:pt idx="46" formatCode="General">
                        <c:v>-7.2173767019667165</c:v>
                      </c:pt>
                      <c:pt idx="47" formatCode="General">
                        <c:v>-7.2558033282904688</c:v>
                      </c:pt>
                      <c:pt idx="48" formatCode="General">
                        <c:v>-7.2942299546142211</c:v>
                      </c:pt>
                      <c:pt idx="49" formatCode="General">
                        <c:v>-7.3326565809379733</c:v>
                      </c:pt>
                      <c:pt idx="50" formatCode="General">
                        <c:v>-7.3710832072617247</c:v>
                      </c:pt>
                      <c:pt idx="51" formatCode="General">
                        <c:v>-7.4125393939393938</c:v>
                      </c:pt>
                      <c:pt idx="52" formatCode="General">
                        <c:v>-7.4546606060606067</c:v>
                      </c:pt>
                      <c:pt idx="53" formatCode="General">
                        <c:v>-7.4967818181818187</c:v>
                      </c:pt>
                      <c:pt idx="54" formatCode="General">
                        <c:v>-7.5389030303030307</c:v>
                      </c:pt>
                      <c:pt idx="55" formatCode="General">
                        <c:v>-7.5810242424242427</c:v>
                      </c:pt>
                      <c:pt idx="56" formatCode="General">
                        <c:v>-7.6231454545454547</c:v>
                      </c:pt>
                      <c:pt idx="57" formatCode="General">
                        <c:v>-7.6668835098335855</c:v>
                      </c:pt>
                      <c:pt idx="58" formatCode="General">
                        <c:v>-7.7163540090771559</c:v>
                      </c:pt>
                      <c:pt idx="59" formatCode="General">
                        <c:v>-7.7658245083207262</c:v>
                      </c:pt>
                      <c:pt idx="60" formatCode="General">
                        <c:v>-7.8152950075642966</c:v>
                      </c:pt>
                      <c:pt idx="61" formatCode="General">
                        <c:v>-7.864765506807867</c:v>
                      </c:pt>
                      <c:pt idx="62" formatCode="General">
                        <c:v>-7.9142360060514374</c:v>
                      </c:pt>
                      <c:pt idx="63" formatCode="General">
                        <c:v>-7.9637065052950078</c:v>
                      </c:pt>
                      <c:pt idx="64" formatCode="General">
                        <c:v>-8.0173818181818177</c:v>
                      </c:pt>
                      <c:pt idx="65" formatCode="General">
                        <c:v>-8.0737454545454543</c:v>
                      </c:pt>
                      <c:pt idx="66" formatCode="General">
                        <c:v>-8.1332530120481934</c:v>
                      </c:pt>
                      <c:pt idx="67" formatCode="General">
                        <c:v>-8.1939090909090915</c:v>
                      </c:pt>
                      <c:pt idx="68" formatCode="General">
                        <c:v>-8.256939393939394</c:v>
                      </c:pt>
                      <c:pt idx="69" formatCode="General">
                        <c:v>-8.3219393939393935</c:v>
                      </c:pt>
                      <c:pt idx="70" formatCode="General">
                        <c:v>-8.3879999999999999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F274-44E1-ACC5-21F6C8BD5851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F274-44E1-ACC5-21F6C8BD5851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F274-44E1-ACC5-21F6C8BD5851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F274-44E1-ACC5-21F6C8BD5851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F274-44E1-ACC5-21F6C8BD5851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F274-44E1-ACC5-21F6C8BD5851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F274-44E1-ACC5-21F6C8BD5851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F274-44E1-ACC5-21F6C8BD5851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F274-44E1-ACC5-21F6C8BD5851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F274-44E1-ACC5-21F6C8BD5851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F274-44E1-ACC5-21F6C8BD5851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F274-44E1-ACC5-21F6C8BD5851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F274-44E1-ACC5-21F6C8BD5851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'Gibbs-EVAL'!$A$132</c15:sqref>
                        </c15:formulaRef>
                      </c:ext>
                    </c:extLst>
                    <c:strCache>
                      <c:ptCount val="1"/>
                      <c:pt idx="0">
                        <c:v>SOLID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F274-44E1-ACC5-21F6C8BD5851}"/>
                  </c:ext>
                </c:extLst>
              </c15:ser>
            </c15:filteredScatterSeries>
            <c15:filteredScatterSeries>
              <c15:ser>
                <c:idx val="30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'Gibbs-EVAL'!$A$133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'Gibbs-EVAL'!$B$133:$BT$133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-59.300666666666665</c:v>
                      </c:pt>
                      <c:pt idx="1">
                        <c:v>-57.829515151515153</c:v>
                      </c:pt>
                      <c:pt idx="2" formatCode="General">
                        <c:v>-56.459818181818186</c:v>
                      </c:pt>
                      <c:pt idx="3" formatCode="General">
                        <c:v>-55.368848484848485</c:v>
                      </c:pt>
                      <c:pt idx="4" formatCode="General">
                        <c:v>-54.445454545454538</c:v>
                      </c:pt>
                      <c:pt idx="5" formatCode="General">
                        <c:v>-54.263636363636365</c:v>
                      </c:pt>
                      <c:pt idx="6" formatCode="General">
                        <c:v>-53.823253012048198</c:v>
                      </c:pt>
                      <c:pt idx="7" formatCode="General">
                        <c:v>-53.040120481927708</c:v>
                      </c:pt>
                      <c:pt idx="8" formatCode="General">
                        <c:v>-52.556666666666665</c:v>
                      </c:pt>
                      <c:pt idx="9" formatCode="General">
                        <c:v>-52.169272727272727</c:v>
                      </c:pt>
                      <c:pt idx="10" formatCode="General">
                        <c:v>-51.829878787878791</c:v>
                      </c:pt>
                      <c:pt idx="11" formatCode="General">
                        <c:v>-51.538295007564301</c:v>
                      </c:pt>
                      <c:pt idx="12" formatCode="General">
                        <c:v>-51.300624810892593</c:v>
                      </c:pt>
                      <c:pt idx="13" formatCode="General">
                        <c:v>-51.062954614220878</c:v>
                      </c:pt>
                      <c:pt idx="14" formatCode="General">
                        <c:v>-50.82528441754917</c:v>
                      </c:pt>
                      <c:pt idx="15" formatCode="General">
                        <c:v>-50.587614220877462</c:v>
                      </c:pt>
                      <c:pt idx="16" formatCode="General">
                        <c:v>-50.349944024205747</c:v>
                      </c:pt>
                      <c:pt idx="17" formatCode="General">
                        <c:v>-50.11227382753404</c:v>
                      </c:pt>
                      <c:pt idx="18" formatCode="General">
                        <c:v>-49.940878787878788</c:v>
                      </c:pt>
                      <c:pt idx="19" formatCode="General">
                        <c:v>-49.783072727272724</c:v>
                      </c:pt>
                      <c:pt idx="20" formatCode="General">
                        <c:v>-49.635799999999996</c:v>
                      </c:pt>
                      <c:pt idx="21" formatCode="General">
                        <c:v>-49.508212121212118</c:v>
                      </c:pt>
                      <c:pt idx="22" formatCode="General">
                        <c:v>-49.396090909090901</c:v>
                      </c:pt>
                      <c:pt idx="23" formatCode="General">
                        <c:v>-49.303771084337349</c:v>
                      </c:pt>
                      <c:pt idx="24" formatCode="General">
                        <c:v>-49.308575757575753</c:v>
                      </c:pt>
                      <c:pt idx="25" formatCode="General">
                        <c:v>-49.598878787878789</c:v>
                      </c:pt>
                      <c:pt idx="26" formatCode="General">
                        <c:v>-49.904454545454549</c:v>
                      </c:pt>
                      <c:pt idx="27" formatCode="General">
                        <c:v>-50.220212121212121</c:v>
                      </c:pt>
                      <c:pt idx="28" formatCode="General">
                        <c:v>-50.535393939393941</c:v>
                      </c:pt>
                      <c:pt idx="29" formatCode="General">
                        <c:v>-50.850727272727276</c:v>
                      </c:pt>
                      <c:pt idx="30" formatCode="General">
                        <c:v>-51.166484848484849</c:v>
                      </c:pt>
                      <c:pt idx="31" formatCode="General">
                        <c:v>-51.481006024096381</c:v>
                      </c:pt>
                      <c:pt idx="32" formatCode="General">
                        <c:v>-51.794861445783127</c:v>
                      </c:pt>
                      <c:pt idx="33" formatCode="General">
                        <c:v>-52.098599999999998</c:v>
                      </c:pt>
                      <c:pt idx="34" formatCode="General">
                        <c:v>-52.402236363636362</c:v>
                      </c:pt>
                      <c:pt idx="35" formatCode="General">
                        <c:v>-52.705872727272727</c:v>
                      </c:pt>
                      <c:pt idx="36" formatCode="General">
                        <c:v>-53.009509090909091</c:v>
                      </c:pt>
                      <c:pt idx="37" formatCode="General">
                        <c:v>-53.31287291981846</c:v>
                      </c:pt>
                      <c:pt idx="38" formatCode="General">
                        <c:v>-53.609695915279879</c:v>
                      </c:pt>
                      <c:pt idx="39" formatCode="General">
                        <c:v>-53.906518910741298</c:v>
                      </c:pt>
                      <c:pt idx="40" formatCode="General">
                        <c:v>-54.203341906202724</c:v>
                      </c:pt>
                      <c:pt idx="41" formatCode="General">
                        <c:v>-54.500164901664142</c:v>
                      </c:pt>
                      <c:pt idx="42" formatCode="General">
                        <c:v>-54.796987897125568</c:v>
                      </c:pt>
                      <c:pt idx="43" formatCode="General">
                        <c:v>-55.093810892586987</c:v>
                      </c:pt>
                      <c:pt idx="44" formatCode="General">
                        <c:v>-55.388090909090906</c:v>
                      </c:pt>
                      <c:pt idx="45" formatCode="General">
                        <c:v>-55.679000000000002</c:v>
                      </c:pt>
                      <c:pt idx="46" formatCode="General">
                        <c:v>-55.969436363636362</c:v>
                      </c:pt>
                      <c:pt idx="47" formatCode="General">
                        <c:v>-56.259818181818183</c:v>
                      </c:pt>
                      <c:pt idx="48" formatCode="General">
                        <c:v>-56.550727272727272</c:v>
                      </c:pt>
                      <c:pt idx="49" formatCode="General">
                        <c:v>-56.834722891566265</c:v>
                      </c:pt>
                      <c:pt idx="50" formatCode="General">
                        <c:v>-57.11122891566265</c:v>
                      </c:pt>
                      <c:pt idx="51" formatCode="General">
                        <c:v>-57.389606060606063</c:v>
                      </c:pt>
                      <c:pt idx="52" formatCode="General">
                        <c:v>-57.668084848484853</c:v>
                      </c:pt>
                      <c:pt idx="53" formatCode="General">
                        <c:v>-57.945054545454546</c:v>
                      </c:pt>
                      <c:pt idx="54" formatCode="General">
                        <c:v>-58.222654545454546</c:v>
                      </c:pt>
                      <c:pt idx="55" formatCode="General">
                        <c:v>-58.500836363636367</c:v>
                      </c:pt>
                      <c:pt idx="56" formatCode="General">
                        <c:v>-58.778490909090905</c:v>
                      </c:pt>
                      <c:pt idx="57" formatCode="General">
                        <c:v>-59.053048192771087</c:v>
                      </c:pt>
                      <c:pt idx="58" formatCode="General">
                        <c:v>-59.316903614457829</c:v>
                      </c:pt>
                      <c:pt idx="59" formatCode="General">
                        <c:v>-59.588103030303031</c:v>
                      </c:pt>
                      <c:pt idx="60" formatCode="General">
                        <c:v>-59.865072727272725</c:v>
                      </c:pt>
                      <c:pt idx="61" formatCode="General">
                        <c:v>-60.131563636363637</c:v>
                      </c:pt>
                      <c:pt idx="62" formatCode="General">
                        <c:v>-60.396860606060606</c:v>
                      </c:pt>
                      <c:pt idx="63" formatCode="General">
                        <c:v>-60.661709090909092</c:v>
                      </c:pt>
                      <c:pt idx="64" formatCode="General">
                        <c:v>-60.942924357034798</c:v>
                      </c:pt>
                      <c:pt idx="65" formatCode="General">
                        <c:v>-61.234603630862331</c:v>
                      </c:pt>
                      <c:pt idx="66" formatCode="General">
                        <c:v>-61.526282904689864</c:v>
                      </c:pt>
                      <c:pt idx="67" formatCode="General">
                        <c:v>-61.817962178517398</c:v>
                      </c:pt>
                      <c:pt idx="68" formatCode="General">
                        <c:v>-62.109641452344938</c:v>
                      </c:pt>
                      <c:pt idx="69" formatCode="General">
                        <c:v>-62.401320726172472</c:v>
                      </c:pt>
                      <c:pt idx="70" formatCode="General">
                        <c:v>-62.693000000000005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F274-44E1-ACC5-21F6C8BD5851}"/>
                  </c:ext>
                </c:extLst>
              </c15:ser>
            </c15:filteredScatterSeries>
            <c15:filteredScatterSeries>
              <c15:ser>
                <c:idx val="31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'Gibbs-EVAL'!$A$134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'Gibbs-EVAL'!$B$134:$BT$134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-20.742000000000001</c:v>
                      </c:pt>
                      <c:pt idx="1">
                        <c:v>-20.165030303030303</c:v>
                      </c:pt>
                      <c:pt idx="2" formatCode="General">
                        <c:v>-19.625636363636364</c:v>
                      </c:pt>
                      <c:pt idx="3" formatCode="General">
                        <c:v>-19.515393939393938</c:v>
                      </c:pt>
                      <c:pt idx="4" formatCode="General">
                        <c:v>-19.575030303030303</c:v>
                      </c:pt>
                      <c:pt idx="5" formatCode="General">
                        <c:v>-19.762909090909091</c:v>
                      </c:pt>
                      <c:pt idx="6" formatCode="General">
                        <c:v>-19.914036144578315</c:v>
                      </c:pt>
                      <c:pt idx="7" formatCode="General">
                        <c:v>-20.016445783132529</c:v>
                      </c:pt>
                      <c:pt idx="8" formatCode="General">
                        <c:v>-20.152000000000001</c:v>
                      </c:pt>
                      <c:pt idx="9" formatCode="General">
                        <c:v>-20.298181818181821</c:v>
                      </c:pt>
                      <c:pt idx="10" formatCode="General">
                        <c:v>-20.449696969696969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-23.573975903614457</c:v>
                      </c:pt>
                      <c:pt idx="32" formatCode="General">
                        <c:v>-23.718554216867467</c:v>
                      </c:pt>
                      <c:pt idx="33" formatCode="General">
                        <c:v>-23.858000000000001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-27.046506024096384</c:v>
                      </c:pt>
                      <c:pt idx="58" formatCode="General">
                        <c:v>-27.166987951807229</c:v>
                      </c:pt>
                      <c:pt idx="59" formatCode="General">
                        <c:v>-27.291272727272727</c:v>
                      </c:pt>
                      <c:pt idx="60" formatCode="General">
                        <c:v>-27.418545454545455</c:v>
                      </c:pt>
                      <c:pt idx="61" formatCode="General">
                        <c:v>-27.540303030303029</c:v>
                      </c:pt>
                      <c:pt idx="62" formatCode="General">
                        <c:v>-27.66151515151515</c:v>
                      </c:pt>
                      <c:pt idx="63" formatCode="General">
                        <c:v>-27.782727272727271</c:v>
                      </c:pt>
                      <c:pt idx="64" formatCode="General">
                        <c:v>-27.902904689863842</c:v>
                      </c:pt>
                      <c:pt idx="65" formatCode="General">
                        <c:v>-28.022420574886535</c:v>
                      </c:pt>
                      <c:pt idx="66" formatCode="General">
                        <c:v>-28.141936459909228</c:v>
                      </c:pt>
                      <c:pt idx="67" formatCode="General">
                        <c:v>-28.261452344931921</c:v>
                      </c:pt>
                      <c:pt idx="68" formatCode="General">
                        <c:v>-28.380968229954615</c:v>
                      </c:pt>
                      <c:pt idx="69" formatCode="General">
                        <c:v>-28.500484114977308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F274-44E1-ACC5-21F6C8BD5851}"/>
                  </c:ext>
                </c:extLst>
              </c15:ser>
            </c15:filteredScatterSeries>
            <c15:filteredScatterSeries>
              <c15:ser>
                <c:idx val="32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'Gibbs-EVAL'!$A$135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'Gibbs-EVAL'!$B$135:$BT$135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-17.816666666666666</c:v>
                      </c:pt>
                      <c:pt idx="1">
                        <c:v>-17.499454545454544</c:v>
                      </c:pt>
                      <c:pt idx="2" formatCode="General">
                        <c:v>-17.208545454545455</c:v>
                      </c:pt>
                      <c:pt idx="3" formatCode="General">
                        <c:v>-16.338060606060605</c:v>
                      </c:pt>
                      <c:pt idx="4" formatCode="General">
                        <c:v>-15.295393939393939</c:v>
                      </c:pt>
                      <c:pt idx="5" formatCode="General">
                        <c:v>-14.737818181818181</c:v>
                      </c:pt>
                      <c:pt idx="6" formatCode="General">
                        <c:v>-13.995180722891565</c:v>
                      </c:pt>
                      <c:pt idx="7" formatCode="General">
                        <c:v>-13.007228915662651</c:v>
                      </c:pt>
                      <c:pt idx="8" formatCode="General">
                        <c:v>-12.252666666666666</c:v>
                      </c:pt>
                      <c:pt idx="9" formatCode="General">
                        <c:v>-11.572909090909093</c:v>
                      </c:pt>
                      <c:pt idx="10" formatCode="General">
                        <c:v>-10.930484848484848</c:v>
                      </c:pt>
                      <c:pt idx="11" formatCode="General">
                        <c:v>-10.336086232980334</c:v>
                      </c:pt>
                      <c:pt idx="12" formatCode="General">
                        <c:v>-9.7958441754916787</c:v>
                      </c:pt>
                      <c:pt idx="13" formatCode="General">
                        <c:v>-9.2556021180030257</c:v>
                      </c:pt>
                      <c:pt idx="14" formatCode="General">
                        <c:v>-8.7153600605143726</c:v>
                      </c:pt>
                      <c:pt idx="15" formatCode="General">
                        <c:v>-8.1751180030257178</c:v>
                      </c:pt>
                      <c:pt idx="16" formatCode="General">
                        <c:v>-7.6348759455370647</c:v>
                      </c:pt>
                      <c:pt idx="17" formatCode="General">
                        <c:v>-7.0946338880484099</c:v>
                      </c:pt>
                      <c:pt idx="18" formatCode="General">
                        <c:v>-6.6202727272727264</c:v>
                      </c:pt>
                      <c:pt idx="19" formatCode="General">
                        <c:v>-6.1619818181818165</c:v>
                      </c:pt>
                      <c:pt idx="20" formatCode="General">
                        <c:v>-5.7237999999999989</c:v>
                      </c:pt>
                      <c:pt idx="21" formatCode="General">
                        <c:v>-5.2985151515151507</c:v>
                      </c:pt>
                      <c:pt idx="22" formatCode="General">
                        <c:v>-4.8833636363636357</c:v>
                      </c:pt>
                      <c:pt idx="23" formatCode="General">
                        <c:v>-4.4896746987951799</c:v>
                      </c:pt>
                      <c:pt idx="24" formatCode="General">
                        <c:v>-4.1958484848484847</c:v>
                      </c:pt>
                      <c:pt idx="25" formatCode="General">
                        <c:v>-4.1952424242424247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-4.8208787878787884</c:v>
                      </c:pt>
                      <c:pt idx="52" formatCode="General">
                        <c:v>-4.8448121212121213</c:v>
                      </c:pt>
                      <c:pt idx="53" formatCode="General">
                        <c:v>-4.8672363636363638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-4.9600361445783134</c:v>
                      </c:pt>
                      <c:pt idx="58" formatCode="General">
                        <c:v>-4.9829277108433736</c:v>
                      </c:pt>
                      <c:pt idx="59" formatCode="General">
                        <c:v>-5.0055575757575763</c:v>
                      </c:pt>
                      <c:pt idx="60" formatCode="General">
                        <c:v>-5.0279818181818188</c:v>
                      </c:pt>
                      <c:pt idx="61" formatCode="General">
                        <c:v>-5.0509575757575753</c:v>
                      </c:pt>
                      <c:pt idx="62" formatCode="General">
                        <c:v>-5.0738303030303031</c:v>
                      </c:pt>
                      <c:pt idx="63" formatCode="General">
                        <c:v>-5.0962545454545456</c:v>
                      </c:pt>
                      <c:pt idx="64" formatCode="General">
                        <c:v>-5.1371149773071112</c:v>
                      </c:pt>
                      <c:pt idx="65" formatCode="General">
                        <c:v>-5.1897624810892591</c:v>
                      </c:pt>
                      <c:pt idx="66" formatCode="General">
                        <c:v>-5.242409984871407</c:v>
                      </c:pt>
                      <c:pt idx="67" formatCode="General">
                        <c:v>-5.2950574886535557</c:v>
                      </c:pt>
                      <c:pt idx="68" formatCode="General">
                        <c:v>-5.3477049924357036</c:v>
                      </c:pt>
                      <c:pt idx="69" formatCode="General">
                        <c:v>-5.4003524962178524</c:v>
                      </c:pt>
                      <c:pt idx="70" formatCode="General">
                        <c:v>-5.4530000000000003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F274-44E1-ACC5-21F6C8BD5851}"/>
                  </c:ext>
                </c:extLst>
              </c15:ser>
            </c15:filteredScatterSeries>
            <c15:filteredScatterSeries>
              <c15:ser>
                <c:idx val="33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'Gibbs-EVAL'!$A$136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'Gibbs-EVAL'!$B$136:$BT$136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-185.66818181818184</c:v>
                      </c:pt>
                      <c:pt idx="1">
                        <c:v>-180.34381818181819</c:v>
                      </c:pt>
                      <c:pt idx="2" formatCode="General">
                        <c:v>-175.3801818181818</c:v>
                      </c:pt>
                      <c:pt idx="3" formatCode="General">
                        <c:v>-170.78375757575756</c:v>
                      </c:pt>
                      <c:pt idx="4" formatCode="General">
                        <c:v>-166.35854545454546</c:v>
                      </c:pt>
                      <c:pt idx="5" formatCode="General">
                        <c:v>-162.34036363636363</c:v>
                      </c:pt>
                      <c:pt idx="6" formatCode="General">
                        <c:v>-158.49319277108435</c:v>
                      </c:pt>
                      <c:pt idx="7" formatCode="General">
                        <c:v>-154.87271084337348</c:v>
                      </c:pt>
                      <c:pt idx="8" formatCode="General">
                        <c:v>-151.48266666666666</c:v>
                      </c:pt>
                      <c:pt idx="9" formatCode="General">
                        <c:v>-148.19563636363637</c:v>
                      </c:pt>
                      <c:pt idx="10" formatCode="General">
                        <c:v>-145.15927272727274</c:v>
                      </c:pt>
                      <c:pt idx="11" formatCode="General">
                        <c:v>-142.38957639939488</c:v>
                      </c:pt>
                      <c:pt idx="12" formatCode="General">
                        <c:v>-139.9205900151286</c:v>
                      </c:pt>
                      <c:pt idx="13" formatCode="General">
                        <c:v>-137.45160363086234</c:v>
                      </c:pt>
                      <c:pt idx="14" formatCode="General">
                        <c:v>-134.98261724659608</c:v>
                      </c:pt>
                      <c:pt idx="15" formatCode="General">
                        <c:v>-132.51363086232982</c:v>
                      </c:pt>
                      <c:pt idx="16" formatCode="General">
                        <c:v>-130.04464447806353</c:v>
                      </c:pt>
                      <c:pt idx="17" formatCode="General">
                        <c:v>-127.57565809379727</c:v>
                      </c:pt>
                      <c:pt idx="18" formatCode="General">
                        <c:v>-125.49436363636363</c:v>
                      </c:pt>
                      <c:pt idx="19" formatCode="General">
                        <c:v>-123.50036363636364</c:v>
                      </c:pt>
                      <c:pt idx="20" formatCode="General">
                        <c:v>-121.59733333333334</c:v>
                      </c:pt>
                      <c:pt idx="21" formatCode="General">
                        <c:v>-119.77915151515151</c:v>
                      </c:pt>
                      <c:pt idx="22" formatCode="General">
                        <c:v>-118.02763636363636</c:v>
                      </c:pt>
                      <c:pt idx="23" formatCode="General">
                        <c:v>-116.39536144578314</c:v>
                      </c:pt>
                      <c:pt idx="24" formatCode="General">
                        <c:v>-114.79515151515152</c:v>
                      </c:pt>
                      <c:pt idx="25" formatCode="General">
                        <c:v>-113.25575757575758</c:v>
                      </c:pt>
                      <c:pt idx="26" formatCode="General">
                        <c:v>-111.77454545454545</c:v>
                      </c:pt>
                      <c:pt idx="27" formatCode="General">
                        <c:v>-110.33212121212121</c:v>
                      </c:pt>
                      <c:pt idx="28" formatCode="General">
                        <c:v>-108.98181818181817</c:v>
                      </c:pt>
                      <c:pt idx="29" formatCode="General">
                        <c:v>-107.69454545454545</c:v>
                      </c:pt>
                      <c:pt idx="30" formatCode="General">
                        <c:v>-106.54303030303031</c:v>
                      </c:pt>
                      <c:pt idx="31" formatCode="General">
                        <c:v>-105.63879518072289</c:v>
                      </c:pt>
                      <c:pt idx="32" formatCode="General">
                        <c:v>-104.8677108433735</c:v>
                      </c:pt>
                      <c:pt idx="33" formatCode="General">
                        <c:v>-104.134</c:v>
                      </c:pt>
                      <c:pt idx="34" formatCode="General">
                        <c:v>-103.42127272727272</c:v>
                      </c:pt>
                      <c:pt idx="35" formatCode="General">
                        <c:v>-102.74854545454545</c:v>
                      </c:pt>
                      <c:pt idx="36" formatCode="General">
                        <c:v>-102.10090909090908</c:v>
                      </c:pt>
                      <c:pt idx="37" formatCode="General">
                        <c:v>-101.46845688350984</c:v>
                      </c:pt>
                      <c:pt idx="38" formatCode="General">
                        <c:v>-100.92987897125568</c:v>
                      </c:pt>
                      <c:pt idx="39" formatCode="General">
                        <c:v>-100.39130105900152</c:v>
                      </c:pt>
                      <c:pt idx="40" formatCode="General">
                        <c:v>-99.852723146747351</c:v>
                      </c:pt>
                      <c:pt idx="41" formatCode="General">
                        <c:v>-99.314145234493196</c:v>
                      </c:pt>
                      <c:pt idx="42" formatCode="General">
                        <c:v>-98.775567322239027</c:v>
                      </c:pt>
                      <c:pt idx="43" formatCode="General">
                        <c:v>-98.236989409984872</c:v>
                      </c:pt>
                      <c:pt idx="44" formatCode="General">
                        <c:v>-97.731939393939385</c:v>
                      </c:pt>
                      <c:pt idx="45" formatCode="General">
                        <c:v>-97.271333333333331</c:v>
                      </c:pt>
                      <c:pt idx="46" formatCode="General">
                        <c:v>-96.835309090909092</c:v>
                      </c:pt>
                      <c:pt idx="47" formatCode="General">
                        <c:v>-96.41031515151515</c:v>
                      </c:pt>
                      <c:pt idx="48" formatCode="General">
                        <c:v>-96.012739393939398</c:v>
                      </c:pt>
                      <c:pt idx="49" formatCode="General">
                        <c:v>-95.620939759036148</c:v>
                      </c:pt>
                      <c:pt idx="50" formatCode="General">
                        <c:v>-95.235397590361444</c:v>
                      </c:pt>
                      <c:pt idx="51" formatCode="General">
                        <c:v>-94.882727272727266</c:v>
                      </c:pt>
                      <c:pt idx="52" formatCode="General">
                        <c:v>-94.678218181818181</c:v>
                      </c:pt>
                      <c:pt idx="53" formatCode="General">
                        <c:v>-95.16185454545456</c:v>
                      </c:pt>
                      <c:pt idx="54" formatCode="General">
                        <c:v>-95.644230303030312</c:v>
                      </c:pt>
                      <c:pt idx="55" formatCode="General">
                        <c:v>-96.125442424242422</c:v>
                      </c:pt>
                      <c:pt idx="56" formatCode="General">
                        <c:v>-96.608763636363634</c:v>
                      </c:pt>
                      <c:pt idx="57" formatCode="General">
                        <c:v>-97.088313253012046</c:v>
                      </c:pt>
                      <c:pt idx="58" formatCode="General">
                        <c:v>-97.553373493975897</c:v>
                      </c:pt>
                      <c:pt idx="59" formatCode="General">
                        <c:v>-98.031551515151506</c:v>
                      </c:pt>
                      <c:pt idx="60" formatCode="General">
                        <c:v>-98.520036363636365</c:v>
                      </c:pt>
                      <c:pt idx="61" formatCode="General">
                        <c:v>-98.993078787878787</c:v>
                      </c:pt>
                      <c:pt idx="62" formatCode="General">
                        <c:v>-99.465854545454548</c:v>
                      </c:pt>
                      <c:pt idx="63" formatCode="General">
                        <c:v>-99.942218181818177</c:v>
                      </c:pt>
                      <c:pt idx="64" formatCode="General">
                        <c:v>-100.39488653555219</c:v>
                      </c:pt>
                      <c:pt idx="65" formatCode="General">
                        <c:v>-100.83240544629349</c:v>
                      </c:pt>
                      <c:pt idx="66" formatCode="General">
                        <c:v>-101.2699243570348</c:v>
                      </c:pt>
                      <c:pt idx="67" formatCode="General">
                        <c:v>-101.7074432677761</c:v>
                      </c:pt>
                      <c:pt idx="68" formatCode="General">
                        <c:v>-102.14496217851739</c:v>
                      </c:pt>
                      <c:pt idx="69" formatCode="General">
                        <c:v>-102.58248108925869</c:v>
                      </c:pt>
                      <c:pt idx="70" formatCode="General">
                        <c:v>-103.02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F274-44E1-ACC5-21F6C8BD5851}"/>
                  </c:ext>
                </c:extLst>
              </c15:ser>
            </c15:filteredScatterSeries>
            <c15:filteredScatterSeries>
              <c15:ser>
                <c:idx val="34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'Gibbs-EVAL'!$A$137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'Gibbs-EVAL'!$B$137:$BT$137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-61.721090909090911</c:v>
                      </c:pt>
                      <c:pt idx="1">
                        <c:v>-59.924363636363637</c:v>
                      </c:pt>
                      <c:pt idx="2" formatCode="General">
                        <c:v>-58.251636363636358</c:v>
                      </c:pt>
                      <c:pt idx="3" formatCode="General">
                        <c:v>-56.118787878787877</c:v>
                      </c:pt>
                      <c:pt idx="4" formatCode="General">
                        <c:v>-53.81672727272727</c:v>
                      </c:pt>
                      <c:pt idx="5" formatCode="General">
                        <c:v>-51.525818181818181</c:v>
                      </c:pt>
                      <c:pt idx="6" formatCode="General">
                        <c:v>-49.375542168674698</c:v>
                      </c:pt>
                      <c:pt idx="7" formatCode="General">
                        <c:v>-47.411686746987954</c:v>
                      </c:pt>
                      <c:pt idx="8" formatCode="General">
                        <c:v>-45.513333333333335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-8.0148181818181801</c:v>
                      </c:pt>
                      <c:pt idx="52" formatCode="General">
                        <c:v>-7.7216545454545455</c:v>
                      </c:pt>
                      <c:pt idx="53" formatCode="General">
                        <c:v>-7.7725636363636363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-7.9743975903614457</c:v>
                      </c:pt>
                      <c:pt idx="58" formatCode="General">
                        <c:v>-8.0262048192771083</c:v>
                      </c:pt>
                      <c:pt idx="59" formatCode="General">
                        <c:v>-8.0788666666666664</c:v>
                      </c:pt>
                      <c:pt idx="60" formatCode="General">
                        <c:v>-8.132200000000001</c:v>
                      </c:pt>
                      <c:pt idx="61" formatCode="General">
                        <c:v>-8.1860848484848496</c:v>
                      </c:pt>
                      <c:pt idx="62" formatCode="General">
                        <c:v>-8.2406545454545466</c:v>
                      </c:pt>
                      <c:pt idx="63" formatCode="General">
                        <c:v>-8.2970181818181832</c:v>
                      </c:pt>
                      <c:pt idx="64" formatCode="General">
                        <c:v>-8.3430862329803332</c:v>
                      </c:pt>
                      <c:pt idx="65" formatCode="General">
                        <c:v>-8.3825718608169453</c:v>
                      </c:pt>
                      <c:pt idx="66" formatCode="General">
                        <c:v>-8.4220574886535555</c:v>
                      </c:pt>
                      <c:pt idx="67" formatCode="General">
                        <c:v>-8.4615431164901675</c:v>
                      </c:pt>
                      <c:pt idx="68" formatCode="General">
                        <c:v>-8.5010287443267778</c:v>
                      </c:pt>
                      <c:pt idx="69" formatCode="General">
                        <c:v>-8.5405143721633898</c:v>
                      </c:pt>
                      <c:pt idx="70" formatCode="General">
                        <c:v>-8.58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F274-44E1-ACC5-21F6C8BD5851}"/>
                  </c:ext>
                </c:extLst>
              </c15:ser>
            </c15:filteredScatterSeries>
            <c15:filteredScatterSeries>
              <c15:ser>
                <c:idx val="35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'Gibbs-EVAL'!$A$138</c15:sqref>
                        </c15:formulaRef>
                      </c:ext>
                    </c:extLst>
                    <c:strCache>
                      <c:ptCount val="1"/>
                      <c:pt idx="0">
                        <c:v>*GaSe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'Gibbs-EVAL'!$B$138:$BT$138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-82.463090909090909</c:v>
                      </c:pt>
                      <c:pt idx="1">
                        <c:v>-80.089393939393943</c:v>
                      </c:pt>
                      <c:pt idx="2" formatCode="General">
                        <c:v>-77.877272727272725</c:v>
                      </c:pt>
                      <c:pt idx="3" formatCode="General">
                        <c:v>-75.634181818181816</c:v>
                      </c:pt>
                      <c:pt idx="4" formatCode="General">
                        <c:v>-73.39175757575758</c:v>
                      </c:pt>
                      <c:pt idx="5" formatCode="General">
                        <c:v>-71.288727272727272</c:v>
                      </c:pt>
                      <c:pt idx="6" formatCode="General">
                        <c:v>-69.289578313253017</c:v>
                      </c:pt>
                      <c:pt idx="7" formatCode="General">
                        <c:v>-67.428132530120479</c:v>
                      </c:pt>
                      <c:pt idx="8" formatCode="General">
                        <c:v>-65.665333333333336</c:v>
                      </c:pt>
                      <c:pt idx="9" formatCode="General">
                        <c:v>-63.948727272727275</c:v>
                      </c:pt>
                      <c:pt idx="10" formatCode="General">
                        <c:v>-62.354787878787882</c:v>
                      </c:pt>
                      <c:pt idx="11" formatCode="General">
                        <c:v>-60.894236006051436</c:v>
                      </c:pt>
                      <c:pt idx="12" formatCode="General">
                        <c:v>-59.584099848714068</c:v>
                      </c:pt>
                      <c:pt idx="13" formatCode="General">
                        <c:v>-58.2739636913767</c:v>
                      </c:pt>
                      <c:pt idx="14" formatCode="General">
                        <c:v>-56.963827534039332</c:v>
                      </c:pt>
                      <c:pt idx="15" formatCode="General">
                        <c:v>-55.653691376701964</c:v>
                      </c:pt>
                      <c:pt idx="16" formatCode="General">
                        <c:v>-54.343555219364596</c:v>
                      </c:pt>
                      <c:pt idx="17" formatCode="General">
                        <c:v>-53.033419062027228</c:v>
                      </c:pt>
                      <c:pt idx="18" formatCode="General">
                        <c:v>-51.917030303030302</c:v>
                      </c:pt>
                      <c:pt idx="19" formatCode="General">
                        <c:v>-50.844909090909091</c:v>
                      </c:pt>
                      <c:pt idx="20" formatCode="General">
                        <c:v>-49.820666666666668</c:v>
                      </c:pt>
                      <c:pt idx="21" formatCode="General">
                        <c:v>-48.837151515151518</c:v>
                      </c:pt>
                      <c:pt idx="22" formatCode="General">
                        <c:v>-47.885636363636358</c:v>
                      </c:pt>
                      <c:pt idx="23" formatCode="General">
                        <c:v>-46.994156626506019</c:v>
                      </c:pt>
                      <c:pt idx="24" formatCode="General">
                        <c:v>-46.119393939393937</c:v>
                      </c:pt>
                      <c:pt idx="25" formatCode="General">
                        <c:v>-45.276969696969694</c:v>
                      </c:pt>
                      <c:pt idx="26" formatCode="General">
                        <c:v>-44.463636363636361</c:v>
                      </c:pt>
                      <c:pt idx="27" formatCode="General">
                        <c:v>-43.669696969696965</c:v>
                      </c:pt>
                      <c:pt idx="28" formatCode="General">
                        <c:v>-42.921818181818182</c:v>
                      </c:pt>
                      <c:pt idx="29" formatCode="General">
                        <c:v>-42.205454545454543</c:v>
                      </c:pt>
                      <c:pt idx="30" formatCode="General">
                        <c:v>-41.556969696969695</c:v>
                      </c:pt>
                      <c:pt idx="31" formatCode="General">
                        <c:v>-41.032409638554213</c:v>
                      </c:pt>
                      <c:pt idx="32" formatCode="General">
                        <c:v>-40.574578313253014</c:v>
                      </c:pt>
                      <c:pt idx="33" formatCode="General">
                        <c:v>-40.138000000000005</c:v>
                      </c:pt>
                      <c:pt idx="34" formatCode="General">
                        <c:v>-39.711939393939396</c:v>
                      </c:pt>
                      <c:pt idx="35" formatCode="General">
                        <c:v>-39.30587878787879</c:v>
                      </c:pt>
                      <c:pt idx="36" formatCode="General">
                        <c:v>-38.912363636363636</c:v>
                      </c:pt>
                      <c:pt idx="37" formatCode="General">
                        <c:v>-38.526505295007567</c:v>
                      </c:pt>
                      <c:pt idx="38" formatCode="General">
                        <c:v>-38.189137670196672</c:v>
                      </c:pt>
                      <c:pt idx="39" formatCode="General">
                        <c:v>-37.851770045385777</c:v>
                      </c:pt>
                      <c:pt idx="40" formatCode="General">
                        <c:v>-37.514402420574889</c:v>
                      </c:pt>
                      <c:pt idx="41" formatCode="General">
                        <c:v>-37.177034795763994</c:v>
                      </c:pt>
                      <c:pt idx="42" formatCode="General">
                        <c:v>-36.839667170953106</c:v>
                      </c:pt>
                      <c:pt idx="43" formatCode="General">
                        <c:v>-36.502299546142211</c:v>
                      </c:pt>
                      <c:pt idx="44" formatCode="General">
                        <c:v>-36.182303030303032</c:v>
                      </c:pt>
                      <c:pt idx="45" formatCode="General">
                        <c:v>-35.885333333333335</c:v>
                      </c:pt>
                      <c:pt idx="46" formatCode="General">
                        <c:v>-35.600654545454546</c:v>
                      </c:pt>
                      <c:pt idx="47" formatCode="General">
                        <c:v>-35.321490909090912</c:v>
                      </c:pt>
                      <c:pt idx="48" formatCode="General">
                        <c:v>-35.056036363636366</c:v>
                      </c:pt>
                      <c:pt idx="49" formatCode="General">
                        <c:v>-34.795108433734939</c:v>
                      </c:pt>
                      <c:pt idx="50" formatCode="General">
                        <c:v>-34.539084337349401</c:v>
                      </c:pt>
                      <c:pt idx="51" formatCode="General">
                        <c:v>-34.299181818181822</c:v>
                      </c:pt>
                      <c:pt idx="52" formatCode="General">
                        <c:v>-34.13329090909091</c:v>
                      </c:pt>
                      <c:pt idx="53" formatCode="General">
                        <c:v>-34.311472727272729</c:v>
                      </c:pt>
                      <c:pt idx="54" formatCode="General">
                        <c:v>-34.489024242424243</c:v>
                      </c:pt>
                      <c:pt idx="55" formatCode="General">
                        <c:v>-34.665993939393942</c:v>
                      </c:pt>
                      <c:pt idx="56" formatCode="General">
                        <c:v>-34.844018181818178</c:v>
                      </c:pt>
                      <c:pt idx="57" formatCode="General">
                        <c:v>-35.020903614457829</c:v>
                      </c:pt>
                      <c:pt idx="58" formatCode="General">
                        <c:v>-35.193192771084334</c:v>
                      </c:pt>
                      <c:pt idx="59" formatCode="General">
                        <c:v>-35.370139393939397</c:v>
                      </c:pt>
                      <c:pt idx="60" formatCode="General">
                        <c:v>-35.550745454545456</c:v>
                      </c:pt>
                      <c:pt idx="61" formatCode="General">
                        <c:v>-35.726387878787882</c:v>
                      </c:pt>
                      <c:pt idx="62" formatCode="General">
                        <c:v>-35.9021696969697</c:v>
                      </c:pt>
                      <c:pt idx="63" formatCode="General">
                        <c:v>-36.079745454545453</c:v>
                      </c:pt>
                      <c:pt idx="64" formatCode="General">
                        <c:v>-36.245990922844179</c:v>
                      </c:pt>
                      <c:pt idx="65" formatCode="General">
                        <c:v>-36.404992435703484</c:v>
                      </c:pt>
                      <c:pt idx="66" formatCode="General">
                        <c:v>-36.563993948562782</c:v>
                      </c:pt>
                      <c:pt idx="67" formatCode="General">
                        <c:v>-36.722995461422087</c:v>
                      </c:pt>
                      <c:pt idx="68" formatCode="General">
                        <c:v>-36.881996974281392</c:v>
                      </c:pt>
                      <c:pt idx="69" formatCode="General">
                        <c:v>-37.040998487140698</c:v>
                      </c:pt>
                      <c:pt idx="70" formatCode="General">
                        <c:v>-37.200000000000003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F274-44E1-ACC5-21F6C8BD5851}"/>
                  </c:ext>
                </c:extLst>
              </c15:ser>
            </c15:filteredScatterSeries>
            <c15:filteredScatterSeries>
              <c15:ser>
                <c:idx val="37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'Gibbs-EVAL'!$B$140:$BT$140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-144.18418181818183</c:v>
                      </c:pt>
                      <c:pt idx="1">
                        <c:v>-140.01375757575758</c:v>
                      </c:pt>
                      <c:pt idx="2" formatCode="General">
                        <c:v>-136.12890909090908</c:v>
                      </c:pt>
                      <c:pt idx="3" formatCode="General">
                        <c:v>-131.75296969696967</c:v>
                      </c:pt>
                      <c:pt idx="4" formatCode="General">
                        <c:v>-127.20848484848484</c:v>
                      </c:pt>
                      <c:pt idx="5" formatCode="General">
                        <c:v>-122.81454545454545</c:v>
                      </c:pt>
                      <c:pt idx="6" formatCode="General">
                        <c:v>-118.66512048192772</c:v>
                      </c:pt>
                      <c:pt idx="7" formatCode="General">
                        <c:v>-114.83981927710845</c:v>
                      </c:pt>
                      <c:pt idx="8" formatCode="General">
                        <c:v>-111.17866666666667</c:v>
                      </c:pt>
                      <c:pt idx="9" formatCode="General">
                        <c:v>-107.59927272727273</c:v>
                      </c:pt>
                      <c:pt idx="10" formatCode="General">
                        <c:v>-104.25987878787879</c:v>
                      </c:pt>
                      <c:pt idx="11" formatCode="General">
                        <c:v>-101.18736762481089</c:v>
                      </c:pt>
                      <c:pt idx="12" formatCode="General">
                        <c:v>-98.415809379727676</c:v>
                      </c:pt>
                      <c:pt idx="13" formatCode="General">
                        <c:v>-95.644251134644477</c:v>
                      </c:pt>
                      <c:pt idx="14" formatCode="General">
                        <c:v>-92.872692889561264</c:v>
                      </c:pt>
                      <c:pt idx="15" formatCode="General">
                        <c:v>-90.101134644478066</c:v>
                      </c:pt>
                      <c:pt idx="16" formatCode="General">
                        <c:v>-87.329576399394853</c:v>
                      </c:pt>
                      <c:pt idx="17" formatCode="General">
                        <c:v>-84.55801815431164</c:v>
                      </c:pt>
                      <c:pt idx="18" formatCode="General">
                        <c:v>-82.173757575757577</c:v>
                      </c:pt>
                      <c:pt idx="19" formatCode="General">
                        <c:v>-79.879272727272721</c:v>
                      </c:pt>
                      <c:pt idx="20" formatCode="General">
                        <c:v>-77.685333333333332</c:v>
                      </c:pt>
                      <c:pt idx="21" formatCode="General">
                        <c:v>-75.569454545454533</c:v>
                      </c:pt>
                      <c:pt idx="22" formatCode="General">
                        <c:v>-73.514909090909086</c:v>
                      </c:pt>
                      <c:pt idx="23" formatCode="General">
                        <c:v>-71.581265060240966</c:v>
                      </c:pt>
                      <c:pt idx="24" formatCode="General">
                        <c:v>-69.682424242424247</c:v>
                      </c:pt>
                      <c:pt idx="25" formatCode="General">
                        <c:v>-67.852121212121219</c:v>
                      </c:pt>
                      <c:pt idx="26" formatCode="General">
                        <c:v>-66.08</c:v>
                      </c:pt>
                      <c:pt idx="27" formatCode="General">
                        <c:v>-64.346666666666664</c:v>
                      </c:pt>
                      <c:pt idx="28" formatCode="General">
                        <c:v>-62.705454545454543</c:v>
                      </c:pt>
                      <c:pt idx="29" formatCode="General">
                        <c:v>-61.127272727272732</c:v>
                      </c:pt>
                      <c:pt idx="30" formatCode="General">
                        <c:v>-59.684848484848487</c:v>
                      </c:pt>
                      <c:pt idx="31" formatCode="General">
                        <c:v>-58.490843373493981</c:v>
                      </c:pt>
                      <c:pt idx="32" formatCode="General">
                        <c:v>-57.43060240963856</c:v>
                      </c:pt>
                      <c:pt idx="33" formatCode="General">
                        <c:v>-56.418000000000006</c:v>
                      </c:pt>
                      <c:pt idx="34" formatCode="General">
                        <c:v>-55.426484848484847</c:v>
                      </c:pt>
                      <c:pt idx="35" formatCode="General">
                        <c:v>-54.474969696969701</c:v>
                      </c:pt>
                      <c:pt idx="36" formatCode="General">
                        <c:v>-53.548545454545454</c:v>
                      </c:pt>
                      <c:pt idx="37" formatCode="General">
                        <c:v>-52.637564296520431</c:v>
                      </c:pt>
                      <c:pt idx="38" formatCode="General">
                        <c:v>-51.82667170953102</c:v>
                      </c:pt>
                      <c:pt idx="39" formatCode="General">
                        <c:v>-51.015779122541609</c:v>
                      </c:pt>
                      <c:pt idx="40" formatCode="General">
                        <c:v>-50.204886535552198</c:v>
                      </c:pt>
                      <c:pt idx="41" formatCode="General">
                        <c:v>-49.393993948562787</c:v>
                      </c:pt>
                      <c:pt idx="42" formatCode="General">
                        <c:v>-48.583101361573377</c:v>
                      </c:pt>
                      <c:pt idx="43" formatCode="General">
                        <c:v>-47.772208774583973</c:v>
                      </c:pt>
                      <c:pt idx="44" formatCode="General">
                        <c:v>-46.99727272727273</c:v>
                      </c:pt>
                      <c:pt idx="45" formatCode="General">
                        <c:v>-46.27</c:v>
                      </c:pt>
                      <c:pt idx="46" formatCode="General">
                        <c:v>-45.567309090909099</c:v>
                      </c:pt>
                      <c:pt idx="47" formatCode="General">
                        <c:v>-44.87564848484849</c:v>
                      </c:pt>
                      <c:pt idx="48" formatCode="General">
                        <c:v>-44.211406060606066</c:v>
                      </c:pt>
                      <c:pt idx="49" formatCode="General">
                        <c:v>-43.559493975903614</c:v>
                      </c:pt>
                      <c:pt idx="50" formatCode="General">
                        <c:v>-42.920939759036138</c:v>
                      </c:pt>
                      <c:pt idx="51" formatCode="General">
                        <c:v>-42.314</c:v>
                      </c:pt>
                      <c:pt idx="52" formatCode="General">
                        <c:v>-41.854945454545458</c:v>
                      </c:pt>
                      <c:pt idx="53" formatCode="General">
                        <c:v>-42.084036363636365</c:v>
                      </c:pt>
                      <c:pt idx="54" formatCode="General">
                        <c:v>-42.311866666666667</c:v>
                      </c:pt>
                      <c:pt idx="55" formatCode="General">
                        <c:v>-42.538533333333334</c:v>
                      </c:pt>
                      <c:pt idx="56" formatCode="General">
                        <c:v>-42.767309090909087</c:v>
                      </c:pt>
                      <c:pt idx="57" formatCode="General">
                        <c:v>-42.995301204819278</c:v>
                      </c:pt>
                      <c:pt idx="58" formatCode="General">
                        <c:v>-43.219397590361446</c:v>
                      </c:pt>
                      <c:pt idx="59" formatCode="General">
                        <c:v>-43.44900606060606</c:v>
                      </c:pt>
                      <c:pt idx="60" formatCode="General">
                        <c:v>-43.682945454545454</c:v>
                      </c:pt>
                      <c:pt idx="61" formatCode="General">
                        <c:v>-43.912472727272728</c:v>
                      </c:pt>
                      <c:pt idx="62" formatCode="General">
                        <c:v>-44.142824242424247</c:v>
                      </c:pt>
                      <c:pt idx="63" formatCode="General">
                        <c:v>-44.376763636363641</c:v>
                      </c:pt>
                      <c:pt idx="64" formatCode="General">
                        <c:v>-44.589077155824512</c:v>
                      </c:pt>
                      <c:pt idx="65" formatCode="General">
                        <c:v>-44.787564296520429</c:v>
                      </c:pt>
                      <c:pt idx="66" formatCode="General">
                        <c:v>-44.986051437216339</c:v>
                      </c:pt>
                      <c:pt idx="67" formatCode="General">
                        <c:v>-45.184538577912257</c:v>
                      </c:pt>
                      <c:pt idx="68" formatCode="General">
                        <c:v>-45.383025718608174</c:v>
                      </c:pt>
                      <c:pt idx="69" formatCode="General">
                        <c:v>-45.581512859304084</c:v>
                      </c:pt>
                      <c:pt idx="70" formatCode="General">
                        <c:v>-45.78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F274-44E1-ACC5-21F6C8BD5851}"/>
                  </c:ext>
                </c:extLst>
              </c15:ser>
            </c15:filteredScatterSeries>
            <c15:filteredScatterSeries>
              <c15:ser>
                <c:idx val="38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'Gibbs-EVAL'!$A$141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'Gibbs-EVAL'!$B$141:$BT$141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-18.87</c:v>
                      </c:pt>
                      <c:pt idx="1">
                        <c:v>-18.87230303030303</c:v>
                      </c:pt>
                      <c:pt idx="2" formatCode="General">
                        <c:v>-18.878363636363634</c:v>
                      </c:pt>
                      <c:pt idx="3" formatCode="General">
                        <c:v>-18.977333333333334</c:v>
                      </c:pt>
                      <c:pt idx="4" formatCode="General">
                        <c:v>-19.090787878787879</c:v>
                      </c:pt>
                      <c:pt idx="5" formatCode="General">
                        <c:v>-18.975636363636365</c:v>
                      </c:pt>
                      <c:pt idx="6" formatCode="General">
                        <c:v>-18.969578313253013</c:v>
                      </c:pt>
                      <c:pt idx="7" formatCode="General">
                        <c:v>-19.108132530120482</c:v>
                      </c:pt>
                      <c:pt idx="8" formatCode="General">
                        <c:v>-19.149333333333335</c:v>
                      </c:pt>
                      <c:pt idx="9" formatCode="General">
                        <c:v>-19.162181818181818</c:v>
                      </c:pt>
                      <c:pt idx="10" formatCode="General">
                        <c:v>-19.180363636363637</c:v>
                      </c:pt>
                      <c:pt idx="11" formatCode="General">
                        <c:v>-19.198532526475038</c:v>
                      </c:pt>
                      <c:pt idx="12" formatCode="General">
                        <c:v>-19.216686838124055</c:v>
                      </c:pt>
                      <c:pt idx="13" formatCode="General">
                        <c:v>-19.234841149773072</c:v>
                      </c:pt>
                      <c:pt idx="14" formatCode="General">
                        <c:v>-19.252995461422088</c:v>
                      </c:pt>
                      <c:pt idx="15" formatCode="General">
                        <c:v>-19.271149773071105</c:v>
                      </c:pt>
                      <c:pt idx="16" formatCode="General">
                        <c:v>-19.289304084720118</c:v>
                      </c:pt>
                      <c:pt idx="17" formatCode="General">
                        <c:v>-19.307458396369135</c:v>
                      </c:pt>
                      <c:pt idx="18" formatCode="General">
                        <c:v>-19.325636363636363</c:v>
                      </c:pt>
                      <c:pt idx="19" formatCode="General">
                        <c:v>-19.343818181818182</c:v>
                      </c:pt>
                      <c:pt idx="20" formatCode="General">
                        <c:v>-19.362000000000002</c:v>
                      </c:pt>
                      <c:pt idx="21" formatCode="General">
                        <c:v>-19.383575757575759</c:v>
                      </c:pt>
                      <c:pt idx="22" formatCode="General">
                        <c:v>-19.407818181818183</c:v>
                      </c:pt>
                      <c:pt idx="23" formatCode="General">
                        <c:v>-19.426445783132532</c:v>
                      </c:pt>
                      <c:pt idx="24" formatCode="General">
                        <c:v>-19.40818181818182</c:v>
                      </c:pt>
                      <c:pt idx="25" formatCode="General">
                        <c:v>-19.280909090909091</c:v>
                      </c:pt>
                      <c:pt idx="26" formatCode="General">
                        <c:v>-19.200909090909089</c:v>
                      </c:pt>
                      <c:pt idx="27" formatCode="General">
                        <c:v>-19.152424242424242</c:v>
                      </c:pt>
                      <c:pt idx="28" formatCode="General">
                        <c:v>-19.144242424242425</c:v>
                      </c:pt>
                      <c:pt idx="29" formatCode="General">
                        <c:v>-19.14</c:v>
                      </c:pt>
                      <c:pt idx="30" formatCode="General">
                        <c:v>-19.14</c:v>
                      </c:pt>
                      <c:pt idx="31" formatCode="General">
                        <c:v>-19.147831325301205</c:v>
                      </c:pt>
                      <c:pt idx="32" formatCode="General">
                        <c:v>-19.159879518072291</c:v>
                      </c:pt>
                      <c:pt idx="33" formatCode="General">
                        <c:v>-19.178000000000001</c:v>
                      </c:pt>
                      <c:pt idx="34" formatCode="General">
                        <c:v>-19.19618181818182</c:v>
                      </c:pt>
                      <c:pt idx="35" formatCode="General">
                        <c:v>-19.214363636363636</c:v>
                      </c:pt>
                      <c:pt idx="36" formatCode="General">
                        <c:v>-19.232545454545455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-19.771074130105902</c:v>
                      </c:pt>
                      <c:pt idx="65" formatCode="General">
                        <c:v>-19.789228441754918</c:v>
                      </c:pt>
                      <c:pt idx="66" formatCode="General">
                        <c:v>-19.807382753403935</c:v>
                      </c:pt>
                      <c:pt idx="67" formatCode="General">
                        <c:v>-19.825537065052949</c:v>
                      </c:pt>
                      <c:pt idx="68" formatCode="General">
                        <c:v>-19.843691376701965</c:v>
                      </c:pt>
                      <c:pt idx="69" formatCode="General">
                        <c:v>-19.861845688350982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F274-44E1-ACC5-21F6C8BD5851}"/>
                  </c:ext>
                </c:extLst>
              </c15:ser>
            </c15:filteredScatterSeries>
            <c15:filteredScatterSeries>
              <c15:ser>
                <c:idx val="40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'Gibbs-EVAL'!$A$142</c15:sqref>
                        </c15:formulaRef>
                      </c:ext>
                    </c:extLst>
                    <c:strCache>
                      <c:ptCount val="1"/>
                      <c:pt idx="0">
                        <c:v>(1)Ga[l]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'Gibbs-EVAL'!$B$142:$BT$142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-61.721090909090911</c:v>
                      </c:pt>
                      <c:pt idx="1">
                        <c:v>-59.924363636363637</c:v>
                      </c:pt>
                      <c:pt idx="2" formatCode="General">
                        <c:v>-58.251636363636358</c:v>
                      </c:pt>
                      <c:pt idx="3" formatCode="General">
                        <c:v>-56.118787878787877</c:v>
                      </c:pt>
                      <c:pt idx="4" formatCode="General">
                        <c:v>-53.81672727272727</c:v>
                      </c:pt>
                      <c:pt idx="5" formatCode="General">
                        <c:v>-51.525818181818181</c:v>
                      </c:pt>
                      <c:pt idx="6" formatCode="General">
                        <c:v>-49.375542168674698</c:v>
                      </c:pt>
                      <c:pt idx="7" formatCode="General">
                        <c:v>-47.411686746987954</c:v>
                      </c:pt>
                      <c:pt idx="8" formatCode="General">
                        <c:v>-45.513333333333335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-8.0148181818181801</c:v>
                      </c:pt>
                      <c:pt idx="52" formatCode="General">
                        <c:v>-7.7216545454545455</c:v>
                      </c:pt>
                      <c:pt idx="53" formatCode="General">
                        <c:v>-7.7725636363636363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-7.9743975903614457</c:v>
                      </c:pt>
                      <c:pt idx="58" formatCode="General">
                        <c:v>-8.0262048192771083</c:v>
                      </c:pt>
                      <c:pt idx="59" formatCode="General">
                        <c:v>-8.0788666666666664</c:v>
                      </c:pt>
                      <c:pt idx="60" formatCode="General">
                        <c:v>-8.132200000000001</c:v>
                      </c:pt>
                      <c:pt idx="61" formatCode="General">
                        <c:v>-8.1860848484848496</c:v>
                      </c:pt>
                      <c:pt idx="62" formatCode="General">
                        <c:v>-8.2406545454545466</c:v>
                      </c:pt>
                      <c:pt idx="63" formatCode="General">
                        <c:v>-8.2970181818181832</c:v>
                      </c:pt>
                      <c:pt idx="64" formatCode="General">
                        <c:v>-8.3430862329803332</c:v>
                      </c:pt>
                      <c:pt idx="65" formatCode="General">
                        <c:v>-8.3825718608169453</c:v>
                      </c:pt>
                      <c:pt idx="66" formatCode="General">
                        <c:v>-8.4220574886535555</c:v>
                      </c:pt>
                      <c:pt idx="67" formatCode="General">
                        <c:v>-8.4615431164901675</c:v>
                      </c:pt>
                      <c:pt idx="68" formatCode="General">
                        <c:v>-8.5010287443267778</c:v>
                      </c:pt>
                      <c:pt idx="69" formatCode="General">
                        <c:v>-8.5405143721633898</c:v>
                      </c:pt>
                      <c:pt idx="70" formatCode="General">
                        <c:v>-8.58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F274-44E1-ACC5-21F6C8BD5851}"/>
                  </c:ext>
                </c:extLst>
              </c15:ser>
            </c15:filteredScatterSeries>
            <c15:filteredScatterSeries>
              <c15:ser>
                <c:idx val="41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'Gibbs-EVAL'!$A$143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'Gibbs-EVAL'!$B$143:$BT$143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-38.558666666666667</c:v>
                      </c:pt>
                      <c:pt idx="1">
                        <c:v>-37.664484848484854</c:v>
                      </c:pt>
                      <c:pt idx="2" formatCode="General">
                        <c:v>-36.834181818181818</c:v>
                      </c:pt>
                      <c:pt idx="3" formatCode="General">
                        <c:v>-35.853454545454547</c:v>
                      </c:pt>
                      <c:pt idx="4" formatCode="General">
                        <c:v>-34.870424242424242</c:v>
                      </c:pt>
                      <c:pt idx="5" formatCode="General">
                        <c:v>-34.500727272727268</c:v>
                      </c:pt>
                      <c:pt idx="6" formatCode="General">
                        <c:v>-33.90921686746988</c:v>
                      </c:pt>
                      <c:pt idx="7" formatCode="General">
                        <c:v>-33.023674698795183</c:v>
                      </c:pt>
                      <c:pt idx="8" formatCode="General">
                        <c:v>-32.404666666666664</c:v>
                      </c:pt>
                      <c:pt idx="9" formatCode="General">
                        <c:v>-31.87109090909091</c:v>
                      </c:pt>
                      <c:pt idx="10" formatCode="General">
                        <c:v>-31.380181818181818</c:v>
                      </c:pt>
                      <c:pt idx="11" formatCode="General">
                        <c:v>-30.937190620272315</c:v>
                      </c:pt>
                      <c:pt idx="12" formatCode="General">
                        <c:v>-30.548234493192133</c:v>
                      </c:pt>
                      <c:pt idx="13" formatCode="General">
                        <c:v>-30.159278366111952</c:v>
                      </c:pt>
                      <c:pt idx="14" formatCode="General">
                        <c:v>-29.770322239031771</c:v>
                      </c:pt>
                      <c:pt idx="15" formatCode="General">
                        <c:v>-29.381366111951589</c:v>
                      </c:pt>
                      <c:pt idx="16" formatCode="General">
                        <c:v>-28.992409984871408</c:v>
                      </c:pt>
                      <c:pt idx="17" formatCode="General">
                        <c:v>-28.603453857791223</c:v>
                      </c:pt>
                      <c:pt idx="18" formatCode="General">
                        <c:v>-28.280575757575757</c:v>
                      </c:pt>
                      <c:pt idx="19" formatCode="General">
                        <c:v>-27.97252727272727</c:v>
                      </c:pt>
                      <c:pt idx="20" formatCode="General">
                        <c:v>-27.679799999999997</c:v>
                      </c:pt>
                      <c:pt idx="21" formatCode="General">
                        <c:v>-27.403363636363636</c:v>
                      </c:pt>
                      <c:pt idx="22" formatCode="General">
                        <c:v>-27.139727272727271</c:v>
                      </c:pt>
                      <c:pt idx="23" formatCode="General">
                        <c:v>-26.896722891566267</c:v>
                      </c:pt>
                      <c:pt idx="24" formatCode="General">
                        <c:v>-26.752212121212121</c:v>
                      </c:pt>
                      <c:pt idx="25" formatCode="General">
                        <c:v>-26.897060606060609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-27.907030120481927</c:v>
                      </c:pt>
                      <c:pt idx="32" formatCode="General">
                        <c:v>-28.076307228915663</c:v>
                      </c:pt>
                      <c:pt idx="33" formatCode="General">
                        <c:v>-28.240600000000001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-31.105242424242427</c:v>
                      </c:pt>
                      <c:pt idx="52" formatCode="General">
                        <c:v>-31.256448484848487</c:v>
                      </c:pt>
                      <c:pt idx="53" formatCode="General">
                        <c:v>-31.406145454545456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-32.006542168674699</c:v>
                      </c:pt>
                      <c:pt idx="58" formatCode="General">
                        <c:v>-32.149915662650606</c:v>
                      </c:pt>
                      <c:pt idx="59" formatCode="General">
                        <c:v>-32.296830303030305</c:v>
                      </c:pt>
                      <c:pt idx="60" formatCode="General">
                        <c:v>-32.446527272727273</c:v>
                      </c:pt>
                      <c:pt idx="61" formatCode="General">
                        <c:v>-32.591260606060608</c:v>
                      </c:pt>
                      <c:pt idx="62" formatCode="General">
                        <c:v>-32.735345454545453</c:v>
                      </c:pt>
                      <c:pt idx="63" formatCode="General">
                        <c:v>-32.878981818181821</c:v>
                      </c:pt>
                      <c:pt idx="64" formatCode="General">
                        <c:v>-33.040019667170952</c:v>
                      </c:pt>
                      <c:pt idx="65" formatCode="General">
                        <c:v>-33.2121830559758</c:v>
                      </c:pt>
                      <c:pt idx="66" formatCode="General">
                        <c:v>-33.38434644478064</c:v>
                      </c:pt>
                      <c:pt idx="67" formatCode="General">
                        <c:v>-33.55650983358548</c:v>
                      </c:pt>
                      <c:pt idx="68" formatCode="General">
                        <c:v>-33.72867322239032</c:v>
                      </c:pt>
                      <c:pt idx="69" formatCode="General">
                        <c:v>-33.90083661119516</c:v>
                      </c:pt>
                      <c:pt idx="70" formatCode="General">
                        <c:v>-34.073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F274-44E1-ACC5-21F6C8BD5851}"/>
                  </c:ext>
                </c:extLst>
              </c15:ser>
            </c15:filteredScatterSeries>
            <c15:filteredScatterSeries>
              <c15:ser>
                <c:idx val="42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'Gibbs-EVAL'!$A$144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'Gibbs-EVAL'!$B$144:$BT$144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-17.816666666666666</c:v>
                      </c:pt>
                      <c:pt idx="1">
                        <c:v>-17.499454545454544</c:v>
                      </c:pt>
                      <c:pt idx="2" formatCode="General">
                        <c:v>-17.208545454545455</c:v>
                      </c:pt>
                      <c:pt idx="3" formatCode="General">
                        <c:v>-16.338060606060605</c:v>
                      </c:pt>
                      <c:pt idx="4" formatCode="General">
                        <c:v>-15.295393939393939</c:v>
                      </c:pt>
                      <c:pt idx="5" formatCode="General">
                        <c:v>-14.737818181818181</c:v>
                      </c:pt>
                      <c:pt idx="6" formatCode="General">
                        <c:v>-13.995180722891565</c:v>
                      </c:pt>
                      <c:pt idx="7" formatCode="General">
                        <c:v>-13.007228915662651</c:v>
                      </c:pt>
                      <c:pt idx="8" formatCode="General">
                        <c:v>-12.252666666666666</c:v>
                      </c:pt>
                      <c:pt idx="9" formatCode="General">
                        <c:v>-11.572909090909093</c:v>
                      </c:pt>
                      <c:pt idx="10" formatCode="General">
                        <c:v>-10.930484848484848</c:v>
                      </c:pt>
                      <c:pt idx="11" formatCode="General">
                        <c:v>-10.336086232980334</c:v>
                      </c:pt>
                      <c:pt idx="12" formatCode="General">
                        <c:v>-9.7958441754916787</c:v>
                      </c:pt>
                      <c:pt idx="13" formatCode="General">
                        <c:v>-9.2556021180030257</c:v>
                      </c:pt>
                      <c:pt idx="14" formatCode="General">
                        <c:v>-8.7153600605143726</c:v>
                      </c:pt>
                      <c:pt idx="15" formatCode="General">
                        <c:v>-8.1751180030257178</c:v>
                      </c:pt>
                      <c:pt idx="16" formatCode="General">
                        <c:v>-7.6348759455370647</c:v>
                      </c:pt>
                      <c:pt idx="17" formatCode="General">
                        <c:v>-7.0946338880484099</c:v>
                      </c:pt>
                      <c:pt idx="18" formatCode="General">
                        <c:v>-6.6202727272727264</c:v>
                      </c:pt>
                      <c:pt idx="19" formatCode="General">
                        <c:v>-6.1619818181818165</c:v>
                      </c:pt>
                      <c:pt idx="20" formatCode="General">
                        <c:v>-5.7237999999999989</c:v>
                      </c:pt>
                      <c:pt idx="21" formatCode="General">
                        <c:v>-5.2985151515151507</c:v>
                      </c:pt>
                      <c:pt idx="22" formatCode="General">
                        <c:v>-4.8833636363636357</c:v>
                      </c:pt>
                      <c:pt idx="23" formatCode="General">
                        <c:v>-4.4896746987951799</c:v>
                      </c:pt>
                      <c:pt idx="24" formatCode="General">
                        <c:v>-4.1958484848484847</c:v>
                      </c:pt>
                      <c:pt idx="25" formatCode="General">
                        <c:v>-4.1952424242424247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-4.8208787878787884</c:v>
                      </c:pt>
                      <c:pt idx="52" formatCode="General">
                        <c:v>-4.8448121212121213</c:v>
                      </c:pt>
                      <c:pt idx="53" formatCode="General">
                        <c:v>-4.8672363636363638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-4.9600361445783134</c:v>
                      </c:pt>
                      <c:pt idx="58" formatCode="General">
                        <c:v>-4.9829277108433736</c:v>
                      </c:pt>
                      <c:pt idx="59" formatCode="General">
                        <c:v>-5.0055575757575763</c:v>
                      </c:pt>
                      <c:pt idx="60" formatCode="General">
                        <c:v>-5.0279818181818188</c:v>
                      </c:pt>
                      <c:pt idx="61" formatCode="General">
                        <c:v>-5.0509575757575753</c:v>
                      </c:pt>
                      <c:pt idx="62" formatCode="General">
                        <c:v>-5.0738303030303031</c:v>
                      </c:pt>
                      <c:pt idx="63" formatCode="General">
                        <c:v>-5.0962545454545456</c:v>
                      </c:pt>
                      <c:pt idx="64" formatCode="General">
                        <c:v>-5.1371149773071112</c:v>
                      </c:pt>
                      <c:pt idx="65" formatCode="General">
                        <c:v>-5.1897624810892591</c:v>
                      </c:pt>
                      <c:pt idx="66" formatCode="General">
                        <c:v>-5.242409984871407</c:v>
                      </c:pt>
                      <c:pt idx="67" formatCode="General">
                        <c:v>-5.2950574886535557</c:v>
                      </c:pt>
                      <c:pt idx="68" formatCode="General">
                        <c:v>-5.3477049924357036</c:v>
                      </c:pt>
                      <c:pt idx="69" formatCode="General">
                        <c:v>-5.4003524962178524</c:v>
                      </c:pt>
                      <c:pt idx="70" formatCode="General">
                        <c:v>-5.4530000000000003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F274-44E1-ACC5-21F6C8BD5851}"/>
                  </c:ext>
                </c:extLst>
              </c15:ser>
            </c15:filteredScatterSeries>
            <c15:filteredScatterSeries>
              <c15:ser>
                <c:idx val="43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'Gibbs-EVAL'!$B$145:$BT$145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-18.87</c:v>
                      </c:pt>
                      <c:pt idx="1">
                        <c:v>-18.87230303030303</c:v>
                      </c:pt>
                      <c:pt idx="2" formatCode="General">
                        <c:v>-18.878363636363634</c:v>
                      </c:pt>
                      <c:pt idx="3" formatCode="General">
                        <c:v>-18.977333333333334</c:v>
                      </c:pt>
                      <c:pt idx="4" formatCode="General">
                        <c:v>-19.090787878787879</c:v>
                      </c:pt>
                      <c:pt idx="5" formatCode="General">
                        <c:v>-18.975636363636365</c:v>
                      </c:pt>
                      <c:pt idx="6" formatCode="General">
                        <c:v>-18.969578313253013</c:v>
                      </c:pt>
                      <c:pt idx="7" formatCode="General">
                        <c:v>-19.108132530120482</c:v>
                      </c:pt>
                      <c:pt idx="8" formatCode="General">
                        <c:v>-19.149333333333335</c:v>
                      </c:pt>
                      <c:pt idx="9" formatCode="General">
                        <c:v>-19.162181818181818</c:v>
                      </c:pt>
                      <c:pt idx="10" formatCode="General">
                        <c:v>-19.180363636363637</c:v>
                      </c:pt>
                      <c:pt idx="11" formatCode="General">
                        <c:v>-19.198532526475038</c:v>
                      </c:pt>
                      <c:pt idx="12" formatCode="General">
                        <c:v>-19.216686838124055</c:v>
                      </c:pt>
                      <c:pt idx="13" formatCode="General">
                        <c:v>-19.234841149773072</c:v>
                      </c:pt>
                      <c:pt idx="14" formatCode="General">
                        <c:v>-19.252995461422088</c:v>
                      </c:pt>
                      <c:pt idx="15" formatCode="General">
                        <c:v>-19.271149773071105</c:v>
                      </c:pt>
                      <c:pt idx="16" formatCode="General">
                        <c:v>-19.289304084720118</c:v>
                      </c:pt>
                      <c:pt idx="17" formatCode="General">
                        <c:v>-19.307458396369135</c:v>
                      </c:pt>
                      <c:pt idx="18" formatCode="General">
                        <c:v>-19.325636363636363</c:v>
                      </c:pt>
                      <c:pt idx="19" formatCode="General">
                        <c:v>-19.343818181818182</c:v>
                      </c:pt>
                      <c:pt idx="20" formatCode="General">
                        <c:v>-19.362000000000002</c:v>
                      </c:pt>
                      <c:pt idx="21" formatCode="General">
                        <c:v>-19.383575757575759</c:v>
                      </c:pt>
                      <c:pt idx="22" formatCode="General">
                        <c:v>-19.407818181818183</c:v>
                      </c:pt>
                      <c:pt idx="23" formatCode="General">
                        <c:v>-19.426445783132532</c:v>
                      </c:pt>
                      <c:pt idx="24" formatCode="General">
                        <c:v>-19.40818181818182</c:v>
                      </c:pt>
                      <c:pt idx="25" formatCode="General">
                        <c:v>-19.280909090909091</c:v>
                      </c:pt>
                      <c:pt idx="26" formatCode="General">
                        <c:v>-19.200909090909089</c:v>
                      </c:pt>
                      <c:pt idx="27" formatCode="General">
                        <c:v>-19.152424242424242</c:v>
                      </c:pt>
                      <c:pt idx="28" formatCode="General">
                        <c:v>-19.144242424242425</c:v>
                      </c:pt>
                      <c:pt idx="29" formatCode="General">
                        <c:v>-19.14</c:v>
                      </c:pt>
                      <c:pt idx="30" formatCode="General">
                        <c:v>-19.14</c:v>
                      </c:pt>
                      <c:pt idx="31" formatCode="General">
                        <c:v>-19.147831325301205</c:v>
                      </c:pt>
                      <c:pt idx="32" formatCode="General">
                        <c:v>-19.159879518072291</c:v>
                      </c:pt>
                      <c:pt idx="33" formatCode="General">
                        <c:v>-19.178000000000001</c:v>
                      </c:pt>
                      <c:pt idx="34" formatCode="General">
                        <c:v>-19.19618181818182</c:v>
                      </c:pt>
                      <c:pt idx="35" formatCode="General">
                        <c:v>-19.214363636363636</c:v>
                      </c:pt>
                      <c:pt idx="36" formatCode="General">
                        <c:v>-19.232545454545455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-19.771074130105902</c:v>
                      </c:pt>
                      <c:pt idx="65" formatCode="General">
                        <c:v>-19.789228441754918</c:v>
                      </c:pt>
                      <c:pt idx="66" formatCode="General">
                        <c:v>-19.807382753403935</c:v>
                      </c:pt>
                      <c:pt idx="67" formatCode="General">
                        <c:v>-19.825537065052949</c:v>
                      </c:pt>
                      <c:pt idx="68" formatCode="General">
                        <c:v>-19.843691376701965</c:v>
                      </c:pt>
                      <c:pt idx="69" formatCode="General">
                        <c:v>-19.861845688350982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F274-44E1-ACC5-21F6C8BD5851}"/>
                  </c:ext>
                </c:extLst>
              </c15:ser>
            </c15:filteredScatterSeries>
            <c15:filteredScatterSeries>
              <c15:ser>
                <c:idx val="44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'Gibbs-EVAL'!$B$146:$BT$146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-61.721090909090911</c:v>
                      </c:pt>
                      <c:pt idx="1">
                        <c:v>-59.924363636363637</c:v>
                      </c:pt>
                      <c:pt idx="2" formatCode="General">
                        <c:v>-58.251636363636358</c:v>
                      </c:pt>
                      <c:pt idx="3" formatCode="General">
                        <c:v>-56.118787878787877</c:v>
                      </c:pt>
                      <c:pt idx="4" formatCode="General">
                        <c:v>-53.81672727272727</c:v>
                      </c:pt>
                      <c:pt idx="5" formatCode="General">
                        <c:v>-51.525818181818181</c:v>
                      </c:pt>
                      <c:pt idx="6" formatCode="General">
                        <c:v>-49.375542168674698</c:v>
                      </c:pt>
                      <c:pt idx="7" formatCode="General">
                        <c:v>-47.411686746987954</c:v>
                      </c:pt>
                      <c:pt idx="8" formatCode="General">
                        <c:v>-45.513333333333335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-8.0148181818181801</c:v>
                      </c:pt>
                      <c:pt idx="52" formatCode="General">
                        <c:v>-7.7216545454545455</c:v>
                      </c:pt>
                      <c:pt idx="53" formatCode="General">
                        <c:v>-7.7725636363636363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-7.9743975903614457</c:v>
                      </c:pt>
                      <c:pt idx="58" formatCode="General">
                        <c:v>-8.0262048192771083</c:v>
                      </c:pt>
                      <c:pt idx="59" formatCode="General">
                        <c:v>-8.0788666666666664</c:v>
                      </c:pt>
                      <c:pt idx="60" formatCode="General">
                        <c:v>-8.132200000000001</c:v>
                      </c:pt>
                      <c:pt idx="61" formatCode="General">
                        <c:v>-8.1860848484848496</c:v>
                      </c:pt>
                      <c:pt idx="62" formatCode="General">
                        <c:v>-8.2406545454545466</c:v>
                      </c:pt>
                      <c:pt idx="63" formatCode="General">
                        <c:v>-8.2970181818181832</c:v>
                      </c:pt>
                      <c:pt idx="64" formatCode="General">
                        <c:v>-8.3430862329803332</c:v>
                      </c:pt>
                      <c:pt idx="65" formatCode="General">
                        <c:v>-8.3825718608169453</c:v>
                      </c:pt>
                      <c:pt idx="66" formatCode="General">
                        <c:v>-8.4220574886535555</c:v>
                      </c:pt>
                      <c:pt idx="67" formatCode="General">
                        <c:v>-8.4615431164901675</c:v>
                      </c:pt>
                      <c:pt idx="68" formatCode="General">
                        <c:v>-8.5010287443267778</c:v>
                      </c:pt>
                      <c:pt idx="69" formatCode="General">
                        <c:v>-8.5405143721633898</c:v>
                      </c:pt>
                      <c:pt idx="70" formatCode="General">
                        <c:v>-8.58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F274-44E1-ACC5-21F6C8BD5851}"/>
                  </c:ext>
                </c:extLst>
              </c15:ser>
            </c15:filteredScatterSeries>
            <c15:filteredScatterSeries>
              <c15:ser>
                <c:idx val="45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'Gibbs-EVAL'!$B$147:$BT$147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-17.816666666666666</c:v>
                      </c:pt>
                      <c:pt idx="1">
                        <c:v>-17.499454545454544</c:v>
                      </c:pt>
                      <c:pt idx="2" formatCode="General">
                        <c:v>-17.208545454545455</c:v>
                      </c:pt>
                      <c:pt idx="3" formatCode="General">
                        <c:v>-16.338060606060605</c:v>
                      </c:pt>
                      <c:pt idx="4" formatCode="General">
                        <c:v>-15.295393939393939</c:v>
                      </c:pt>
                      <c:pt idx="5" formatCode="General">
                        <c:v>-14.737818181818181</c:v>
                      </c:pt>
                      <c:pt idx="6" formatCode="General">
                        <c:v>-13.995180722891565</c:v>
                      </c:pt>
                      <c:pt idx="7" formatCode="General">
                        <c:v>-13.007228915662651</c:v>
                      </c:pt>
                      <c:pt idx="8" formatCode="General">
                        <c:v>-12.252666666666666</c:v>
                      </c:pt>
                      <c:pt idx="9" formatCode="General">
                        <c:v>-11.572909090909093</c:v>
                      </c:pt>
                      <c:pt idx="10" formatCode="General">
                        <c:v>-10.930484848484848</c:v>
                      </c:pt>
                      <c:pt idx="11" formatCode="General">
                        <c:v>-10.336086232980334</c:v>
                      </c:pt>
                      <c:pt idx="12" formatCode="General">
                        <c:v>-9.7958441754916787</c:v>
                      </c:pt>
                      <c:pt idx="13" formatCode="General">
                        <c:v>-9.2556021180030257</c:v>
                      </c:pt>
                      <c:pt idx="14" formatCode="General">
                        <c:v>-8.7153600605143726</c:v>
                      </c:pt>
                      <c:pt idx="15" formatCode="General">
                        <c:v>-8.1751180030257178</c:v>
                      </c:pt>
                      <c:pt idx="16" formatCode="General">
                        <c:v>-7.6348759455370647</c:v>
                      </c:pt>
                      <c:pt idx="17" formatCode="General">
                        <c:v>-7.0946338880484099</c:v>
                      </c:pt>
                      <c:pt idx="18" formatCode="General">
                        <c:v>-6.6202727272727264</c:v>
                      </c:pt>
                      <c:pt idx="19" formatCode="General">
                        <c:v>-6.1619818181818165</c:v>
                      </c:pt>
                      <c:pt idx="20" formatCode="General">
                        <c:v>-5.7237999999999989</c:v>
                      </c:pt>
                      <c:pt idx="21" formatCode="General">
                        <c:v>-5.2985151515151507</c:v>
                      </c:pt>
                      <c:pt idx="22" formatCode="General">
                        <c:v>-4.8833636363636357</c:v>
                      </c:pt>
                      <c:pt idx="23" formatCode="General">
                        <c:v>-4.4896746987951799</c:v>
                      </c:pt>
                      <c:pt idx="24" formatCode="General">
                        <c:v>-4.1958484848484847</c:v>
                      </c:pt>
                      <c:pt idx="25" formatCode="General">
                        <c:v>-4.1952424242424247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-4.8208787878787884</c:v>
                      </c:pt>
                      <c:pt idx="52" formatCode="General">
                        <c:v>-4.8448121212121213</c:v>
                      </c:pt>
                      <c:pt idx="53" formatCode="General">
                        <c:v>-4.8672363636363638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-4.9600361445783134</c:v>
                      </c:pt>
                      <c:pt idx="58" formatCode="General">
                        <c:v>-4.9829277108433736</c:v>
                      </c:pt>
                      <c:pt idx="59" formatCode="General">
                        <c:v>-5.0055575757575763</c:v>
                      </c:pt>
                      <c:pt idx="60" formatCode="General">
                        <c:v>-5.0279818181818188</c:v>
                      </c:pt>
                      <c:pt idx="61" formatCode="General">
                        <c:v>-5.0509575757575753</c:v>
                      </c:pt>
                      <c:pt idx="62" formatCode="General">
                        <c:v>-5.0738303030303031</c:v>
                      </c:pt>
                      <c:pt idx="63" formatCode="General">
                        <c:v>-5.0962545454545456</c:v>
                      </c:pt>
                      <c:pt idx="64" formatCode="General">
                        <c:v>-5.1371149773071112</c:v>
                      </c:pt>
                      <c:pt idx="65" formatCode="General">
                        <c:v>-5.1897624810892591</c:v>
                      </c:pt>
                      <c:pt idx="66" formatCode="General">
                        <c:v>-5.242409984871407</c:v>
                      </c:pt>
                      <c:pt idx="67" formatCode="General">
                        <c:v>-5.2950574886535557</c:v>
                      </c:pt>
                      <c:pt idx="68" formatCode="General">
                        <c:v>-5.3477049924357036</c:v>
                      </c:pt>
                      <c:pt idx="69" formatCode="General">
                        <c:v>-5.4003524962178524</c:v>
                      </c:pt>
                      <c:pt idx="70" formatCode="General">
                        <c:v>-5.4530000000000003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F274-44E1-ACC5-21F6C8BD5851}"/>
                  </c:ext>
                </c:extLst>
              </c15:ser>
            </c15:filteredScatterSeries>
            <c15:filteredScatterSeries>
              <c15:ser>
                <c:idx val="46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'Gibbs-EVAL'!$B$148:$BT$148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-20.742000000000001</c:v>
                      </c:pt>
                      <c:pt idx="1">
                        <c:v>-20.165030303030303</c:v>
                      </c:pt>
                      <c:pt idx="2" formatCode="General">
                        <c:v>-19.625636363636364</c:v>
                      </c:pt>
                      <c:pt idx="3" formatCode="General">
                        <c:v>-19.515393939393938</c:v>
                      </c:pt>
                      <c:pt idx="4" formatCode="General">
                        <c:v>-19.575030303030303</c:v>
                      </c:pt>
                      <c:pt idx="5" formatCode="General">
                        <c:v>-19.762909090909091</c:v>
                      </c:pt>
                      <c:pt idx="6" formatCode="General">
                        <c:v>-19.914036144578315</c:v>
                      </c:pt>
                      <c:pt idx="7" formatCode="General">
                        <c:v>-20.016445783132529</c:v>
                      </c:pt>
                      <c:pt idx="8" formatCode="General">
                        <c:v>-20.152000000000001</c:v>
                      </c:pt>
                      <c:pt idx="9" formatCode="General">
                        <c:v>-20.298181818181821</c:v>
                      </c:pt>
                      <c:pt idx="10" formatCode="General">
                        <c:v>-20.449696969696969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-23.573975903614457</c:v>
                      </c:pt>
                      <c:pt idx="32" formatCode="General">
                        <c:v>-23.718554216867467</c:v>
                      </c:pt>
                      <c:pt idx="33" formatCode="General">
                        <c:v>-23.858000000000001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-27.046506024096384</c:v>
                      </c:pt>
                      <c:pt idx="58" formatCode="General">
                        <c:v>-27.166987951807229</c:v>
                      </c:pt>
                      <c:pt idx="59" formatCode="General">
                        <c:v>-27.291272727272727</c:v>
                      </c:pt>
                      <c:pt idx="60" formatCode="General">
                        <c:v>-27.418545454545455</c:v>
                      </c:pt>
                      <c:pt idx="61" formatCode="General">
                        <c:v>-27.540303030303029</c:v>
                      </c:pt>
                      <c:pt idx="62" formatCode="General">
                        <c:v>-27.66151515151515</c:v>
                      </c:pt>
                      <c:pt idx="63" formatCode="General">
                        <c:v>-27.782727272727271</c:v>
                      </c:pt>
                      <c:pt idx="64" formatCode="General">
                        <c:v>-27.902904689863842</c:v>
                      </c:pt>
                      <c:pt idx="65" formatCode="General">
                        <c:v>-28.022420574886535</c:v>
                      </c:pt>
                      <c:pt idx="66" formatCode="General">
                        <c:v>-28.141936459909228</c:v>
                      </c:pt>
                      <c:pt idx="67" formatCode="General">
                        <c:v>-28.261452344931921</c:v>
                      </c:pt>
                      <c:pt idx="68" formatCode="General">
                        <c:v>-28.380968229954615</c:v>
                      </c:pt>
                      <c:pt idx="69" formatCode="General">
                        <c:v>-28.500484114977308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F274-44E1-ACC5-21F6C8BD5851}"/>
                  </c:ext>
                </c:extLst>
              </c15:ser>
            </c15:filteredScatterSeries>
            <c15:filteredScatterSeries>
              <c15:ser>
                <c:idx val="47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'Gibbs-EVAL'!$B$149:$BT$149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F274-44E1-ACC5-21F6C8BD5851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F274-44E1-ACC5-21F6C8BD5851}"/>
                  </c:ext>
                </c:extLst>
              </c15:ser>
            </c15:filteredScatterSeries>
            <c15:filteredScatterSeries>
              <c15:ser>
                <c:idx val="49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'Gibbs-EVAL'!$B$151:$BT$151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F274-44E1-ACC5-21F6C8BD5851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F274-44E1-ACC5-21F6C8BD5851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F274-44E1-ACC5-21F6C8BD5851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F274-44E1-ACC5-21F6C8BD5851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'Gibbs-EVAL'!$B$155:$BT$155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F274-44E1-ACC5-21F6C8BD5851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'Gibbs-EVAL'!$B$156:$BT$156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F274-44E1-ACC5-21F6C8BD5851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'Gibbs-EVAL'!$B$157:$BT$157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F274-44E1-ACC5-21F6C8BD5851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'Gibbs-EVAL'!$B$158:$BT$158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F274-44E1-ACC5-21F6C8BD5851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'Gibbs-EVAL'!$B$159:$BT$159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F274-44E1-ACC5-21F6C8BD5851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'Gibbs-EVAL'!$B$160:$BT$160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F274-44E1-ACC5-21F6C8BD5851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'Gibbs-EVAL'!$B$161:$BT$161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F274-44E1-ACC5-21F6C8BD5851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'Gibbs-EVAL'!$B$162:$BT$162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F274-44E1-ACC5-21F6C8BD5851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'Gibbs-EVAL'!$B$163:$BT$163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F274-44E1-ACC5-21F6C8BD5851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'Gibbs-EVAL'!$B$164:$BT$164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F274-44E1-ACC5-21F6C8BD5851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'Gibbs-EVAL'!$A$165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'Gibbs-EVAL'!$B$165:$BT$165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-60.405212121212124</c:v>
                      </c:pt>
                      <c:pt idx="1">
                        <c:v>-58.242424242424242</c:v>
                      </c:pt>
                      <c:pt idx="2" formatCode="General">
                        <c:v>-56.090909090909086</c:v>
                      </c:pt>
                      <c:pt idx="3" formatCode="General">
                        <c:v>-53.961515151515144</c:v>
                      </c:pt>
                      <c:pt idx="4" formatCode="General">
                        <c:v>-51.856898638426621</c:v>
                      </c:pt>
                      <c:pt idx="5" formatCode="General">
                        <c:v>-49.943131618759452</c:v>
                      </c:pt>
                      <c:pt idx="6" formatCode="General">
                        <c:v>-48.029364599092283</c:v>
                      </c:pt>
                      <c:pt idx="7" formatCode="General">
                        <c:v>-46.115597579425113</c:v>
                      </c:pt>
                      <c:pt idx="8" formatCode="General">
                        <c:v>-44.201830559757944</c:v>
                      </c:pt>
                      <c:pt idx="9" formatCode="General">
                        <c:v>-42.288063540090775</c:v>
                      </c:pt>
                      <c:pt idx="10" formatCode="General">
                        <c:v>-40.374296520423599</c:v>
                      </c:pt>
                      <c:pt idx="11" formatCode="General">
                        <c:v>-38.636484848484848</c:v>
                      </c:pt>
                      <c:pt idx="12" formatCode="General">
                        <c:v>-37.097090909090909</c:v>
                      </c:pt>
                      <c:pt idx="13" formatCode="General">
                        <c:v>-35.612363636363639</c:v>
                      </c:pt>
                      <c:pt idx="14" formatCode="General">
                        <c:v>-34.162650602409641</c:v>
                      </c:pt>
                      <c:pt idx="15" formatCode="General">
                        <c:v>-32.825301204819276</c:v>
                      </c:pt>
                      <c:pt idx="16" formatCode="General">
                        <c:v>-31.545636363636362</c:v>
                      </c:pt>
                      <c:pt idx="17" formatCode="General">
                        <c:v>-30.321393939393936</c:v>
                      </c:pt>
                      <c:pt idx="18" formatCode="General">
                        <c:v>-29.196181818181817</c:v>
                      </c:pt>
                      <c:pt idx="19" formatCode="General">
                        <c:v>-28.103636363636362</c:v>
                      </c:pt>
                      <c:pt idx="20" formatCode="General">
                        <c:v>-27.073333333333331</c:v>
                      </c:pt>
                      <c:pt idx="21" formatCode="General">
                        <c:v>-26.073575757575757</c:v>
                      </c:pt>
                      <c:pt idx="22" formatCode="General">
                        <c:v>-25.09781818181818</c:v>
                      </c:pt>
                      <c:pt idx="23" formatCode="General">
                        <c:v>-24.171265060240962</c:v>
                      </c:pt>
                      <c:pt idx="24" formatCode="General">
                        <c:v>-23.260303030303032</c:v>
                      </c:pt>
                      <c:pt idx="25" formatCode="General">
                        <c:v>-22.381515151515153</c:v>
                      </c:pt>
                      <c:pt idx="26" formatCode="General">
                        <c:v>-21.542727272727273</c:v>
                      </c:pt>
                      <c:pt idx="27" formatCode="General">
                        <c:v>-20.73060606060606</c:v>
                      </c:pt>
                      <c:pt idx="28" formatCode="General">
                        <c:v>-19.976060606060607</c:v>
                      </c:pt>
                      <c:pt idx="29" formatCode="General">
                        <c:v>-19.242727272727272</c:v>
                      </c:pt>
                      <c:pt idx="30" formatCode="General">
                        <c:v>-18.551818181818181</c:v>
                      </c:pt>
                      <c:pt idx="31" formatCode="General">
                        <c:v>-17.93337367624811</c:v>
                      </c:pt>
                      <c:pt idx="32" formatCode="General">
                        <c:v>-17.35394856278366</c:v>
                      </c:pt>
                      <c:pt idx="33" formatCode="General">
                        <c:v>-16.774523449319211</c:v>
                      </c:pt>
                      <c:pt idx="34" formatCode="General">
                        <c:v>-16.195098335854766</c:v>
                      </c:pt>
                      <c:pt idx="35" formatCode="General">
                        <c:v>-15.615673222390319</c:v>
                      </c:pt>
                      <c:pt idx="36" formatCode="General">
                        <c:v>-15.036248108925871</c:v>
                      </c:pt>
                      <c:pt idx="37" formatCode="General">
                        <c:v>-14.461361573373678</c:v>
                      </c:pt>
                      <c:pt idx="38" formatCode="General">
                        <c:v>-13.995400907715585</c:v>
                      </c:pt>
                      <c:pt idx="39" formatCode="General">
                        <c:v>-13.52944024205749</c:v>
                      </c:pt>
                      <c:pt idx="40" formatCode="General">
                        <c:v>-13.063479576399397</c:v>
                      </c:pt>
                      <c:pt idx="41" formatCode="General">
                        <c:v>-12.597518910741304</c:v>
                      </c:pt>
                      <c:pt idx="42" formatCode="General">
                        <c:v>-12.131558245083209</c:v>
                      </c:pt>
                      <c:pt idx="43" formatCode="General">
                        <c:v>-11.665597579425116</c:v>
                      </c:pt>
                      <c:pt idx="44" formatCode="General">
                        <c:v>-11.250313161875948</c:v>
                      </c:pt>
                      <c:pt idx="45" formatCode="General">
                        <c:v>-10.902204236006053</c:v>
                      </c:pt>
                      <c:pt idx="46" formatCode="General">
                        <c:v>-10.554095310136159</c:v>
                      </c:pt>
                      <c:pt idx="47" formatCode="General">
                        <c:v>-10.205986384266264</c:v>
                      </c:pt>
                      <c:pt idx="48" formatCode="General">
                        <c:v>-9.8578774583963682</c:v>
                      </c:pt>
                      <c:pt idx="49" formatCode="General">
                        <c:v>-9.5097685325264738</c:v>
                      </c:pt>
                      <c:pt idx="50" formatCode="General">
                        <c:v>-9.1616596066565794</c:v>
                      </c:pt>
                      <c:pt idx="51" formatCode="General">
                        <c:v>-8.8977272727272716</c:v>
                      </c:pt>
                      <c:pt idx="52" formatCode="General">
                        <c:v>-8.6604121212121203</c:v>
                      </c:pt>
                      <c:pt idx="53" formatCode="General">
                        <c:v>-8.462836363636363</c:v>
                      </c:pt>
                      <c:pt idx="54" formatCode="General">
                        <c:v>-8.2904727272727268</c:v>
                      </c:pt>
                      <c:pt idx="55" formatCode="General">
                        <c:v>-8.1413818181818183</c:v>
                      </c:pt>
                      <c:pt idx="56" formatCode="General">
                        <c:v>-8.0328909090909093</c:v>
                      </c:pt>
                      <c:pt idx="57" formatCode="General">
                        <c:v>-7.939481927710843</c:v>
                      </c:pt>
                      <c:pt idx="58" formatCode="General">
                        <c:v>-7.8780361445783136</c:v>
                      </c:pt>
                      <c:pt idx="59" formatCode="General">
                        <c:v>-7.851</c:v>
                      </c:pt>
                      <c:pt idx="60" formatCode="General">
                        <c:v>-7.851</c:v>
                      </c:pt>
                      <c:pt idx="61" formatCode="General">
                        <c:v>-7.8824363636363639</c:v>
                      </c:pt>
                      <c:pt idx="62" formatCode="General">
                        <c:v>-7.9168242424242425</c:v>
                      </c:pt>
                      <c:pt idx="63" formatCode="General">
                        <c:v>-7.9507636363636367</c:v>
                      </c:pt>
                      <c:pt idx="64" formatCode="General">
                        <c:v>-7.9843948562783664</c:v>
                      </c:pt>
                      <c:pt idx="65" formatCode="General">
                        <c:v>-8.0178290468986386</c:v>
                      </c:pt>
                      <c:pt idx="66" formatCode="General">
                        <c:v>-8.0512632375189117</c:v>
                      </c:pt>
                      <c:pt idx="67" formatCode="General">
                        <c:v>-8.084697428139183</c:v>
                      </c:pt>
                      <c:pt idx="68" formatCode="General">
                        <c:v>-8.1181316187594561</c:v>
                      </c:pt>
                      <c:pt idx="69" formatCode="General">
                        <c:v>-8.1515658093797274</c:v>
                      </c:pt>
                      <c:pt idx="70" formatCode="General">
                        <c:v>-8.1850000000000005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F274-44E1-ACC5-21F6C8BD5851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'Gibbs-EVAL'!$A$166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'Gibbs-EVAL'!$B$166:$BT$166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-38.883757575757578</c:v>
                      </c:pt>
                      <c:pt idx="1">
                        <c:v>-37.912242424242429</c:v>
                      </c:pt>
                      <c:pt idx="2" formatCode="General">
                        <c:v>-36.997090909090907</c:v>
                      </c:pt>
                      <c:pt idx="3" formatCode="General">
                        <c:v>-36.161575757575754</c:v>
                      </c:pt>
                      <c:pt idx="4" formatCode="General">
                        <c:v>-35.373331316187596</c:v>
                      </c:pt>
                      <c:pt idx="5" formatCode="General">
                        <c:v>-34.789972768532529</c:v>
                      </c:pt>
                      <c:pt idx="6" formatCode="General">
                        <c:v>-34.206614220877462</c:v>
                      </c:pt>
                      <c:pt idx="7" formatCode="General">
                        <c:v>-33.623255673222388</c:v>
                      </c:pt>
                      <c:pt idx="8" formatCode="General">
                        <c:v>-33.039897125567322</c:v>
                      </c:pt>
                      <c:pt idx="9" formatCode="General">
                        <c:v>-32.456538577912255</c:v>
                      </c:pt>
                      <c:pt idx="10" formatCode="General">
                        <c:v>-31.873180030257188</c:v>
                      </c:pt>
                      <c:pt idx="11" formatCode="General">
                        <c:v>-31.35007878787879</c:v>
                      </c:pt>
                      <c:pt idx="12" formatCode="General">
                        <c:v>-30.894927272727276</c:v>
                      </c:pt>
                      <c:pt idx="13" formatCode="General">
                        <c:v>-30.496927272727273</c:v>
                      </c:pt>
                      <c:pt idx="14" formatCode="General">
                        <c:v>-30.120367469879518</c:v>
                      </c:pt>
                      <c:pt idx="15" formatCode="General">
                        <c:v>-29.787234939759038</c:v>
                      </c:pt>
                      <c:pt idx="16" formatCode="General">
                        <c:v>-29.493563636363636</c:v>
                      </c:pt>
                      <c:pt idx="17" formatCode="General">
                        <c:v>-29.237806060606058</c:v>
                      </c:pt>
                      <c:pt idx="18" formatCode="General">
                        <c:v>-29.054496969696967</c:v>
                      </c:pt>
                      <c:pt idx="19" formatCode="General">
                        <c:v>-28.904109090909088</c:v>
                      </c:pt>
                      <c:pt idx="20" formatCode="General">
                        <c:v>-28.833199999999998</c:v>
                      </c:pt>
                      <c:pt idx="21" formatCode="General">
                        <c:v>-28.81659393939394</c:v>
                      </c:pt>
                      <c:pt idx="22" formatCode="General">
                        <c:v>-28.842654545454543</c:v>
                      </c:pt>
                      <c:pt idx="23" formatCode="General">
                        <c:v>-28.933259036144577</c:v>
                      </c:pt>
                      <c:pt idx="24" formatCode="General">
                        <c:v>-29.042969696969696</c:v>
                      </c:pt>
                      <c:pt idx="25" formatCode="General">
                        <c:v>-29.190848484848484</c:v>
                      </c:pt>
                      <c:pt idx="26" formatCode="General">
                        <c:v>-29.351454545454544</c:v>
                      </c:pt>
                      <c:pt idx="27" formatCode="General">
                        <c:v>-29.520545454545456</c:v>
                      </c:pt>
                      <c:pt idx="28" formatCode="General">
                        <c:v>-29.702303030303028</c:v>
                      </c:pt>
                      <c:pt idx="29" formatCode="General">
                        <c:v>-29.884363636363634</c:v>
                      </c:pt>
                      <c:pt idx="30" formatCode="General">
                        <c:v>-30.065575757575754</c:v>
                      </c:pt>
                      <c:pt idx="31" formatCode="General">
                        <c:v>-30.24080786686838</c:v>
                      </c:pt>
                      <c:pt idx="32" formatCode="General">
                        <c:v>-30.412819969742813</c:v>
                      </c:pt>
                      <c:pt idx="33" formatCode="General">
                        <c:v>-30.584832072617246</c:v>
                      </c:pt>
                      <c:pt idx="34" formatCode="General">
                        <c:v>-30.756844175491675</c:v>
                      </c:pt>
                      <c:pt idx="35" formatCode="General">
                        <c:v>-30.928856278366109</c:v>
                      </c:pt>
                      <c:pt idx="36" formatCode="General">
                        <c:v>-31.100868381240542</c:v>
                      </c:pt>
                      <c:pt idx="37" formatCode="General">
                        <c:v>-31.272354009077155</c:v>
                      </c:pt>
                      <c:pt idx="38" formatCode="General">
                        <c:v>-31.43120423600605</c:v>
                      </c:pt>
                      <c:pt idx="39" formatCode="General">
                        <c:v>-31.590054462934948</c:v>
                      </c:pt>
                      <c:pt idx="40" formatCode="General">
                        <c:v>-31.748904689863842</c:v>
                      </c:pt>
                      <c:pt idx="41" formatCode="General">
                        <c:v>-31.90775491679274</c:v>
                      </c:pt>
                      <c:pt idx="42" formatCode="General">
                        <c:v>-32.066605143721638</c:v>
                      </c:pt>
                      <c:pt idx="43" formatCode="General">
                        <c:v>-32.225455370650529</c:v>
                      </c:pt>
                      <c:pt idx="44" formatCode="General">
                        <c:v>-32.380597579425114</c:v>
                      </c:pt>
                      <c:pt idx="45" formatCode="General">
                        <c:v>-32.530824508320727</c:v>
                      </c:pt>
                      <c:pt idx="46" formatCode="General">
                        <c:v>-32.68105143721634</c:v>
                      </c:pt>
                      <c:pt idx="47" formatCode="General">
                        <c:v>-32.831278366111952</c:v>
                      </c:pt>
                      <c:pt idx="48" formatCode="General">
                        <c:v>-32.981505295007565</c:v>
                      </c:pt>
                      <c:pt idx="49" formatCode="General">
                        <c:v>-33.131732223903178</c:v>
                      </c:pt>
                      <c:pt idx="50" formatCode="General">
                        <c:v>-33.281959152798791</c:v>
                      </c:pt>
                      <c:pt idx="51" formatCode="General">
                        <c:v>-33.436721212121213</c:v>
                      </c:pt>
                      <c:pt idx="52" formatCode="General">
                        <c:v>-33.592169696969698</c:v>
                      </c:pt>
                      <c:pt idx="53" formatCode="General">
                        <c:v>-33.746109090909094</c:v>
                      </c:pt>
                      <c:pt idx="54" formatCode="General">
                        <c:v>-33.901624242424241</c:v>
                      </c:pt>
                      <c:pt idx="55" formatCode="General">
                        <c:v>-34.058593939393944</c:v>
                      </c:pt>
                      <c:pt idx="56" formatCode="General">
                        <c:v>-34.21450909090909</c:v>
                      </c:pt>
                      <c:pt idx="57" formatCode="General">
                        <c:v>-34.370457831325297</c:v>
                      </c:pt>
                      <c:pt idx="58" formatCode="General">
                        <c:v>-34.527084337349393</c:v>
                      </c:pt>
                      <c:pt idx="59" formatCode="General">
                        <c:v>-34.671006060606061</c:v>
                      </c:pt>
                      <c:pt idx="60" formatCode="General">
                        <c:v>-34.804945454545454</c:v>
                      </c:pt>
                      <c:pt idx="61" formatCode="General">
                        <c:v>-34.932266666666663</c:v>
                      </c:pt>
                      <c:pt idx="62" formatCode="General">
                        <c:v>-35.06019393939394</c:v>
                      </c:pt>
                      <c:pt idx="63" formatCode="General">
                        <c:v>-35.191709090909093</c:v>
                      </c:pt>
                      <c:pt idx="64" formatCode="General">
                        <c:v>-35.325594553706509</c:v>
                      </c:pt>
                      <c:pt idx="65" formatCode="General">
                        <c:v>-35.460995461422087</c:v>
                      </c:pt>
                      <c:pt idx="66" formatCode="General">
                        <c:v>-35.596396369137672</c:v>
                      </c:pt>
                      <c:pt idx="67" formatCode="General">
                        <c:v>-35.73179727685325</c:v>
                      </c:pt>
                      <c:pt idx="68" formatCode="General">
                        <c:v>-35.867198184568835</c:v>
                      </c:pt>
                      <c:pt idx="69" formatCode="General">
                        <c:v>-36.002599092284413</c:v>
                      </c:pt>
                      <c:pt idx="70" formatCode="General">
                        <c:v>-36.137999999999998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F274-44E1-ACC5-21F6C8BD5851}"/>
                  </c:ext>
                </c:extLst>
              </c15:ser>
            </c15:filteredScatterSeries>
            <c15:filteredScatterSeries>
              <c15:ser>
                <c:idx val="66"/>
                <c:order val="6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'Gibbs-EVAL'!$A$167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'Gibbs-EVAL'!$B$167:$BT$167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-18.79248484848485</c:v>
                      </c:pt>
                      <c:pt idx="1">
                        <c:v>-18.809212121212123</c:v>
                      </c:pt>
                      <c:pt idx="2" formatCode="General">
                        <c:v>-18.833454545454547</c:v>
                      </c:pt>
                      <c:pt idx="3" formatCode="General">
                        <c:v>-18.857696969696971</c:v>
                      </c:pt>
                      <c:pt idx="4" formatCode="General">
                        <c:v>-18.881331316187595</c:v>
                      </c:pt>
                      <c:pt idx="5" formatCode="General">
                        <c:v>-18.897972768532526</c:v>
                      </c:pt>
                      <c:pt idx="6" formatCode="General">
                        <c:v>-18.914614220877457</c:v>
                      </c:pt>
                      <c:pt idx="7" formatCode="General">
                        <c:v>-18.931255673222388</c:v>
                      </c:pt>
                      <c:pt idx="8" formatCode="General">
                        <c:v>-18.947897125567319</c:v>
                      </c:pt>
                      <c:pt idx="9" formatCode="General">
                        <c:v>-18.964538577912254</c:v>
                      </c:pt>
                      <c:pt idx="10" formatCode="General">
                        <c:v>-18.981180030257185</c:v>
                      </c:pt>
                      <c:pt idx="11" formatCode="General">
                        <c:v>-19.001393939393939</c:v>
                      </c:pt>
                      <c:pt idx="12" formatCode="General">
                        <c:v>-19.025636363636366</c:v>
                      </c:pt>
                      <c:pt idx="13" formatCode="General">
                        <c:v>-19.039939393939395</c:v>
                      </c:pt>
                      <c:pt idx="14" formatCode="General">
                        <c:v>-19.051024096385543</c:v>
                      </c:pt>
                      <c:pt idx="15" formatCode="General">
                        <c:v>-19.057048192771084</c:v>
                      </c:pt>
                      <c:pt idx="16" formatCode="General">
                        <c:v>-19.056909090909091</c:v>
                      </c:pt>
                      <c:pt idx="17" formatCode="General">
                        <c:v>-19.050848484848487</c:v>
                      </c:pt>
                      <c:pt idx="18" formatCode="General">
                        <c:v>-19.044787878787879</c:v>
                      </c:pt>
                      <c:pt idx="19" formatCode="General">
                        <c:v>-19.037454545454544</c:v>
                      </c:pt>
                      <c:pt idx="20" formatCode="General">
                        <c:v>-19.025333333333332</c:v>
                      </c:pt>
                      <c:pt idx="21" formatCode="General">
                        <c:v>-19.016606060606062</c:v>
                      </c:pt>
                      <c:pt idx="22" formatCode="General">
                        <c:v>-19.010545454545458</c:v>
                      </c:pt>
                      <c:pt idx="23" formatCode="General">
                        <c:v>-19.010000000000002</c:v>
                      </c:pt>
                      <c:pt idx="24" formatCode="General">
                        <c:v>-19.013030303030305</c:v>
                      </c:pt>
                      <c:pt idx="25" formatCode="General">
                        <c:v>-19.025151515151517</c:v>
                      </c:pt>
                      <c:pt idx="26" formatCode="General">
                        <c:v>-19.037272727272729</c:v>
                      </c:pt>
                      <c:pt idx="27" formatCode="General">
                        <c:v>-19.049393939393941</c:v>
                      </c:pt>
                      <c:pt idx="28" formatCode="General">
                        <c:v>-19.067272727272726</c:v>
                      </c:pt>
                      <c:pt idx="29" formatCode="General">
                        <c:v>-19.085454545454542</c:v>
                      </c:pt>
                      <c:pt idx="30" formatCode="General">
                        <c:v>-19.103636363636362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-19.771074130105902</c:v>
                      </c:pt>
                      <c:pt idx="65" formatCode="General">
                        <c:v>-19.789228441754918</c:v>
                      </c:pt>
                      <c:pt idx="66" formatCode="General">
                        <c:v>-19.807382753403935</c:v>
                      </c:pt>
                      <c:pt idx="67" formatCode="General">
                        <c:v>-19.825537065052949</c:v>
                      </c:pt>
                      <c:pt idx="68" formatCode="General">
                        <c:v>-19.843691376701965</c:v>
                      </c:pt>
                      <c:pt idx="69" formatCode="General">
                        <c:v>-19.861845688350982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F274-44E1-ACC5-21F6C8BD5851}"/>
                  </c:ext>
                </c:extLst>
              </c15:ser>
            </c15:filteredScatterSeries>
            <c15:filteredScatterSeries>
              <c15:ser>
                <c:idx val="68"/>
                <c:order val="6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'Gibbs-EVAL'!$A$169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'Gibbs-EVAL'!$B$169:$BT$169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-38.883757575757578</c:v>
                      </c:pt>
                      <c:pt idx="1">
                        <c:v>-37.912242424242429</c:v>
                      </c:pt>
                      <c:pt idx="2" formatCode="General">
                        <c:v>-36.997090909090907</c:v>
                      </c:pt>
                      <c:pt idx="3" formatCode="General">
                        <c:v>-36.161575757575754</c:v>
                      </c:pt>
                      <c:pt idx="4" formatCode="General">
                        <c:v>-35.373331316187596</c:v>
                      </c:pt>
                      <c:pt idx="5" formatCode="General">
                        <c:v>-34.789972768532529</c:v>
                      </c:pt>
                      <c:pt idx="6" formatCode="General">
                        <c:v>-34.206614220877462</c:v>
                      </c:pt>
                      <c:pt idx="7" formatCode="General">
                        <c:v>-33.623255673222388</c:v>
                      </c:pt>
                      <c:pt idx="8" formatCode="General">
                        <c:v>-33.039897125567322</c:v>
                      </c:pt>
                      <c:pt idx="9" formatCode="General">
                        <c:v>-32.456538577912255</c:v>
                      </c:pt>
                      <c:pt idx="10" formatCode="General">
                        <c:v>-31.873180030257188</c:v>
                      </c:pt>
                      <c:pt idx="11" formatCode="General">
                        <c:v>-31.35007878787879</c:v>
                      </c:pt>
                      <c:pt idx="12" formatCode="General">
                        <c:v>-30.894927272727276</c:v>
                      </c:pt>
                      <c:pt idx="13" formatCode="General">
                        <c:v>-30.496927272727273</c:v>
                      </c:pt>
                      <c:pt idx="14" formatCode="General">
                        <c:v>-30.120367469879518</c:v>
                      </c:pt>
                      <c:pt idx="15" formatCode="General">
                        <c:v>-29.787234939759038</c:v>
                      </c:pt>
                      <c:pt idx="16" formatCode="General">
                        <c:v>-29.493563636363636</c:v>
                      </c:pt>
                      <c:pt idx="17" formatCode="General">
                        <c:v>-29.237806060606058</c:v>
                      </c:pt>
                      <c:pt idx="18" formatCode="General">
                        <c:v>-29.054496969696967</c:v>
                      </c:pt>
                      <c:pt idx="19" formatCode="General">
                        <c:v>-28.904109090909088</c:v>
                      </c:pt>
                      <c:pt idx="20" formatCode="General">
                        <c:v>-28.833199999999998</c:v>
                      </c:pt>
                      <c:pt idx="21" formatCode="General">
                        <c:v>-28.81659393939394</c:v>
                      </c:pt>
                      <c:pt idx="22" formatCode="General">
                        <c:v>-28.842654545454543</c:v>
                      </c:pt>
                      <c:pt idx="23" formatCode="General">
                        <c:v>-28.933259036144577</c:v>
                      </c:pt>
                      <c:pt idx="24" formatCode="General">
                        <c:v>-29.042969696969696</c:v>
                      </c:pt>
                      <c:pt idx="25" formatCode="General">
                        <c:v>-29.190848484848484</c:v>
                      </c:pt>
                      <c:pt idx="26" formatCode="General">
                        <c:v>-29.351454545454544</c:v>
                      </c:pt>
                      <c:pt idx="27" formatCode="General">
                        <c:v>-29.520545454545456</c:v>
                      </c:pt>
                      <c:pt idx="28" formatCode="General">
                        <c:v>-29.702303030303028</c:v>
                      </c:pt>
                      <c:pt idx="29" formatCode="General">
                        <c:v>-29.884363636363634</c:v>
                      </c:pt>
                      <c:pt idx="30" formatCode="General">
                        <c:v>-30.065575757575754</c:v>
                      </c:pt>
                      <c:pt idx="31" formatCode="General">
                        <c:v>-30.24080786686838</c:v>
                      </c:pt>
                      <c:pt idx="32" formatCode="General">
                        <c:v>-30.412819969742813</c:v>
                      </c:pt>
                      <c:pt idx="33" formatCode="General">
                        <c:v>-30.584832072617246</c:v>
                      </c:pt>
                      <c:pt idx="34" formatCode="General">
                        <c:v>-30.756844175491675</c:v>
                      </c:pt>
                      <c:pt idx="35" formatCode="General">
                        <c:v>-30.928856278366109</c:v>
                      </c:pt>
                      <c:pt idx="36" formatCode="General">
                        <c:v>-31.100868381240542</c:v>
                      </c:pt>
                      <c:pt idx="37" formatCode="General">
                        <c:v>-31.272354009077155</c:v>
                      </c:pt>
                      <c:pt idx="38" formatCode="General">
                        <c:v>-31.43120423600605</c:v>
                      </c:pt>
                      <c:pt idx="39" formatCode="General">
                        <c:v>-31.590054462934948</c:v>
                      </c:pt>
                      <c:pt idx="40" formatCode="General">
                        <c:v>-31.748904689863842</c:v>
                      </c:pt>
                      <c:pt idx="41" formatCode="General">
                        <c:v>-31.90775491679274</c:v>
                      </c:pt>
                      <c:pt idx="42" formatCode="General">
                        <c:v>-32.066605143721638</c:v>
                      </c:pt>
                      <c:pt idx="43" formatCode="General">
                        <c:v>-32.225455370650529</c:v>
                      </c:pt>
                      <c:pt idx="44" formatCode="General">
                        <c:v>-32.380597579425114</c:v>
                      </c:pt>
                      <c:pt idx="45" formatCode="General">
                        <c:v>-32.530824508320727</c:v>
                      </c:pt>
                      <c:pt idx="46" formatCode="General">
                        <c:v>-32.68105143721634</c:v>
                      </c:pt>
                      <c:pt idx="47" formatCode="General">
                        <c:v>-32.831278366111952</c:v>
                      </c:pt>
                      <c:pt idx="48" formatCode="General">
                        <c:v>-32.981505295007565</c:v>
                      </c:pt>
                      <c:pt idx="49" formatCode="General">
                        <c:v>-33.131732223903178</c:v>
                      </c:pt>
                      <c:pt idx="50" formatCode="General">
                        <c:v>-33.281959152798791</c:v>
                      </c:pt>
                      <c:pt idx="51" formatCode="General">
                        <c:v>-33.436721212121213</c:v>
                      </c:pt>
                      <c:pt idx="52" formatCode="General">
                        <c:v>-33.592169696969698</c:v>
                      </c:pt>
                      <c:pt idx="53" formatCode="General">
                        <c:v>-33.746109090909094</c:v>
                      </c:pt>
                      <c:pt idx="54" formatCode="General">
                        <c:v>-33.901624242424241</c:v>
                      </c:pt>
                      <c:pt idx="55" formatCode="General">
                        <c:v>-34.058593939393944</c:v>
                      </c:pt>
                      <c:pt idx="56" formatCode="General">
                        <c:v>-34.21450909090909</c:v>
                      </c:pt>
                      <c:pt idx="57" formatCode="General">
                        <c:v>-34.370457831325297</c:v>
                      </c:pt>
                      <c:pt idx="58" formatCode="General">
                        <c:v>-34.527084337349393</c:v>
                      </c:pt>
                      <c:pt idx="59" formatCode="General">
                        <c:v>-34.671006060606061</c:v>
                      </c:pt>
                      <c:pt idx="60" formatCode="General">
                        <c:v>-34.804945454545454</c:v>
                      </c:pt>
                      <c:pt idx="61" formatCode="General">
                        <c:v>-34.932266666666663</c:v>
                      </c:pt>
                      <c:pt idx="62" formatCode="General">
                        <c:v>-35.06019393939394</c:v>
                      </c:pt>
                      <c:pt idx="63" formatCode="General">
                        <c:v>-35.191709090909093</c:v>
                      </c:pt>
                      <c:pt idx="64" formatCode="General">
                        <c:v>-35.325594553706509</c:v>
                      </c:pt>
                      <c:pt idx="65" formatCode="General">
                        <c:v>-35.460995461422087</c:v>
                      </c:pt>
                      <c:pt idx="66" formatCode="General">
                        <c:v>-35.596396369137672</c:v>
                      </c:pt>
                      <c:pt idx="67" formatCode="General">
                        <c:v>-35.73179727685325</c:v>
                      </c:pt>
                      <c:pt idx="68" formatCode="General">
                        <c:v>-35.867198184568835</c:v>
                      </c:pt>
                      <c:pt idx="69" formatCode="General">
                        <c:v>-36.002599092284413</c:v>
                      </c:pt>
                      <c:pt idx="70" formatCode="General">
                        <c:v>-36.137999999999998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F274-44E1-ACC5-21F6C8BD5851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'Gibbs-EVAL'!$A$170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'Gibbs-EVAL'!$B$170:$BT$170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-17.045757575757577</c:v>
                      </c:pt>
                      <c:pt idx="1">
                        <c:v>-16.405151515151516</c:v>
                      </c:pt>
                      <c:pt idx="2" formatCode="General">
                        <c:v>-15.708181818181817</c:v>
                      </c:pt>
                      <c:pt idx="3" formatCode="General">
                        <c:v>-14.97581818181818</c:v>
                      </c:pt>
                      <c:pt idx="4" formatCode="General">
                        <c:v>-14.234496217851738</c:v>
                      </c:pt>
                      <c:pt idx="5" formatCode="General">
                        <c:v>-13.540698940998485</c:v>
                      </c:pt>
                      <c:pt idx="6" formatCode="General">
                        <c:v>-12.846901664145234</c:v>
                      </c:pt>
                      <c:pt idx="7" formatCode="General">
                        <c:v>-12.153104387291982</c:v>
                      </c:pt>
                      <c:pt idx="8" formatCode="General">
                        <c:v>-11.459307110438729</c:v>
                      </c:pt>
                      <c:pt idx="9" formatCode="General">
                        <c:v>-10.765509833585478</c:v>
                      </c:pt>
                      <c:pt idx="10" formatCode="General">
                        <c:v>-10.071712556732226</c:v>
                      </c:pt>
                      <c:pt idx="11" formatCode="General">
                        <c:v>-9.4416545454545471</c:v>
                      </c:pt>
                      <c:pt idx="12" formatCode="General">
                        <c:v>-8.8834727272727267</c:v>
                      </c:pt>
                      <c:pt idx="13" formatCode="General">
                        <c:v>-8.352624242424243</c:v>
                      </c:pt>
                      <c:pt idx="14" formatCode="General">
                        <c:v>-7.8398855421686751</c:v>
                      </c:pt>
                      <c:pt idx="15" formatCode="General">
                        <c:v>-7.3862710843373485</c:v>
                      </c:pt>
                      <c:pt idx="16" formatCode="General">
                        <c:v>-6.9748363636363626</c:v>
                      </c:pt>
                      <c:pt idx="17" formatCode="General">
                        <c:v>-6.6039272727272715</c:v>
                      </c:pt>
                      <c:pt idx="18" formatCode="General">
                        <c:v>-6.3211030303030293</c:v>
                      </c:pt>
                      <c:pt idx="19" formatCode="General">
                        <c:v>-6.0737454545454543</c:v>
                      </c:pt>
                      <c:pt idx="20" formatCode="General">
                        <c:v>-5.9058666666666664</c:v>
                      </c:pt>
                      <c:pt idx="21" formatCode="General">
                        <c:v>-5.7855030303030297</c:v>
                      </c:pt>
                      <c:pt idx="22" formatCode="General">
                        <c:v>-5.7024727272727276</c:v>
                      </c:pt>
                      <c:pt idx="23" formatCode="General">
                        <c:v>-5.6736204819277107</c:v>
                      </c:pt>
                      <c:pt idx="24" formatCode="General">
                        <c:v>-5.6596363636363636</c:v>
                      </c:pt>
                      <c:pt idx="25" formatCode="General">
                        <c:v>-5.6741818181818182</c:v>
                      </c:pt>
                      <c:pt idx="26" formatCode="General">
                        <c:v>-5.7014545454545456</c:v>
                      </c:pt>
                      <c:pt idx="27" formatCode="General">
                        <c:v>-5.7372121212121208</c:v>
                      </c:pt>
                      <c:pt idx="28" formatCode="General">
                        <c:v>-5.7798787878787872</c:v>
                      </c:pt>
                      <c:pt idx="29" formatCode="General">
                        <c:v>-5.8225454545454545</c:v>
                      </c:pt>
                      <c:pt idx="30" formatCode="General">
                        <c:v>-5.8643636363636356</c:v>
                      </c:pt>
                      <c:pt idx="31" formatCode="General">
                        <c:v>-5.8993555219364593</c:v>
                      </c:pt>
                      <c:pt idx="32" formatCode="General">
                        <c:v>-5.9306717095310137</c:v>
                      </c:pt>
                      <c:pt idx="33" formatCode="General">
                        <c:v>-5.9619878971255673</c:v>
                      </c:pt>
                      <c:pt idx="34" formatCode="General">
                        <c:v>-5.9933040847201209</c:v>
                      </c:pt>
                      <c:pt idx="35" formatCode="General">
                        <c:v>-6.0246202723146745</c:v>
                      </c:pt>
                      <c:pt idx="36" formatCode="General">
                        <c:v>-6.0559364599092289</c:v>
                      </c:pt>
                      <c:pt idx="37" formatCode="General">
                        <c:v>-6.0870287443267781</c:v>
                      </c:pt>
                      <c:pt idx="38" formatCode="General">
                        <c:v>-6.1127473524962177</c:v>
                      </c:pt>
                      <c:pt idx="39" formatCode="General">
                        <c:v>-6.1384659606656582</c:v>
                      </c:pt>
                      <c:pt idx="40" formatCode="General">
                        <c:v>-6.1641845688350987</c:v>
                      </c:pt>
                      <c:pt idx="41" formatCode="General">
                        <c:v>-6.1899031770045392</c:v>
                      </c:pt>
                      <c:pt idx="42" formatCode="General">
                        <c:v>-6.2156217851739788</c:v>
                      </c:pt>
                      <c:pt idx="43" formatCode="General">
                        <c:v>-6.2413403933434193</c:v>
                      </c:pt>
                      <c:pt idx="44" formatCode="General">
                        <c:v>-6.2692057488653559</c:v>
                      </c:pt>
                      <c:pt idx="45" formatCode="General">
                        <c:v>-6.2999167927382755</c:v>
                      </c:pt>
                      <c:pt idx="46" formatCode="General">
                        <c:v>-6.3306278366111952</c:v>
                      </c:pt>
                      <c:pt idx="47" formatCode="General">
                        <c:v>-6.3613388804841149</c:v>
                      </c:pt>
                      <c:pt idx="48" formatCode="General">
                        <c:v>-6.3920499243570346</c:v>
                      </c:pt>
                      <c:pt idx="49" formatCode="General">
                        <c:v>-6.4227609682299542</c:v>
                      </c:pt>
                      <c:pt idx="50" formatCode="General">
                        <c:v>-6.4534720121028739</c:v>
                      </c:pt>
                      <c:pt idx="51" formatCode="General">
                        <c:v>-6.4922969696969695</c:v>
                      </c:pt>
                      <c:pt idx="52" formatCode="General">
                        <c:v>-6.5336242424242421</c:v>
                      </c:pt>
                      <c:pt idx="53" formatCode="General">
                        <c:v>-6.578472727272727</c:v>
                      </c:pt>
                      <c:pt idx="54" formatCode="General">
                        <c:v>-6.6248969696969695</c:v>
                      </c:pt>
                      <c:pt idx="55" formatCode="General">
                        <c:v>-6.6727757575757582</c:v>
                      </c:pt>
                      <c:pt idx="56" formatCode="General">
                        <c:v>-6.7196000000000007</c:v>
                      </c:pt>
                      <c:pt idx="57" formatCode="General">
                        <c:v>-6.7652771084337351</c:v>
                      </c:pt>
                      <c:pt idx="58" formatCode="General">
                        <c:v>-6.8074457831325299</c:v>
                      </c:pt>
                      <c:pt idx="59" formatCode="General">
                        <c:v>-6.8433090909090906</c:v>
                      </c:pt>
                      <c:pt idx="60" formatCode="General">
                        <c:v>-6.8742181818181818</c:v>
                      </c:pt>
                      <c:pt idx="61" formatCode="General">
                        <c:v>-6.8985090909090907</c:v>
                      </c:pt>
                      <c:pt idx="62" formatCode="General">
                        <c:v>-6.921830303030303</c:v>
                      </c:pt>
                      <c:pt idx="63" formatCode="General">
                        <c:v>-6.9442545454545455</c:v>
                      </c:pt>
                      <c:pt idx="64" formatCode="General">
                        <c:v>-6.9663812405446297</c:v>
                      </c:pt>
                      <c:pt idx="65" formatCode="General">
                        <c:v>-6.9883177004538579</c:v>
                      </c:pt>
                      <c:pt idx="66" formatCode="General">
                        <c:v>-7.0102541603630861</c:v>
                      </c:pt>
                      <c:pt idx="67" formatCode="General">
                        <c:v>-7.0321906202723143</c:v>
                      </c:pt>
                      <c:pt idx="68" formatCode="General">
                        <c:v>-7.0541270801815434</c:v>
                      </c:pt>
                      <c:pt idx="69" formatCode="General">
                        <c:v>-7.0760635400907717</c:v>
                      </c:pt>
                      <c:pt idx="70" formatCode="General">
                        <c:v>-7.0979999999999999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F274-44E1-ACC5-21F6C8BD5851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'Gibbs-EVAL'!$A$171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'Gibbs-EVAL'!$B$171:$BT$171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-186.32442424242421</c:v>
                      </c:pt>
                      <c:pt idx="1">
                        <c:v>-181.0061212121212</c:v>
                      </c:pt>
                      <c:pt idx="2" formatCode="General">
                        <c:v>-176.04854545454543</c:v>
                      </c:pt>
                      <c:pt idx="3" formatCode="General">
                        <c:v>-171.48030303030302</c:v>
                      </c:pt>
                      <c:pt idx="4" formatCode="General">
                        <c:v>-167.13030257186082</c:v>
                      </c:pt>
                      <c:pt idx="5" formatCode="General">
                        <c:v>-163.63408472012102</c:v>
                      </c:pt>
                      <c:pt idx="6" formatCode="General">
                        <c:v>-160.13786686838125</c:v>
                      </c:pt>
                      <c:pt idx="7" formatCode="General">
                        <c:v>-156.64164901664145</c:v>
                      </c:pt>
                      <c:pt idx="8" formatCode="General">
                        <c:v>-153.14543116490168</c:v>
                      </c:pt>
                      <c:pt idx="9" formatCode="General">
                        <c:v>-149.64921331316188</c:v>
                      </c:pt>
                      <c:pt idx="10" formatCode="General">
                        <c:v>-146.15299546142211</c:v>
                      </c:pt>
                      <c:pt idx="11" formatCode="General">
                        <c:v>-142.99824242424245</c:v>
                      </c:pt>
                      <c:pt idx="12" formatCode="General">
                        <c:v>-140.22854545454547</c:v>
                      </c:pt>
                      <c:pt idx="13" formatCode="General">
                        <c:v>-137.65763636363639</c:v>
                      </c:pt>
                      <c:pt idx="14" formatCode="General">
                        <c:v>-135.16674698795183</c:v>
                      </c:pt>
                      <c:pt idx="15" formatCode="General">
                        <c:v>-132.8534939759036</c:v>
                      </c:pt>
                      <c:pt idx="16" formatCode="General">
                        <c:v>-130.64745454545454</c:v>
                      </c:pt>
                      <c:pt idx="17" formatCode="General">
                        <c:v>-128.54442424242424</c:v>
                      </c:pt>
                      <c:pt idx="18" formatCode="General">
                        <c:v>-126.59254545454544</c:v>
                      </c:pt>
                      <c:pt idx="19" formatCode="General">
                        <c:v>-124.69836363636362</c:v>
                      </c:pt>
                      <c:pt idx="20" formatCode="General">
                        <c:v>-122.92866666666666</c:v>
                      </c:pt>
                      <c:pt idx="21" formatCode="General">
                        <c:v>-121.24042424242424</c:v>
                      </c:pt>
                      <c:pt idx="22" formatCode="General">
                        <c:v>-119.61618181818181</c:v>
                      </c:pt>
                      <c:pt idx="23" formatCode="General">
                        <c:v>-118.12144578313254</c:v>
                      </c:pt>
                      <c:pt idx="24" formatCode="General">
                        <c:v>-116.67060606060608</c:v>
                      </c:pt>
                      <c:pt idx="25" formatCode="General">
                        <c:v>-115.31303030303032</c:v>
                      </c:pt>
                      <c:pt idx="26" formatCode="General">
                        <c:v>-114.03545454545456</c:v>
                      </c:pt>
                      <c:pt idx="27" formatCode="General">
                        <c:v>-112.81121212121212</c:v>
                      </c:pt>
                      <c:pt idx="28" formatCode="General">
                        <c:v>-111.71939393939394</c:v>
                      </c:pt>
                      <c:pt idx="29" formatCode="General">
                        <c:v>-110.67090909090909</c:v>
                      </c:pt>
                      <c:pt idx="30" formatCode="General">
                        <c:v>-109.70727272727274</c:v>
                      </c:pt>
                      <c:pt idx="31" formatCode="General">
                        <c:v>-108.89110438729199</c:v>
                      </c:pt>
                      <c:pt idx="32" formatCode="General">
                        <c:v>-108.15434190620273</c:v>
                      </c:pt>
                      <c:pt idx="33" formatCode="General">
                        <c:v>-107.41757942511347</c:v>
                      </c:pt>
                      <c:pt idx="34" formatCode="General">
                        <c:v>-106.68081694402422</c:v>
                      </c:pt>
                      <c:pt idx="35" formatCode="General">
                        <c:v>-105.94405446293494</c:v>
                      </c:pt>
                      <c:pt idx="36" formatCode="General">
                        <c:v>-105.20729198184569</c:v>
                      </c:pt>
                      <c:pt idx="37" formatCode="General">
                        <c:v>-104.47869894099848</c:v>
                      </c:pt>
                      <c:pt idx="38" formatCode="General">
                        <c:v>-103.94617246596067</c:v>
                      </c:pt>
                      <c:pt idx="39" formatCode="General">
                        <c:v>-103.41364599092284</c:v>
                      </c:pt>
                      <c:pt idx="40" formatCode="General">
                        <c:v>-102.88111951588502</c:v>
                      </c:pt>
                      <c:pt idx="41" formatCode="General">
                        <c:v>-102.34859304084719</c:v>
                      </c:pt>
                      <c:pt idx="42" formatCode="General">
                        <c:v>-101.81606656580938</c:v>
                      </c:pt>
                      <c:pt idx="43" formatCode="General">
                        <c:v>-101.28354009077155</c:v>
                      </c:pt>
                      <c:pt idx="44" formatCode="General">
                        <c:v>-100.83480181543116</c:v>
                      </c:pt>
                      <c:pt idx="45" formatCode="General">
                        <c:v>-100.49713161875945</c:v>
                      </c:pt>
                      <c:pt idx="46" formatCode="General">
                        <c:v>-100.15946142208774</c:v>
                      </c:pt>
                      <c:pt idx="47" formatCode="General">
                        <c:v>-99.821791225416035</c:v>
                      </c:pt>
                      <c:pt idx="48" formatCode="General">
                        <c:v>-99.48412102874434</c:v>
                      </c:pt>
                      <c:pt idx="49" formatCode="General">
                        <c:v>-99.146450832072631</c:v>
                      </c:pt>
                      <c:pt idx="50" formatCode="General">
                        <c:v>-98.808780635400922</c:v>
                      </c:pt>
                      <c:pt idx="51" formatCode="General">
                        <c:v>-98.628727272727289</c:v>
                      </c:pt>
                      <c:pt idx="52" formatCode="General">
                        <c:v>-98.496460606060609</c:v>
                      </c:pt>
                      <c:pt idx="53" formatCode="General">
                        <c:v>-98.428581818181826</c:v>
                      </c:pt>
                      <c:pt idx="54" formatCode="General">
                        <c:v>-98.411127272727271</c:v>
                      </c:pt>
                      <c:pt idx="55" formatCode="General">
                        <c:v>-98.440218181818167</c:v>
                      </c:pt>
                      <c:pt idx="56" formatCode="General">
                        <c:v>-98.550509090909088</c:v>
                      </c:pt>
                      <c:pt idx="57" formatCode="General">
                        <c:v>-98.694506024096384</c:v>
                      </c:pt>
                      <c:pt idx="58" formatCode="General">
                        <c:v>-98.914987951807234</c:v>
                      </c:pt>
                      <c:pt idx="59" formatCode="General">
                        <c:v>-99.185090909090917</c:v>
                      </c:pt>
                      <c:pt idx="60" formatCode="General">
                        <c:v>-99.494181818181829</c:v>
                      </c:pt>
                      <c:pt idx="61" formatCode="General">
                        <c:v>-99.86614545454546</c:v>
                      </c:pt>
                      <c:pt idx="62" formatCode="General">
                        <c:v>-100.2487393939394</c:v>
                      </c:pt>
                      <c:pt idx="63" formatCode="General">
                        <c:v>-100.64389090909091</c:v>
                      </c:pt>
                      <c:pt idx="64" formatCode="General">
                        <c:v>-101.04642965204236</c:v>
                      </c:pt>
                      <c:pt idx="65" formatCode="General">
                        <c:v>-101.45369137670197</c:v>
                      </c:pt>
                      <c:pt idx="66" formatCode="General">
                        <c:v>-101.86095310136157</c:v>
                      </c:pt>
                      <c:pt idx="67" formatCode="General">
                        <c:v>-102.26821482602119</c:v>
                      </c:pt>
                      <c:pt idx="68" formatCode="General">
                        <c:v>-102.6754765506808</c:v>
                      </c:pt>
                      <c:pt idx="69" formatCode="General">
                        <c:v>-103.0827382753404</c:v>
                      </c:pt>
                      <c:pt idx="70" formatCode="General">
                        <c:v>-103.49000000000001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7-F274-44E1-ACC5-21F6C8BD5851}"/>
                  </c:ext>
                </c:extLst>
              </c15:ser>
            </c15:filteredScatterSeries>
            <c15:filteredScatterSeries>
              <c15:ser>
                <c:idx val="71"/>
                <c:order val="7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'Gibbs-EVAL'!$A$172</c15:sqref>
                        </c15:formulaRef>
                      </c:ext>
                    </c:extLst>
                    <c:strCache>
                      <c:ptCount val="1"/>
                      <c:pt idx="0">
                        <c:v>(l)GaSe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'Gibbs-EVAL'!$B$172:$BT$172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-82.243212121212125</c:v>
                      </c:pt>
                      <c:pt idx="1">
                        <c:v>-79.749515151515155</c:v>
                      </c:pt>
                      <c:pt idx="2" formatCode="General">
                        <c:v>-77.37981818181818</c:v>
                      </c:pt>
                      <c:pt idx="3" formatCode="General">
                        <c:v>-75.147272727272721</c:v>
                      </c:pt>
                      <c:pt idx="4" formatCode="General">
                        <c:v>-72.995733736762475</c:v>
                      </c:pt>
                      <c:pt idx="5" formatCode="General">
                        <c:v>-71.192405446293492</c:v>
                      </c:pt>
                      <c:pt idx="6" formatCode="General">
                        <c:v>-69.389077155824509</c:v>
                      </c:pt>
                      <c:pt idx="7" formatCode="General">
                        <c:v>-67.585748865355527</c:v>
                      </c:pt>
                      <c:pt idx="8" formatCode="General">
                        <c:v>-65.78242057488653</c:v>
                      </c:pt>
                      <c:pt idx="9" formatCode="General">
                        <c:v>-63.979092284417547</c:v>
                      </c:pt>
                      <c:pt idx="10" formatCode="General">
                        <c:v>-62.175763993948564</c:v>
                      </c:pt>
                      <c:pt idx="11" formatCode="General">
                        <c:v>-60.544909090909094</c:v>
                      </c:pt>
                      <c:pt idx="12" formatCode="General">
                        <c:v>-59.108545454545457</c:v>
                      </c:pt>
                      <c:pt idx="13" formatCode="General">
                        <c:v>-57.756666666666675</c:v>
                      </c:pt>
                      <c:pt idx="14" formatCode="General">
                        <c:v>-56.443132530120486</c:v>
                      </c:pt>
                      <c:pt idx="15" formatCode="General">
                        <c:v>-55.226265060240962</c:v>
                      </c:pt>
                      <c:pt idx="16" formatCode="General">
                        <c:v>-54.064363636363638</c:v>
                      </c:pt>
                      <c:pt idx="17" formatCode="General">
                        <c:v>-52.955272727272721</c:v>
                      </c:pt>
                      <c:pt idx="18" formatCode="General">
                        <c:v>-51.929575757575755</c:v>
                      </c:pt>
                      <c:pt idx="19" formatCode="General">
                        <c:v>-50.933999999999997</c:v>
                      </c:pt>
                      <c:pt idx="20" formatCode="General">
                        <c:v>-50.000666666666667</c:v>
                      </c:pt>
                      <c:pt idx="21" formatCode="General">
                        <c:v>-49.104666666666667</c:v>
                      </c:pt>
                      <c:pt idx="22" formatCode="General">
                        <c:v>-48.237999999999992</c:v>
                      </c:pt>
                      <c:pt idx="23" formatCode="General">
                        <c:v>-47.430903614457826</c:v>
                      </c:pt>
                      <c:pt idx="24" formatCode="General">
                        <c:v>-46.643636363636361</c:v>
                      </c:pt>
                      <c:pt idx="25" formatCode="General">
                        <c:v>-45.898181818181818</c:v>
                      </c:pt>
                      <c:pt idx="26" formatCode="General">
                        <c:v>-45.192727272727275</c:v>
                      </c:pt>
                      <c:pt idx="27" formatCode="General">
                        <c:v>-44.513939393939395</c:v>
                      </c:pt>
                      <c:pt idx="28" formatCode="General">
                        <c:v>-43.898484848484848</c:v>
                      </c:pt>
                      <c:pt idx="29" formatCode="General">
                        <c:v>-43.304545454545455</c:v>
                      </c:pt>
                      <c:pt idx="30" formatCode="General">
                        <c:v>-42.753030303030307</c:v>
                      </c:pt>
                      <c:pt idx="31" formatCode="General">
                        <c:v>-42.274826021180033</c:v>
                      </c:pt>
                      <c:pt idx="32" formatCode="General">
                        <c:v>-41.836096822995465</c:v>
                      </c:pt>
                      <c:pt idx="33" formatCode="General">
                        <c:v>-41.39736762481089</c:v>
                      </c:pt>
                      <c:pt idx="34" formatCode="General">
                        <c:v>-40.958638426626322</c:v>
                      </c:pt>
                      <c:pt idx="35" formatCode="General">
                        <c:v>-40.519909228441755</c:v>
                      </c:pt>
                      <c:pt idx="36" formatCode="General">
                        <c:v>-40.081180030257187</c:v>
                      </c:pt>
                      <c:pt idx="37" formatCode="General">
                        <c:v>-39.646686838124054</c:v>
                      </c:pt>
                      <c:pt idx="38" formatCode="General">
                        <c:v>-39.313857791225416</c:v>
                      </c:pt>
                      <c:pt idx="39" formatCode="General">
                        <c:v>-38.981028744326778</c:v>
                      </c:pt>
                      <c:pt idx="40" formatCode="General">
                        <c:v>-38.64819969742814</c:v>
                      </c:pt>
                      <c:pt idx="41" formatCode="General">
                        <c:v>-38.315370650529502</c:v>
                      </c:pt>
                      <c:pt idx="42" formatCode="General">
                        <c:v>-37.982541603630864</c:v>
                      </c:pt>
                      <c:pt idx="43" formatCode="General">
                        <c:v>-37.649712556732226</c:v>
                      </c:pt>
                      <c:pt idx="44" formatCode="General">
                        <c:v>-37.361704992435705</c:v>
                      </c:pt>
                      <c:pt idx="45" formatCode="General">
                        <c:v>-37.133111951588504</c:v>
                      </c:pt>
                      <c:pt idx="46" formatCode="General">
                        <c:v>-36.904518910741302</c:v>
                      </c:pt>
                      <c:pt idx="47" formatCode="General">
                        <c:v>-36.675925869894101</c:v>
                      </c:pt>
                      <c:pt idx="48" formatCode="General">
                        <c:v>-36.4473328290469</c:v>
                      </c:pt>
                      <c:pt idx="49" formatCode="General">
                        <c:v>-36.218739788199699</c:v>
                      </c:pt>
                      <c:pt idx="50" formatCode="General">
                        <c:v>-35.99014674735249</c:v>
                      </c:pt>
                      <c:pt idx="51" formatCode="General">
                        <c:v>-35.842151515151514</c:v>
                      </c:pt>
                      <c:pt idx="52" formatCode="General">
                        <c:v>-35.718957575757578</c:v>
                      </c:pt>
                      <c:pt idx="53" formatCode="General">
                        <c:v>-35.630472727272725</c:v>
                      </c:pt>
                      <c:pt idx="54" formatCode="General">
                        <c:v>-35.5672</c:v>
                      </c:pt>
                      <c:pt idx="55" formatCode="General">
                        <c:v>-35.527200000000001</c:v>
                      </c:pt>
                      <c:pt idx="56" formatCode="General">
                        <c:v>-35.527799999999999</c:v>
                      </c:pt>
                      <c:pt idx="57" formatCode="General">
                        <c:v>-35.544662650602412</c:v>
                      </c:pt>
                      <c:pt idx="58" formatCode="General">
                        <c:v>-35.597674698795181</c:v>
                      </c:pt>
                      <c:pt idx="59" formatCode="General">
                        <c:v>-35.678696969696972</c:v>
                      </c:pt>
                      <c:pt idx="60" formatCode="General">
                        <c:v>-35.781727272727274</c:v>
                      </c:pt>
                      <c:pt idx="61" formatCode="General">
                        <c:v>-35.916193939393942</c:v>
                      </c:pt>
                      <c:pt idx="62" formatCode="General">
                        <c:v>-36.055187878787876</c:v>
                      </c:pt>
                      <c:pt idx="63" formatCode="General">
                        <c:v>-36.198218181818177</c:v>
                      </c:pt>
                      <c:pt idx="64" formatCode="General">
                        <c:v>-36.343608169440238</c:v>
                      </c:pt>
                      <c:pt idx="65" formatCode="General">
                        <c:v>-36.490506807866865</c:v>
                      </c:pt>
                      <c:pt idx="66" formatCode="General">
                        <c:v>-36.637405446293492</c:v>
                      </c:pt>
                      <c:pt idx="67" formatCode="General">
                        <c:v>-36.784304084720119</c:v>
                      </c:pt>
                      <c:pt idx="68" formatCode="General">
                        <c:v>-36.931202723146747</c:v>
                      </c:pt>
                      <c:pt idx="69" formatCode="General">
                        <c:v>-37.078101361573374</c:v>
                      </c:pt>
                      <c:pt idx="70" formatCode="General">
                        <c:v>-37.225000000000001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8-F274-44E1-ACC5-21F6C8BD5851}"/>
                  </c:ext>
                </c:extLst>
              </c15:ser>
            </c15:filteredScatterSeries>
            <c15:filteredScatterSeries>
              <c15:ser>
                <c:idx val="72"/>
                <c:order val="7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'Gibbs-EVAL'!$A$173</c15:sqref>
                        </c15:formulaRef>
                      </c:ext>
                    </c:extLst>
                    <c:strCache>
                      <c:ptCount val="1"/>
                      <c:pt idx="0">
                        <c:v>(l)Ga2Se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'Gibbs-EVAL'!$B$173:$BT$173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-142.64842424242426</c:v>
                      </c:pt>
                      <c:pt idx="1">
                        <c:v>-137.99193939393939</c:v>
                      </c:pt>
                      <c:pt idx="2" formatCode="General">
                        <c:v>-133.47072727272726</c:v>
                      </c:pt>
                      <c:pt idx="3" formatCode="General">
                        <c:v>-129.10878787878787</c:v>
                      </c:pt>
                      <c:pt idx="4" formatCode="General">
                        <c:v>-124.85263237518909</c:v>
                      </c:pt>
                      <c:pt idx="5" formatCode="General">
                        <c:v>-121.13553706505294</c:v>
                      </c:pt>
                      <c:pt idx="6" formatCode="General">
                        <c:v>-117.41844175491678</c:v>
                      </c:pt>
                      <c:pt idx="7" formatCode="General">
                        <c:v>-113.70134644478063</c:v>
                      </c:pt>
                      <c:pt idx="8" formatCode="General">
                        <c:v>-109.98425113464448</c:v>
                      </c:pt>
                      <c:pt idx="9" formatCode="General">
                        <c:v>-106.26715582450832</c:v>
                      </c:pt>
                      <c:pt idx="10" formatCode="General">
                        <c:v>-102.55006051437216</c:v>
                      </c:pt>
                      <c:pt idx="11" formatCode="General">
                        <c:v>-99.181393939393942</c:v>
                      </c:pt>
                      <c:pt idx="12" formatCode="General">
                        <c:v>-96.205636363636373</c:v>
                      </c:pt>
                      <c:pt idx="13" formatCode="General">
                        <c:v>-93.369030303030314</c:v>
                      </c:pt>
                      <c:pt idx="14" formatCode="General">
                        <c:v>-90.605783132530135</c:v>
                      </c:pt>
                      <c:pt idx="15" formatCode="General">
                        <c:v>-88.051566265060245</c:v>
                      </c:pt>
                      <c:pt idx="16" formatCode="General">
                        <c:v>-85.61</c:v>
                      </c:pt>
                      <c:pt idx="17" formatCode="General">
                        <c:v>-83.276666666666657</c:v>
                      </c:pt>
                      <c:pt idx="18" formatCode="General">
                        <c:v>-81.125757575757561</c:v>
                      </c:pt>
                      <c:pt idx="19" formatCode="General">
                        <c:v>-79.037636363636366</c:v>
                      </c:pt>
                      <c:pt idx="20" formatCode="General">
                        <c:v>-77.073999999999998</c:v>
                      </c:pt>
                      <c:pt idx="21" formatCode="General">
                        <c:v>-75.178242424242427</c:v>
                      </c:pt>
                      <c:pt idx="22" formatCode="General">
                        <c:v>-73.335818181818183</c:v>
                      </c:pt>
                      <c:pt idx="23" formatCode="General">
                        <c:v>-71.602168674698788</c:v>
                      </c:pt>
                      <c:pt idx="24" formatCode="General">
                        <c:v>-69.903939393939396</c:v>
                      </c:pt>
                      <c:pt idx="25" formatCode="General">
                        <c:v>-68.279696969696971</c:v>
                      </c:pt>
                      <c:pt idx="26" formatCode="General">
                        <c:v>-66.735454545454544</c:v>
                      </c:pt>
                      <c:pt idx="27" formatCode="General">
                        <c:v>-65.24454545454546</c:v>
                      </c:pt>
                      <c:pt idx="28" formatCode="General">
                        <c:v>-63.874545454545455</c:v>
                      </c:pt>
                      <c:pt idx="29" formatCode="General">
                        <c:v>-62.547272727272727</c:v>
                      </c:pt>
                      <c:pt idx="30" formatCode="General">
                        <c:v>-61.304848484848485</c:v>
                      </c:pt>
                      <c:pt idx="31" formatCode="General">
                        <c:v>-60.208199697428135</c:v>
                      </c:pt>
                      <c:pt idx="32" formatCode="General">
                        <c:v>-59.190045385779122</c:v>
                      </c:pt>
                      <c:pt idx="33" formatCode="General">
                        <c:v>-58.171891074130109</c:v>
                      </c:pt>
                      <c:pt idx="34" formatCode="General">
                        <c:v>-57.153736762481088</c:v>
                      </c:pt>
                      <c:pt idx="35" formatCode="General">
                        <c:v>-56.135582450832075</c:v>
                      </c:pt>
                      <c:pt idx="36" formatCode="General">
                        <c:v>-55.117428139183062</c:v>
                      </c:pt>
                      <c:pt idx="37" formatCode="General">
                        <c:v>-54.108048411497734</c:v>
                      </c:pt>
                      <c:pt idx="38" formatCode="General">
                        <c:v>-53.309258698941001</c:v>
                      </c:pt>
                      <c:pt idx="39" formatCode="General">
                        <c:v>-52.510468986384268</c:v>
                      </c:pt>
                      <c:pt idx="40" formatCode="General">
                        <c:v>-51.711679273827535</c:v>
                      </c:pt>
                      <c:pt idx="41" formatCode="General">
                        <c:v>-50.912889561270802</c:v>
                      </c:pt>
                      <c:pt idx="42" formatCode="General">
                        <c:v>-50.114099848714076</c:v>
                      </c:pt>
                      <c:pt idx="43" formatCode="General">
                        <c:v>-49.315310136157343</c:v>
                      </c:pt>
                      <c:pt idx="44" formatCode="General">
                        <c:v>-48.612018154311649</c:v>
                      </c:pt>
                      <c:pt idx="45" formatCode="General">
                        <c:v>-48.035316187594553</c:v>
                      </c:pt>
                      <c:pt idx="46" formatCode="General">
                        <c:v>-47.458614220877458</c:v>
                      </c:pt>
                      <c:pt idx="47" formatCode="General">
                        <c:v>-46.881912254160362</c:v>
                      </c:pt>
                      <c:pt idx="48" formatCode="General">
                        <c:v>-46.305210287443266</c:v>
                      </c:pt>
                      <c:pt idx="49" formatCode="General">
                        <c:v>-45.728508320726171</c:v>
                      </c:pt>
                      <c:pt idx="50" formatCode="General">
                        <c:v>-45.151806354009075</c:v>
                      </c:pt>
                      <c:pt idx="51" formatCode="General">
                        <c:v>-44.739878787878787</c:v>
                      </c:pt>
                      <c:pt idx="52" formatCode="General">
                        <c:v>-44.379369696969697</c:v>
                      </c:pt>
                      <c:pt idx="53" formatCode="General">
                        <c:v>-44.093309090909088</c:v>
                      </c:pt>
                      <c:pt idx="54" formatCode="General">
                        <c:v>-43.857672727272728</c:v>
                      </c:pt>
                      <c:pt idx="55" formatCode="General">
                        <c:v>-43.668581818181814</c:v>
                      </c:pt>
                      <c:pt idx="56" formatCode="General">
                        <c:v>-43.560690909090908</c:v>
                      </c:pt>
                      <c:pt idx="57" formatCode="General">
                        <c:v>-43.484144578313249</c:v>
                      </c:pt>
                      <c:pt idx="58" formatCode="General">
                        <c:v>-43.475710843373491</c:v>
                      </c:pt>
                      <c:pt idx="59" formatCode="General">
                        <c:v>-43.529696969696971</c:v>
                      </c:pt>
                      <c:pt idx="60" formatCode="General">
                        <c:v>-43.632727272727273</c:v>
                      </c:pt>
                      <c:pt idx="61" formatCode="General">
                        <c:v>-43.798630303030308</c:v>
                      </c:pt>
                      <c:pt idx="62" formatCode="General">
                        <c:v>-43.972012121212124</c:v>
                      </c:pt>
                      <c:pt idx="63" formatCode="General">
                        <c:v>-44.148981818181824</c:v>
                      </c:pt>
                      <c:pt idx="64" formatCode="General">
                        <c:v>-44.328003025718608</c:v>
                      </c:pt>
                      <c:pt idx="65" formatCode="General">
                        <c:v>-44.508335854765512</c:v>
                      </c:pt>
                      <c:pt idx="66" formatCode="General">
                        <c:v>-44.688668683812409</c:v>
                      </c:pt>
                      <c:pt idx="67" formatCode="General">
                        <c:v>-44.869001512859306</c:v>
                      </c:pt>
                      <c:pt idx="68" formatCode="General">
                        <c:v>-45.049334341906203</c:v>
                      </c:pt>
                      <c:pt idx="69" formatCode="General">
                        <c:v>-45.2296671709531</c:v>
                      </c:pt>
                      <c:pt idx="70" formatCode="General">
                        <c:v>-45.41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9-F274-44E1-ACC5-21F6C8BD5851}"/>
                  </c:ext>
                </c:extLst>
              </c15:ser>
            </c15:filteredScatterSeries>
            <c15:filteredScatterSeries>
              <c15:ser>
                <c:idx val="73"/>
                <c:order val="7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'Gibbs-EVAL'!$A$174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'Gibbs-EVAL'!$B$174:$BT$174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-60.405212121212124</c:v>
                      </c:pt>
                      <c:pt idx="1">
                        <c:v>-58.242424242424242</c:v>
                      </c:pt>
                      <c:pt idx="2" formatCode="General">
                        <c:v>-56.090909090909086</c:v>
                      </c:pt>
                      <c:pt idx="3" formatCode="General">
                        <c:v>-53.961515151515144</c:v>
                      </c:pt>
                      <c:pt idx="4" formatCode="General">
                        <c:v>-51.856898638426621</c:v>
                      </c:pt>
                      <c:pt idx="5" formatCode="General">
                        <c:v>-49.943131618759452</c:v>
                      </c:pt>
                      <c:pt idx="6" formatCode="General">
                        <c:v>-48.029364599092283</c:v>
                      </c:pt>
                      <c:pt idx="7" formatCode="General">
                        <c:v>-46.115597579425113</c:v>
                      </c:pt>
                      <c:pt idx="8" formatCode="General">
                        <c:v>-44.201830559757944</c:v>
                      </c:pt>
                      <c:pt idx="9" formatCode="General">
                        <c:v>-42.288063540090775</c:v>
                      </c:pt>
                      <c:pt idx="10" formatCode="General">
                        <c:v>-40.374296520423599</c:v>
                      </c:pt>
                      <c:pt idx="11" formatCode="General">
                        <c:v>-38.636484848484848</c:v>
                      </c:pt>
                      <c:pt idx="12" formatCode="General">
                        <c:v>-37.097090909090909</c:v>
                      </c:pt>
                      <c:pt idx="13" formatCode="General">
                        <c:v>-35.612363636363639</c:v>
                      </c:pt>
                      <c:pt idx="14" formatCode="General">
                        <c:v>-34.162650602409641</c:v>
                      </c:pt>
                      <c:pt idx="15" formatCode="General">
                        <c:v>-32.825301204819276</c:v>
                      </c:pt>
                      <c:pt idx="16" formatCode="General">
                        <c:v>-31.545636363636362</c:v>
                      </c:pt>
                      <c:pt idx="17" formatCode="General">
                        <c:v>-30.321393939393936</c:v>
                      </c:pt>
                      <c:pt idx="18" formatCode="General">
                        <c:v>-29.196181818181817</c:v>
                      </c:pt>
                      <c:pt idx="19" formatCode="General">
                        <c:v>-28.103636363636362</c:v>
                      </c:pt>
                      <c:pt idx="20" formatCode="General">
                        <c:v>-27.073333333333331</c:v>
                      </c:pt>
                      <c:pt idx="21" formatCode="General">
                        <c:v>-26.073575757575757</c:v>
                      </c:pt>
                      <c:pt idx="22" formatCode="General">
                        <c:v>-25.09781818181818</c:v>
                      </c:pt>
                      <c:pt idx="23" formatCode="General">
                        <c:v>-24.171265060240962</c:v>
                      </c:pt>
                      <c:pt idx="24" formatCode="General">
                        <c:v>-23.260303030303032</c:v>
                      </c:pt>
                      <c:pt idx="25" formatCode="General">
                        <c:v>-22.381515151515153</c:v>
                      </c:pt>
                      <c:pt idx="26" formatCode="General">
                        <c:v>-21.542727272727273</c:v>
                      </c:pt>
                      <c:pt idx="27" formatCode="General">
                        <c:v>-20.73060606060606</c:v>
                      </c:pt>
                      <c:pt idx="28" formatCode="General">
                        <c:v>-19.976060606060607</c:v>
                      </c:pt>
                      <c:pt idx="29" formatCode="General">
                        <c:v>-19.242727272727272</c:v>
                      </c:pt>
                      <c:pt idx="30" formatCode="General">
                        <c:v>-18.551818181818181</c:v>
                      </c:pt>
                      <c:pt idx="31" formatCode="General">
                        <c:v>-17.93337367624811</c:v>
                      </c:pt>
                      <c:pt idx="32" formatCode="General">
                        <c:v>-17.35394856278366</c:v>
                      </c:pt>
                      <c:pt idx="33" formatCode="General">
                        <c:v>-16.774523449319211</c:v>
                      </c:pt>
                      <c:pt idx="34" formatCode="General">
                        <c:v>-16.195098335854766</c:v>
                      </c:pt>
                      <c:pt idx="35" formatCode="General">
                        <c:v>-15.615673222390319</c:v>
                      </c:pt>
                      <c:pt idx="36" formatCode="General">
                        <c:v>-15.036248108925871</c:v>
                      </c:pt>
                      <c:pt idx="37" formatCode="General">
                        <c:v>-14.461361573373678</c:v>
                      </c:pt>
                      <c:pt idx="38" formatCode="General">
                        <c:v>-13.995400907715585</c:v>
                      </c:pt>
                      <c:pt idx="39" formatCode="General">
                        <c:v>-13.52944024205749</c:v>
                      </c:pt>
                      <c:pt idx="40" formatCode="General">
                        <c:v>-13.063479576399397</c:v>
                      </c:pt>
                      <c:pt idx="41" formatCode="General">
                        <c:v>-12.597518910741304</c:v>
                      </c:pt>
                      <c:pt idx="42" formatCode="General">
                        <c:v>-12.131558245083209</c:v>
                      </c:pt>
                      <c:pt idx="43" formatCode="General">
                        <c:v>-11.665597579425116</c:v>
                      </c:pt>
                      <c:pt idx="44" formatCode="General">
                        <c:v>-11.250313161875948</c:v>
                      </c:pt>
                      <c:pt idx="45" formatCode="General">
                        <c:v>-10.902204236006053</c:v>
                      </c:pt>
                      <c:pt idx="46" formatCode="General">
                        <c:v>-10.554095310136159</c:v>
                      </c:pt>
                      <c:pt idx="47" formatCode="General">
                        <c:v>-10.205986384266264</c:v>
                      </c:pt>
                      <c:pt idx="48" formatCode="General">
                        <c:v>-9.8578774583963682</c:v>
                      </c:pt>
                      <c:pt idx="49" formatCode="General">
                        <c:v>-9.5097685325264738</c:v>
                      </c:pt>
                      <c:pt idx="50" formatCode="General">
                        <c:v>-9.1616596066565794</c:v>
                      </c:pt>
                      <c:pt idx="51" formatCode="General">
                        <c:v>-8.8977272727272716</c:v>
                      </c:pt>
                      <c:pt idx="52" formatCode="General">
                        <c:v>-8.6604121212121203</c:v>
                      </c:pt>
                      <c:pt idx="53" formatCode="General">
                        <c:v>-8.462836363636363</c:v>
                      </c:pt>
                      <c:pt idx="54" formatCode="General">
                        <c:v>-8.2904727272727268</c:v>
                      </c:pt>
                      <c:pt idx="55" formatCode="General">
                        <c:v>-8.1413818181818183</c:v>
                      </c:pt>
                      <c:pt idx="56" formatCode="General">
                        <c:v>-8.0328909090909093</c:v>
                      </c:pt>
                      <c:pt idx="57" formatCode="General">
                        <c:v>-7.939481927710843</c:v>
                      </c:pt>
                      <c:pt idx="58" formatCode="General">
                        <c:v>-7.8780361445783136</c:v>
                      </c:pt>
                      <c:pt idx="59" formatCode="General">
                        <c:v>-7.851</c:v>
                      </c:pt>
                      <c:pt idx="60" formatCode="General">
                        <c:v>-7.851</c:v>
                      </c:pt>
                      <c:pt idx="61" formatCode="General">
                        <c:v>-7.8824363636363639</c:v>
                      </c:pt>
                      <c:pt idx="62" formatCode="General">
                        <c:v>-7.9168242424242425</c:v>
                      </c:pt>
                      <c:pt idx="63" formatCode="General">
                        <c:v>-7.9507636363636367</c:v>
                      </c:pt>
                      <c:pt idx="64" formatCode="General">
                        <c:v>-7.9843948562783664</c:v>
                      </c:pt>
                      <c:pt idx="65" formatCode="General">
                        <c:v>-8.0178290468986386</c:v>
                      </c:pt>
                      <c:pt idx="66" formatCode="General">
                        <c:v>-8.0512632375189117</c:v>
                      </c:pt>
                      <c:pt idx="67" formatCode="General">
                        <c:v>-8.084697428139183</c:v>
                      </c:pt>
                      <c:pt idx="68" formatCode="General">
                        <c:v>-8.1181316187594561</c:v>
                      </c:pt>
                      <c:pt idx="69" formatCode="General">
                        <c:v>-8.1515658093797274</c:v>
                      </c:pt>
                      <c:pt idx="70" formatCode="General">
                        <c:v>-8.1850000000000005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A-F274-44E1-ACC5-21F6C8BD5851}"/>
                  </c:ext>
                </c:extLst>
              </c15:ser>
            </c15:filteredScatterSeries>
            <c15:filteredScatterSeries>
              <c15:ser>
                <c:idx val="74"/>
                <c:order val="7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'Gibbs-EVAL'!$A$175</c15:sqref>
                        </c15:formulaRef>
                      </c:ext>
                    </c:extLst>
                    <c:strCache>
                      <c:ptCount val="1"/>
                      <c:pt idx="0">
                        <c:v>(l)Se[M]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'Gibbs-EVAL'!$B$175:$BT$175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-21.838000000000001</c:v>
                      </c:pt>
                      <c:pt idx="1">
                        <c:v>-21.507090909090909</c:v>
                      </c:pt>
                      <c:pt idx="2" formatCode="General">
                        <c:v>-21.28890909090909</c:v>
                      </c:pt>
                      <c:pt idx="3" formatCode="General">
                        <c:v>-21.185757575757574</c:v>
                      </c:pt>
                      <c:pt idx="4" formatCode="General">
                        <c:v>-21.138835098335854</c:v>
                      </c:pt>
                      <c:pt idx="5" formatCode="General">
                        <c:v>-21.24927382753404</c:v>
                      </c:pt>
                      <c:pt idx="6" formatCode="General">
                        <c:v>-21.359712556732223</c:v>
                      </c:pt>
                      <c:pt idx="7" formatCode="General">
                        <c:v>-21.470151285930406</c:v>
                      </c:pt>
                      <c:pt idx="8" formatCode="General">
                        <c:v>-21.580590015128593</c:v>
                      </c:pt>
                      <c:pt idx="9" formatCode="General">
                        <c:v>-21.691028744326776</c:v>
                      </c:pt>
                      <c:pt idx="10" formatCode="General">
                        <c:v>-21.801467473524962</c:v>
                      </c:pt>
                      <c:pt idx="11" formatCode="General">
                        <c:v>-21.908424242424243</c:v>
                      </c:pt>
                      <c:pt idx="12" formatCode="General">
                        <c:v>-22.011454545454548</c:v>
                      </c:pt>
                      <c:pt idx="13" formatCode="General">
                        <c:v>-22.144303030303032</c:v>
                      </c:pt>
                      <c:pt idx="14" formatCode="General">
                        <c:v>-22.280481927710845</c:v>
                      </c:pt>
                      <c:pt idx="15" formatCode="General">
                        <c:v>-22.400963855421686</c:v>
                      </c:pt>
                      <c:pt idx="16" formatCode="General">
                        <c:v>-22.518727272727272</c:v>
                      </c:pt>
                      <c:pt idx="17" formatCode="General">
                        <c:v>-22.633878787878785</c:v>
                      </c:pt>
                      <c:pt idx="18" formatCode="General">
                        <c:v>-22.733393939393938</c:v>
                      </c:pt>
                      <c:pt idx="19" formatCode="General">
                        <c:v>-22.830363636363636</c:v>
                      </c:pt>
                      <c:pt idx="20" formatCode="General">
                        <c:v>-22.927333333333333</c:v>
                      </c:pt>
                      <c:pt idx="21" formatCode="General">
                        <c:v>-23.031090909090906</c:v>
                      </c:pt>
                      <c:pt idx="22" formatCode="General">
                        <c:v>-23.140181818181816</c:v>
                      </c:pt>
                      <c:pt idx="23" formatCode="General">
                        <c:v>-23.259638554216867</c:v>
                      </c:pt>
                      <c:pt idx="24" formatCode="General">
                        <c:v>-23.383333333333333</c:v>
                      </c:pt>
                      <c:pt idx="25" formatCode="General">
                        <c:v>-23.516666666666666</c:v>
                      </c:pt>
                      <c:pt idx="26" formatCode="General">
                        <c:v>-23.65</c:v>
                      </c:pt>
                      <c:pt idx="27" formatCode="General">
                        <c:v>-23.783333333333331</c:v>
                      </c:pt>
                      <c:pt idx="28" formatCode="General">
                        <c:v>-23.922424242424242</c:v>
                      </c:pt>
                      <c:pt idx="29" formatCode="General">
                        <c:v>-24.061818181818182</c:v>
                      </c:pt>
                      <c:pt idx="30" formatCode="General">
                        <c:v>-24.201212121212119</c:v>
                      </c:pt>
                      <c:pt idx="31" formatCode="General">
                        <c:v>-24.34145234493192</c:v>
                      </c:pt>
                      <c:pt idx="32" formatCode="General">
                        <c:v>-24.482148260211801</c:v>
                      </c:pt>
                      <c:pt idx="33" formatCode="General">
                        <c:v>-24.622844175491679</c:v>
                      </c:pt>
                      <c:pt idx="34" formatCode="General">
                        <c:v>-24.763540090771556</c:v>
                      </c:pt>
                      <c:pt idx="35" formatCode="General">
                        <c:v>-24.904236006051438</c:v>
                      </c:pt>
                      <c:pt idx="36" formatCode="General">
                        <c:v>-25.044931921331315</c:v>
                      </c:pt>
                      <c:pt idx="37" formatCode="General">
                        <c:v>-25.185325264750379</c:v>
                      </c:pt>
                      <c:pt idx="38" formatCode="General">
                        <c:v>-25.318456883509832</c:v>
                      </c:pt>
                      <c:pt idx="39" formatCode="General">
                        <c:v>-25.451588502269288</c:v>
                      </c:pt>
                      <c:pt idx="40" formatCode="General">
                        <c:v>-25.584720121028742</c:v>
                      </c:pt>
                      <c:pt idx="41" formatCode="General">
                        <c:v>-25.717851739788198</c:v>
                      </c:pt>
                      <c:pt idx="42" formatCode="General">
                        <c:v>-25.850983358547655</c:v>
                      </c:pt>
                      <c:pt idx="43" formatCode="General">
                        <c:v>-25.984114977307108</c:v>
                      </c:pt>
                      <c:pt idx="44" formatCode="General">
                        <c:v>-26.111391830559757</c:v>
                      </c:pt>
                      <c:pt idx="45" formatCode="General">
                        <c:v>-26.23090771558245</c:v>
                      </c:pt>
                      <c:pt idx="46" formatCode="General">
                        <c:v>-26.350423600605144</c:v>
                      </c:pt>
                      <c:pt idx="47" formatCode="General">
                        <c:v>-26.469939485627837</c:v>
                      </c:pt>
                      <c:pt idx="48" formatCode="General">
                        <c:v>-26.58945537065053</c:v>
                      </c:pt>
                      <c:pt idx="49" formatCode="General">
                        <c:v>-26.708971255673223</c:v>
                      </c:pt>
                      <c:pt idx="50" formatCode="General">
                        <c:v>-26.828487140695916</c:v>
                      </c:pt>
                      <c:pt idx="51" formatCode="General">
                        <c:v>-26.944424242424244</c:v>
                      </c:pt>
                      <c:pt idx="52" formatCode="General">
                        <c:v>-27.058545454545452</c:v>
                      </c:pt>
                      <c:pt idx="53" formatCode="General">
                        <c:v>-27.167636363636362</c:v>
                      </c:pt>
                      <c:pt idx="54" formatCode="General">
                        <c:v>-27.276727272727271</c:v>
                      </c:pt>
                      <c:pt idx="55" formatCode="General">
                        <c:v>-27.385818181818181</c:v>
                      </c:pt>
                      <c:pt idx="56" formatCode="General">
                        <c:v>-27.49490909090909</c:v>
                      </c:pt>
                      <c:pt idx="57" formatCode="General">
                        <c:v>-27.605180722891564</c:v>
                      </c:pt>
                      <c:pt idx="58" formatCode="General">
                        <c:v>-27.719638554216868</c:v>
                      </c:pt>
                      <c:pt idx="59" formatCode="General">
                        <c:v>-27.827696969696969</c:v>
                      </c:pt>
                      <c:pt idx="60" formatCode="General">
                        <c:v>-27.930727272727275</c:v>
                      </c:pt>
                      <c:pt idx="61" formatCode="General">
                        <c:v>-28.033757575757576</c:v>
                      </c:pt>
                      <c:pt idx="62" formatCode="General">
                        <c:v>-28.138363636363636</c:v>
                      </c:pt>
                      <c:pt idx="63" formatCode="General">
                        <c:v>-28.247454545454545</c:v>
                      </c:pt>
                      <c:pt idx="64" formatCode="General">
                        <c:v>-28.359213313161874</c:v>
                      </c:pt>
                      <c:pt idx="65" formatCode="General">
                        <c:v>-28.472677760968228</c:v>
                      </c:pt>
                      <c:pt idx="66" formatCode="General">
                        <c:v>-28.586142208774582</c:v>
                      </c:pt>
                      <c:pt idx="67" formatCode="General">
                        <c:v>-28.699606656580936</c:v>
                      </c:pt>
                      <c:pt idx="68" formatCode="General">
                        <c:v>-28.813071104387291</c:v>
                      </c:pt>
                      <c:pt idx="69" formatCode="General">
                        <c:v>-28.926535552193645</c:v>
                      </c:pt>
                      <c:pt idx="70" formatCode="General">
                        <c:v>-29.04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B-F274-44E1-ACC5-21F6C8BD5851}"/>
                  </c:ext>
                </c:extLst>
              </c15:ser>
            </c15:filteredScatterSeries>
            <c15:filteredScatterSeries>
              <c15:ser>
                <c:idx val="75"/>
                <c:order val="7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'Gibbs-EVAL'!$A$176</c15:sqref>
                        </c15:formulaRef>
                      </c:ext>
                    </c:extLst>
                    <c:strCache>
                      <c:ptCount val="1"/>
                      <c:pt idx="0">
                        <c:v>(2)Ga[l]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'Gibbs-EVAL'!$B$176:$BT$176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-60.405212121212124</c:v>
                      </c:pt>
                      <c:pt idx="1">
                        <c:v>-58.242424242424242</c:v>
                      </c:pt>
                      <c:pt idx="2" formatCode="General">
                        <c:v>-56.090909090909086</c:v>
                      </c:pt>
                      <c:pt idx="3" formatCode="General">
                        <c:v>-53.961515151515144</c:v>
                      </c:pt>
                      <c:pt idx="4" formatCode="General">
                        <c:v>-51.856898638426621</c:v>
                      </c:pt>
                      <c:pt idx="5" formatCode="General">
                        <c:v>-49.943131618759452</c:v>
                      </c:pt>
                      <c:pt idx="6" formatCode="General">
                        <c:v>-48.029364599092283</c:v>
                      </c:pt>
                      <c:pt idx="7" formatCode="General">
                        <c:v>-46.115597579425113</c:v>
                      </c:pt>
                      <c:pt idx="8" formatCode="General">
                        <c:v>-44.201830559757944</c:v>
                      </c:pt>
                      <c:pt idx="9" formatCode="General">
                        <c:v>-42.288063540090775</c:v>
                      </c:pt>
                      <c:pt idx="10" formatCode="General">
                        <c:v>-40.374296520423599</c:v>
                      </c:pt>
                      <c:pt idx="11" formatCode="General">
                        <c:v>-38.636484848484848</c:v>
                      </c:pt>
                      <c:pt idx="12" formatCode="General">
                        <c:v>-37.097090909090909</c:v>
                      </c:pt>
                      <c:pt idx="13" formatCode="General">
                        <c:v>-35.612363636363639</c:v>
                      </c:pt>
                      <c:pt idx="14" formatCode="General">
                        <c:v>-34.162650602409641</c:v>
                      </c:pt>
                      <c:pt idx="15" formatCode="General">
                        <c:v>-32.825301204819276</c:v>
                      </c:pt>
                      <c:pt idx="16" formatCode="General">
                        <c:v>-31.545636363636362</c:v>
                      </c:pt>
                      <c:pt idx="17" formatCode="General">
                        <c:v>-30.321393939393936</c:v>
                      </c:pt>
                      <c:pt idx="18" formatCode="General">
                        <c:v>-29.196181818181817</c:v>
                      </c:pt>
                      <c:pt idx="19" formatCode="General">
                        <c:v>-28.103636363636362</c:v>
                      </c:pt>
                      <c:pt idx="20" formatCode="General">
                        <c:v>-27.073333333333331</c:v>
                      </c:pt>
                      <c:pt idx="21" formatCode="General">
                        <c:v>-26.073575757575757</c:v>
                      </c:pt>
                      <c:pt idx="22" formatCode="General">
                        <c:v>-25.09781818181818</c:v>
                      </c:pt>
                      <c:pt idx="23" formatCode="General">
                        <c:v>-24.171265060240962</c:v>
                      </c:pt>
                      <c:pt idx="24" formatCode="General">
                        <c:v>-23.260303030303032</c:v>
                      </c:pt>
                      <c:pt idx="25" formatCode="General">
                        <c:v>-22.381515151515153</c:v>
                      </c:pt>
                      <c:pt idx="26" formatCode="General">
                        <c:v>-21.542727272727273</c:v>
                      </c:pt>
                      <c:pt idx="27" formatCode="General">
                        <c:v>-20.73060606060606</c:v>
                      </c:pt>
                      <c:pt idx="28" formatCode="General">
                        <c:v>-19.976060606060607</c:v>
                      </c:pt>
                      <c:pt idx="29" formatCode="General">
                        <c:v>-19.242727272727272</c:v>
                      </c:pt>
                      <c:pt idx="30" formatCode="General">
                        <c:v>-18.551818181818181</c:v>
                      </c:pt>
                      <c:pt idx="31" formatCode="General">
                        <c:v>-17.93337367624811</c:v>
                      </c:pt>
                      <c:pt idx="32" formatCode="General">
                        <c:v>-17.35394856278366</c:v>
                      </c:pt>
                      <c:pt idx="33" formatCode="General">
                        <c:v>-16.774523449319211</c:v>
                      </c:pt>
                      <c:pt idx="34" formatCode="General">
                        <c:v>-16.195098335854766</c:v>
                      </c:pt>
                      <c:pt idx="35" formatCode="General">
                        <c:v>-15.615673222390319</c:v>
                      </c:pt>
                      <c:pt idx="36" formatCode="General">
                        <c:v>-15.036248108925871</c:v>
                      </c:pt>
                      <c:pt idx="37" formatCode="General">
                        <c:v>-14.461361573373678</c:v>
                      </c:pt>
                      <c:pt idx="38" formatCode="General">
                        <c:v>-13.995400907715585</c:v>
                      </c:pt>
                      <c:pt idx="39" formatCode="General">
                        <c:v>-13.52944024205749</c:v>
                      </c:pt>
                      <c:pt idx="40" formatCode="General">
                        <c:v>-13.063479576399397</c:v>
                      </c:pt>
                      <c:pt idx="41" formatCode="General">
                        <c:v>-12.597518910741304</c:v>
                      </c:pt>
                      <c:pt idx="42" formatCode="General">
                        <c:v>-12.131558245083209</c:v>
                      </c:pt>
                      <c:pt idx="43" formatCode="General">
                        <c:v>-11.665597579425116</c:v>
                      </c:pt>
                      <c:pt idx="44" formatCode="General">
                        <c:v>-11.250313161875948</c:v>
                      </c:pt>
                      <c:pt idx="45" formatCode="General">
                        <c:v>-10.902204236006053</c:v>
                      </c:pt>
                      <c:pt idx="46" formatCode="General">
                        <c:v>-10.554095310136159</c:v>
                      </c:pt>
                      <c:pt idx="47" formatCode="General">
                        <c:v>-10.205986384266264</c:v>
                      </c:pt>
                      <c:pt idx="48" formatCode="General">
                        <c:v>-9.8578774583963682</c:v>
                      </c:pt>
                      <c:pt idx="49" formatCode="General">
                        <c:v>-9.5097685325264738</c:v>
                      </c:pt>
                      <c:pt idx="50" formatCode="General">
                        <c:v>-9.1616596066565794</c:v>
                      </c:pt>
                      <c:pt idx="51" formatCode="General">
                        <c:v>-8.8977272727272716</c:v>
                      </c:pt>
                      <c:pt idx="52" formatCode="General">
                        <c:v>-8.6604121212121203</c:v>
                      </c:pt>
                      <c:pt idx="53" formatCode="General">
                        <c:v>-8.462836363636363</c:v>
                      </c:pt>
                      <c:pt idx="54" formatCode="General">
                        <c:v>-8.2904727272727268</c:v>
                      </c:pt>
                      <c:pt idx="55" formatCode="General">
                        <c:v>-8.1413818181818183</c:v>
                      </c:pt>
                      <c:pt idx="56" formatCode="General">
                        <c:v>-8.0328909090909093</c:v>
                      </c:pt>
                      <c:pt idx="57" formatCode="General">
                        <c:v>-7.939481927710843</c:v>
                      </c:pt>
                      <c:pt idx="58" formatCode="General">
                        <c:v>-7.8780361445783136</c:v>
                      </c:pt>
                      <c:pt idx="59" formatCode="General">
                        <c:v>-7.851</c:v>
                      </c:pt>
                      <c:pt idx="60" formatCode="General">
                        <c:v>-7.851</c:v>
                      </c:pt>
                      <c:pt idx="61" formatCode="General">
                        <c:v>-7.8824363636363639</c:v>
                      </c:pt>
                      <c:pt idx="62" formatCode="General">
                        <c:v>-7.9168242424242425</c:v>
                      </c:pt>
                      <c:pt idx="63" formatCode="General">
                        <c:v>-7.9507636363636367</c:v>
                      </c:pt>
                      <c:pt idx="64" formatCode="General">
                        <c:v>-7.9843948562783664</c:v>
                      </c:pt>
                      <c:pt idx="65" formatCode="General">
                        <c:v>-8.0178290468986386</c:v>
                      </c:pt>
                      <c:pt idx="66" formatCode="General">
                        <c:v>-8.0512632375189117</c:v>
                      </c:pt>
                      <c:pt idx="67" formatCode="General">
                        <c:v>-8.084697428139183</c:v>
                      </c:pt>
                      <c:pt idx="68" formatCode="General">
                        <c:v>-8.1181316187594561</c:v>
                      </c:pt>
                      <c:pt idx="69" formatCode="General">
                        <c:v>-8.1515658093797274</c:v>
                      </c:pt>
                      <c:pt idx="70" formatCode="General">
                        <c:v>-8.1850000000000005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C-F274-44E1-ACC5-21F6C8BD5851}"/>
                  </c:ext>
                </c:extLst>
              </c15:ser>
            </c15:filteredScatterSeries>
            <c15:filteredScatterSeries>
              <c15:ser>
                <c:idx val="76"/>
                <c:order val="7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'Gibbs-EVAL'!$A$177</c15:sqref>
                        </c15:formulaRef>
                      </c:ext>
                    </c:extLst>
                    <c:strCache>
                      <c:ptCount val="1"/>
                      <c:pt idx="0">
                        <c:v>(2)Ge[l]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'Gibbs-EVAL'!$B$177:$BT$177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-17.045757575757577</c:v>
                      </c:pt>
                      <c:pt idx="1">
                        <c:v>-16.405151515151516</c:v>
                      </c:pt>
                      <c:pt idx="2" formatCode="General">
                        <c:v>-15.708181818181817</c:v>
                      </c:pt>
                      <c:pt idx="3" formatCode="General">
                        <c:v>-14.97581818181818</c:v>
                      </c:pt>
                      <c:pt idx="4" formatCode="General">
                        <c:v>-14.234496217851738</c:v>
                      </c:pt>
                      <c:pt idx="5" formatCode="General">
                        <c:v>-13.540698940998485</c:v>
                      </c:pt>
                      <c:pt idx="6" formatCode="General">
                        <c:v>-12.846901664145234</c:v>
                      </c:pt>
                      <c:pt idx="7" formatCode="General">
                        <c:v>-12.153104387291982</c:v>
                      </c:pt>
                      <c:pt idx="8" formatCode="General">
                        <c:v>-11.459307110438729</c:v>
                      </c:pt>
                      <c:pt idx="9" formatCode="General">
                        <c:v>-10.765509833585478</c:v>
                      </c:pt>
                      <c:pt idx="10" formatCode="General">
                        <c:v>-10.071712556732226</c:v>
                      </c:pt>
                      <c:pt idx="11" formatCode="General">
                        <c:v>-9.4416545454545471</c:v>
                      </c:pt>
                      <c:pt idx="12" formatCode="General">
                        <c:v>-8.8834727272727267</c:v>
                      </c:pt>
                      <c:pt idx="13" formatCode="General">
                        <c:v>-8.352624242424243</c:v>
                      </c:pt>
                      <c:pt idx="14" formatCode="General">
                        <c:v>-7.8398855421686751</c:v>
                      </c:pt>
                      <c:pt idx="15" formatCode="General">
                        <c:v>-7.3862710843373485</c:v>
                      </c:pt>
                      <c:pt idx="16" formatCode="General">
                        <c:v>-6.9748363636363626</c:v>
                      </c:pt>
                      <c:pt idx="17" formatCode="General">
                        <c:v>-6.6039272727272715</c:v>
                      </c:pt>
                      <c:pt idx="18" formatCode="General">
                        <c:v>-6.3211030303030293</c:v>
                      </c:pt>
                      <c:pt idx="19" formatCode="General">
                        <c:v>-6.0737454545454543</c:v>
                      </c:pt>
                      <c:pt idx="20" formatCode="General">
                        <c:v>-5.9058666666666664</c:v>
                      </c:pt>
                      <c:pt idx="21" formatCode="General">
                        <c:v>-5.7855030303030297</c:v>
                      </c:pt>
                      <c:pt idx="22" formatCode="General">
                        <c:v>-5.7024727272727276</c:v>
                      </c:pt>
                      <c:pt idx="23" formatCode="General">
                        <c:v>-5.6736204819277107</c:v>
                      </c:pt>
                      <c:pt idx="24" formatCode="General">
                        <c:v>-5.6596363636363636</c:v>
                      </c:pt>
                      <c:pt idx="25" formatCode="General">
                        <c:v>-5.6741818181818182</c:v>
                      </c:pt>
                      <c:pt idx="26" formatCode="General">
                        <c:v>-5.7014545454545456</c:v>
                      </c:pt>
                      <c:pt idx="27" formatCode="General">
                        <c:v>-5.7372121212121208</c:v>
                      </c:pt>
                      <c:pt idx="28" formatCode="General">
                        <c:v>-5.7798787878787872</c:v>
                      </c:pt>
                      <c:pt idx="29" formatCode="General">
                        <c:v>-5.8225454545454545</c:v>
                      </c:pt>
                      <c:pt idx="30" formatCode="General">
                        <c:v>-5.8643636363636356</c:v>
                      </c:pt>
                      <c:pt idx="31" formatCode="General">
                        <c:v>-5.8993555219364593</c:v>
                      </c:pt>
                      <c:pt idx="32" formatCode="General">
                        <c:v>-5.9306717095310137</c:v>
                      </c:pt>
                      <c:pt idx="33" formatCode="General">
                        <c:v>-5.9619878971255673</c:v>
                      </c:pt>
                      <c:pt idx="34" formatCode="General">
                        <c:v>-5.9933040847201209</c:v>
                      </c:pt>
                      <c:pt idx="35" formatCode="General">
                        <c:v>-6.0246202723146745</c:v>
                      </c:pt>
                      <c:pt idx="36" formatCode="General">
                        <c:v>-6.0559364599092289</c:v>
                      </c:pt>
                      <c:pt idx="37" formatCode="General">
                        <c:v>-6.0870287443267781</c:v>
                      </c:pt>
                      <c:pt idx="38" formatCode="General">
                        <c:v>-6.1127473524962177</c:v>
                      </c:pt>
                      <c:pt idx="39" formatCode="General">
                        <c:v>-6.1384659606656582</c:v>
                      </c:pt>
                      <c:pt idx="40" formatCode="General">
                        <c:v>-6.1641845688350987</c:v>
                      </c:pt>
                      <c:pt idx="41" formatCode="General">
                        <c:v>-6.1899031770045392</c:v>
                      </c:pt>
                      <c:pt idx="42" formatCode="General">
                        <c:v>-6.2156217851739788</c:v>
                      </c:pt>
                      <c:pt idx="43" formatCode="General">
                        <c:v>-6.2413403933434193</c:v>
                      </c:pt>
                      <c:pt idx="44" formatCode="General">
                        <c:v>-6.2692057488653559</c:v>
                      </c:pt>
                      <c:pt idx="45" formatCode="General">
                        <c:v>-6.2999167927382755</c:v>
                      </c:pt>
                      <c:pt idx="46" formatCode="General">
                        <c:v>-6.3306278366111952</c:v>
                      </c:pt>
                      <c:pt idx="47" formatCode="General">
                        <c:v>-6.3613388804841149</c:v>
                      </c:pt>
                      <c:pt idx="48" formatCode="General">
                        <c:v>-6.3920499243570346</c:v>
                      </c:pt>
                      <c:pt idx="49" formatCode="General">
                        <c:v>-6.4227609682299542</c:v>
                      </c:pt>
                      <c:pt idx="50" formatCode="General">
                        <c:v>-6.4534720121028739</c:v>
                      </c:pt>
                      <c:pt idx="51" formatCode="General">
                        <c:v>-6.4922969696969695</c:v>
                      </c:pt>
                      <c:pt idx="52" formatCode="General">
                        <c:v>-6.5336242424242421</c:v>
                      </c:pt>
                      <c:pt idx="53" formatCode="General">
                        <c:v>-6.578472727272727</c:v>
                      </c:pt>
                      <c:pt idx="54" formatCode="General">
                        <c:v>-6.6248969696969695</c:v>
                      </c:pt>
                      <c:pt idx="55" formatCode="General">
                        <c:v>-6.6727757575757582</c:v>
                      </c:pt>
                      <c:pt idx="56" formatCode="General">
                        <c:v>-6.7196000000000007</c:v>
                      </c:pt>
                      <c:pt idx="57" formatCode="General">
                        <c:v>-6.7652771084337351</c:v>
                      </c:pt>
                      <c:pt idx="58" formatCode="General">
                        <c:v>-6.8074457831325299</c:v>
                      </c:pt>
                      <c:pt idx="59" formatCode="General">
                        <c:v>-6.8433090909090906</c:v>
                      </c:pt>
                      <c:pt idx="60" formatCode="General">
                        <c:v>-6.8742181818181818</c:v>
                      </c:pt>
                      <c:pt idx="61" formatCode="General">
                        <c:v>-6.8985090909090907</c:v>
                      </c:pt>
                      <c:pt idx="62" formatCode="General">
                        <c:v>-6.921830303030303</c:v>
                      </c:pt>
                      <c:pt idx="63" formatCode="General">
                        <c:v>-6.9442545454545455</c:v>
                      </c:pt>
                      <c:pt idx="64" formatCode="General">
                        <c:v>-6.9663812405446297</c:v>
                      </c:pt>
                      <c:pt idx="65" formatCode="General">
                        <c:v>-6.9883177004538579</c:v>
                      </c:pt>
                      <c:pt idx="66" formatCode="General">
                        <c:v>-7.0102541603630861</c:v>
                      </c:pt>
                      <c:pt idx="67" formatCode="General">
                        <c:v>-7.0321906202723143</c:v>
                      </c:pt>
                      <c:pt idx="68" formatCode="General">
                        <c:v>-7.0541270801815434</c:v>
                      </c:pt>
                      <c:pt idx="69" formatCode="General">
                        <c:v>-7.0760635400907717</c:v>
                      </c:pt>
                      <c:pt idx="70" formatCode="General">
                        <c:v>-7.0979999999999999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D-F274-44E1-ACC5-21F6C8BD5851}"/>
                  </c:ext>
                </c:extLst>
              </c15:ser>
            </c15:filteredScatterSeries>
            <c15:filteredScatterSeries>
              <c15:ser>
                <c:idx val="77"/>
                <c:order val="7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'Gibbs-EVAL'!$A$178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'Gibbs-EVAL'!$B$178:$BT$178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-18.79248484848485</c:v>
                      </c:pt>
                      <c:pt idx="1">
                        <c:v>-18.809212121212123</c:v>
                      </c:pt>
                      <c:pt idx="2" formatCode="General">
                        <c:v>-18.833454545454547</c:v>
                      </c:pt>
                      <c:pt idx="3" formatCode="General">
                        <c:v>-18.857696969696971</c:v>
                      </c:pt>
                      <c:pt idx="4" formatCode="General">
                        <c:v>-18.881331316187595</c:v>
                      </c:pt>
                      <c:pt idx="5" formatCode="General">
                        <c:v>-18.897972768532526</c:v>
                      </c:pt>
                      <c:pt idx="6" formatCode="General">
                        <c:v>-18.914614220877457</c:v>
                      </c:pt>
                      <c:pt idx="7" formatCode="General">
                        <c:v>-18.931255673222388</c:v>
                      </c:pt>
                      <c:pt idx="8" formatCode="General">
                        <c:v>-18.947897125567319</c:v>
                      </c:pt>
                      <c:pt idx="9" formatCode="General">
                        <c:v>-18.964538577912254</c:v>
                      </c:pt>
                      <c:pt idx="10" formatCode="General">
                        <c:v>-18.981180030257185</c:v>
                      </c:pt>
                      <c:pt idx="11" formatCode="General">
                        <c:v>-19.001393939393939</c:v>
                      </c:pt>
                      <c:pt idx="12" formatCode="General">
                        <c:v>-19.025636363636366</c:v>
                      </c:pt>
                      <c:pt idx="13" formatCode="General">
                        <c:v>-19.039939393939395</c:v>
                      </c:pt>
                      <c:pt idx="14" formatCode="General">
                        <c:v>-19.051024096385543</c:v>
                      </c:pt>
                      <c:pt idx="15" formatCode="General">
                        <c:v>-19.057048192771084</c:v>
                      </c:pt>
                      <c:pt idx="16" formatCode="General">
                        <c:v>-19.056909090909091</c:v>
                      </c:pt>
                      <c:pt idx="17" formatCode="General">
                        <c:v>-19.050848484848487</c:v>
                      </c:pt>
                      <c:pt idx="18" formatCode="General">
                        <c:v>-19.044787878787879</c:v>
                      </c:pt>
                      <c:pt idx="19" formatCode="General">
                        <c:v>-19.037454545454544</c:v>
                      </c:pt>
                      <c:pt idx="20" formatCode="General">
                        <c:v>-19.025333333333332</c:v>
                      </c:pt>
                      <c:pt idx="21" formatCode="General">
                        <c:v>-19.016606060606062</c:v>
                      </c:pt>
                      <c:pt idx="22" formatCode="General">
                        <c:v>-19.010545454545458</c:v>
                      </c:pt>
                      <c:pt idx="23" formatCode="General">
                        <c:v>-19.010000000000002</c:v>
                      </c:pt>
                      <c:pt idx="24" formatCode="General">
                        <c:v>-19.013030303030305</c:v>
                      </c:pt>
                      <c:pt idx="25" formatCode="General">
                        <c:v>-19.025151515151517</c:v>
                      </c:pt>
                      <c:pt idx="26" formatCode="General">
                        <c:v>-19.037272727272729</c:v>
                      </c:pt>
                      <c:pt idx="27" formatCode="General">
                        <c:v>-19.049393939393941</c:v>
                      </c:pt>
                      <c:pt idx="28" formatCode="General">
                        <c:v>-19.067272727272726</c:v>
                      </c:pt>
                      <c:pt idx="29" formatCode="General">
                        <c:v>-19.085454545454542</c:v>
                      </c:pt>
                      <c:pt idx="30" formatCode="General">
                        <c:v>-19.103636363636362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-19.771074130105902</c:v>
                      </c:pt>
                      <c:pt idx="65" formatCode="General">
                        <c:v>-19.789228441754918</c:v>
                      </c:pt>
                      <c:pt idx="66" formatCode="General">
                        <c:v>-19.807382753403935</c:v>
                      </c:pt>
                      <c:pt idx="67" formatCode="General">
                        <c:v>-19.825537065052949</c:v>
                      </c:pt>
                      <c:pt idx="68" formatCode="General">
                        <c:v>-19.843691376701965</c:v>
                      </c:pt>
                      <c:pt idx="69" formatCode="General">
                        <c:v>-19.861845688350982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E-F274-44E1-ACC5-21F6C8BD5851}"/>
                  </c:ext>
                </c:extLst>
              </c15:ser>
            </c15:filteredScatterSeries>
            <c15:filteredScatterSeries>
              <c15:ser>
                <c:idx val="78"/>
                <c:order val="7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'Gibbs-EVAL'!$A$179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'Gibbs-EVAL'!$B$179:$BT$179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-60.405212121212124</c:v>
                      </c:pt>
                      <c:pt idx="1">
                        <c:v>-58.242424242424242</c:v>
                      </c:pt>
                      <c:pt idx="2" formatCode="General">
                        <c:v>-56.090909090909086</c:v>
                      </c:pt>
                      <c:pt idx="3" formatCode="General">
                        <c:v>-53.961515151515144</c:v>
                      </c:pt>
                      <c:pt idx="4" formatCode="General">
                        <c:v>-51.856898638426621</c:v>
                      </c:pt>
                      <c:pt idx="5" formatCode="General">
                        <c:v>-49.943131618759452</c:v>
                      </c:pt>
                      <c:pt idx="6" formatCode="General">
                        <c:v>-48.029364599092283</c:v>
                      </c:pt>
                      <c:pt idx="7" formatCode="General">
                        <c:v>-46.115597579425113</c:v>
                      </c:pt>
                      <c:pt idx="8" formatCode="General">
                        <c:v>-44.201830559757944</c:v>
                      </c:pt>
                      <c:pt idx="9" formatCode="General">
                        <c:v>-42.288063540090775</c:v>
                      </c:pt>
                      <c:pt idx="10" formatCode="General">
                        <c:v>-40.374296520423599</c:v>
                      </c:pt>
                      <c:pt idx="11" formatCode="General">
                        <c:v>-38.636484848484848</c:v>
                      </c:pt>
                      <c:pt idx="12" formatCode="General">
                        <c:v>-37.097090909090909</c:v>
                      </c:pt>
                      <c:pt idx="13" formatCode="General">
                        <c:v>-35.612363636363639</c:v>
                      </c:pt>
                      <c:pt idx="14" formatCode="General">
                        <c:v>-34.162650602409641</c:v>
                      </c:pt>
                      <c:pt idx="15" formatCode="General">
                        <c:v>-32.825301204819276</c:v>
                      </c:pt>
                      <c:pt idx="16" formatCode="General">
                        <c:v>-31.545636363636362</c:v>
                      </c:pt>
                      <c:pt idx="17" formatCode="General">
                        <c:v>-30.321393939393936</c:v>
                      </c:pt>
                      <c:pt idx="18" formatCode="General">
                        <c:v>-29.196181818181817</c:v>
                      </c:pt>
                      <c:pt idx="19" formatCode="General">
                        <c:v>-28.103636363636362</c:v>
                      </c:pt>
                      <c:pt idx="20" formatCode="General">
                        <c:v>-27.073333333333331</c:v>
                      </c:pt>
                      <c:pt idx="21" formatCode="General">
                        <c:v>-26.073575757575757</c:v>
                      </c:pt>
                      <c:pt idx="22" formatCode="General">
                        <c:v>-25.09781818181818</c:v>
                      </c:pt>
                      <c:pt idx="23" formatCode="General">
                        <c:v>-24.171265060240962</c:v>
                      </c:pt>
                      <c:pt idx="24" formatCode="General">
                        <c:v>-23.260303030303032</c:v>
                      </c:pt>
                      <c:pt idx="25" formatCode="General">
                        <c:v>-22.381515151515153</c:v>
                      </c:pt>
                      <c:pt idx="26" formatCode="General">
                        <c:v>-21.542727272727273</c:v>
                      </c:pt>
                      <c:pt idx="27" formatCode="General">
                        <c:v>-20.73060606060606</c:v>
                      </c:pt>
                      <c:pt idx="28" formatCode="General">
                        <c:v>-19.976060606060607</c:v>
                      </c:pt>
                      <c:pt idx="29" formatCode="General">
                        <c:v>-19.242727272727272</c:v>
                      </c:pt>
                      <c:pt idx="30" formatCode="General">
                        <c:v>-18.551818181818181</c:v>
                      </c:pt>
                      <c:pt idx="31" formatCode="General">
                        <c:v>-17.93337367624811</c:v>
                      </c:pt>
                      <c:pt idx="32" formatCode="General">
                        <c:v>-17.35394856278366</c:v>
                      </c:pt>
                      <c:pt idx="33" formatCode="General">
                        <c:v>-16.774523449319211</c:v>
                      </c:pt>
                      <c:pt idx="34" formatCode="General">
                        <c:v>-16.195098335854766</c:v>
                      </c:pt>
                      <c:pt idx="35" formatCode="General">
                        <c:v>-15.615673222390319</c:v>
                      </c:pt>
                      <c:pt idx="36" formatCode="General">
                        <c:v>-15.036248108925871</c:v>
                      </c:pt>
                      <c:pt idx="37" formatCode="General">
                        <c:v>-14.461361573373678</c:v>
                      </c:pt>
                      <c:pt idx="38" formatCode="General">
                        <c:v>-13.995400907715585</c:v>
                      </c:pt>
                      <c:pt idx="39" formatCode="General">
                        <c:v>-13.52944024205749</c:v>
                      </c:pt>
                      <c:pt idx="40" formatCode="General">
                        <c:v>-13.063479576399397</c:v>
                      </c:pt>
                      <c:pt idx="41" formatCode="General">
                        <c:v>-12.597518910741304</c:v>
                      </c:pt>
                      <c:pt idx="42" formatCode="General">
                        <c:v>-12.131558245083209</c:v>
                      </c:pt>
                      <c:pt idx="43" formatCode="General">
                        <c:v>-11.665597579425116</c:v>
                      </c:pt>
                      <c:pt idx="44" formatCode="General">
                        <c:v>-11.250313161875948</c:v>
                      </c:pt>
                      <c:pt idx="45" formatCode="General">
                        <c:v>-10.902204236006053</c:v>
                      </c:pt>
                      <c:pt idx="46" formatCode="General">
                        <c:v>-10.554095310136159</c:v>
                      </c:pt>
                      <c:pt idx="47" formatCode="General">
                        <c:v>-10.205986384266264</c:v>
                      </c:pt>
                      <c:pt idx="48" formatCode="General">
                        <c:v>-9.8578774583963682</c:v>
                      </c:pt>
                      <c:pt idx="49" formatCode="General">
                        <c:v>-9.5097685325264738</c:v>
                      </c:pt>
                      <c:pt idx="50" formatCode="General">
                        <c:v>-9.1616596066565794</c:v>
                      </c:pt>
                      <c:pt idx="51" formatCode="General">
                        <c:v>-8.8977272727272716</c:v>
                      </c:pt>
                      <c:pt idx="52" formatCode="General">
                        <c:v>-8.6604121212121203</c:v>
                      </c:pt>
                      <c:pt idx="53" formatCode="General">
                        <c:v>-8.462836363636363</c:v>
                      </c:pt>
                      <c:pt idx="54" formatCode="General">
                        <c:v>-8.2904727272727268</c:v>
                      </c:pt>
                      <c:pt idx="55" formatCode="General">
                        <c:v>-8.1413818181818183</c:v>
                      </c:pt>
                      <c:pt idx="56" formatCode="General">
                        <c:v>-8.0328909090909093</c:v>
                      </c:pt>
                      <c:pt idx="57" formatCode="General">
                        <c:v>-7.939481927710843</c:v>
                      </c:pt>
                      <c:pt idx="58" formatCode="General">
                        <c:v>-7.8780361445783136</c:v>
                      </c:pt>
                      <c:pt idx="59" formatCode="General">
                        <c:v>-7.851</c:v>
                      </c:pt>
                      <c:pt idx="60" formatCode="General">
                        <c:v>-7.851</c:v>
                      </c:pt>
                      <c:pt idx="61" formatCode="General">
                        <c:v>-7.8824363636363639</c:v>
                      </c:pt>
                      <c:pt idx="62" formatCode="General">
                        <c:v>-7.9168242424242425</c:v>
                      </c:pt>
                      <c:pt idx="63" formatCode="General">
                        <c:v>-7.9507636363636367</c:v>
                      </c:pt>
                      <c:pt idx="64" formatCode="General">
                        <c:v>-7.9843948562783664</c:v>
                      </c:pt>
                      <c:pt idx="65" formatCode="General">
                        <c:v>-8.0178290468986386</c:v>
                      </c:pt>
                      <c:pt idx="66" formatCode="General">
                        <c:v>-8.0512632375189117</c:v>
                      </c:pt>
                      <c:pt idx="67" formatCode="General">
                        <c:v>-8.084697428139183</c:v>
                      </c:pt>
                      <c:pt idx="68" formatCode="General">
                        <c:v>-8.1181316187594561</c:v>
                      </c:pt>
                      <c:pt idx="69" formatCode="General">
                        <c:v>-8.1515658093797274</c:v>
                      </c:pt>
                      <c:pt idx="70" formatCode="General">
                        <c:v>-8.1850000000000005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F-F274-44E1-ACC5-21F6C8BD5851}"/>
                  </c:ext>
                </c:extLst>
              </c15:ser>
            </c15:filteredScatterSeries>
            <c15:filteredScatterSeries>
              <c15:ser>
                <c:idx val="79"/>
                <c:order val="7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'Gibbs-EVAL'!$A$180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'Gibbs-EVAL'!$B$180:$BT$180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-17.045757575757577</c:v>
                      </c:pt>
                      <c:pt idx="1">
                        <c:v>-16.405151515151516</c:v>
                      </c:pt>
                      <c:pt idx="2" formatCode="General">
                        <c:v>-15.708181818181817</c:v>
                      </c:pt>
                      <c:pt idx="3" formatCode="General">
                        <c:v>-14.97581818181818</c:v>
                      </c:pt>
                      <c:pt idx="4" formatCode="General">
                        <c:v>-14.234496217851738</c:v>
                      </c:pt>
                      <c:pt idx="5" formatCode="General">
                        <c:v>-13.540698940998485</c:v>
                      </c:pt>
                      <c:pt idx="6" formatCode="General">
                        <c:v>-12.846901664145234</c:v>
                      </c:pt>
                      <c:pt idx="7" formatCode="General">
                        <c:v>-12.153104387291982</c:v>
                      </c:pt>
                      <c:pt idx="8" formatCode="General">
                        <c:v>-11.459307110438729</c:v>
                      </c:pt>
                      <c:pt idx="9" formatCode="General">
                        <c:v>-10.765509833585478</c:v>
                      </c:pt>
                      <c:pt idx="10" formatCode="General">
                        <c:v>-10.071712556732226</c:v>
                      </c:pt>
                      <c:pt idx="11" formatCode="General">
                        <c:v>-9.4416545454545471</c:v>
                      </c:pt>
                      <c:pt idx="12" formatCode="General">
                        <c:v>-8.8834727272727267</c:v>
                      </c:pt>
                      <c:pt idx="13" formatCode="General">
                        <c:v>-8.352624242424243</c:v>
                      </c:pt>
                      <c:pt idx="14" formatCode="General">
                        <c:v>-7.8398855421686751</c:v>
                      </c:pt>
                      <c:pt idx="15" formatCode="General">
                        <c:v>-7.3862710843373485</c:v>
                      </c:pt>
                      <c:pt idx="16" formatCode="General">
                        <c:v>-6.9748363636363626</c:v>
                      </c:pt>
                      <c:pt idx="17" formatCode="General">
                        <c:v>-6.6039272727272715</c:v>
                      </c:pt>
                      <c:pt idx="18" formatCode="General">
                        <c:v>-6.3211030303030293</c:v>
                      </c:pt>
                      <c:pt idx="19" formatCode="General">
                        <c:v>-6.0737454545454543</c:v>
                      </c:pt>
                      <c:pt idx="20" formatCode="General">
                        <c:v>-5.9058666666666664</c:v>
                      </c:pt>
                      <c:pt idx="21" formatCode="General">
                        <c:v>-5.7855030303030297</c:v>
                      </c:pt>
                      <c:pt idx="22" formatCode="General">
                        <c:v>-5.7024727272727276</c:v>
                      </c:pt>
                      <c:pt idx="23" formatCode="General">
                        <c:v>-5.6736204819277107</c:v>
                      </c:pt>
                      <c:pt idx="24" formatCode="General">
                        <c:v>-5.6596363636363636</c:v>
                      </c:pt>
                      <c:pt idx="25" formatCode="General">
                        <c:v>-5.6741818181818182</c:v>
                      </c:pt>
                      <c:pt idx="26" formatCode="General">
                        <c:v>-5.7014545454545456</c:v>
                      </c:pt>
                      <c:pt idx="27" formatCode="General">
                        <c:v>-5.7372121212121208</c:v>
                      </c:pt>
                      <c:pt idx="28" formatCode="General">
                        <c:v>-5.7798787878787872</c:v>
                      </c:pt>
                      <c:pt idx="29" formatCode="General">
                        <c:v>-5.8225454545454545</c:v>
                      </c:pt>
                      <c:pt idx="30" formatCode="General">
                        <c:v>-5.8643636363636356</c:v>
                      </c:pt>
                      <c:pt idx="31" formatCode="General">
                        <c:v>-5.8993555219364593</c:v>
                      </c:pt>
                      <c:pt idx="32" formatCode="General">
                        <c:v>-5.9306717095310137</c:v>
                      </c:pt>
                      <c:pt idx="33" formatCode="General">
                        <c:v>-5.9619878971255673</c:v>
                      </c:pt>
                      <c:pt idx="34" formatCode="General">
                        <c:v>-5.9933040847201209</c:v>
                      </c:pt>
                      <c:pt idx="35" formatCode="General">
                        <c:v>-6.0246202723146745</c:v>
                      </c:pt>
                      <c:pt idx="36" formatCode="General">
                        <c:v>-6.0559364599092289</c:v>
                      </c:pt>
                      <c:pt idx="37" formatCode="General">
                        <c:v>-6.0870287443267781</c:v>
                      </c:pt>
                      <c:pt idx="38" formatCode="General">
                        <c:v>-6.1127473524962177</c:v>
                      </c:pt>
                      <c:pt idx="39" formatCode="General">
                        <c:v>-6.1384659606656582</c:v>
                      </c:pt>
                      <c:pt idx="40" formatCode="General">
                        <c:v>-6.1641845688350987</c:v>
                      </c:pt>
                      <c:pt idx="41" formatCode="General">
                        <c:v>-6.1899031770045392</c:v>
                      </c:pt>
                      <c:pt idx="42" formatCode="General">
                        <c:v>-6.2156217851739788</c:v>
                      </c:pt>
                      <c:pt idx="43" formatCode="General">
                        <c:v>-6.2413403933434193</c:v>
                      </c:pt>
                      <c:pt idx="44" formatCode="General">
                        <c:v>-6.2692057488653559</c:v>
                      </c:pt>
                      <c:pt idx="45" formatCode="General">
                        <c:v>-6.2999167927382755</c:v>
                      </c:pt>
                      <c:pt idx="46" formatCode="General">
                        <c:v>-6.3306278366111952</c:v>
                      </c:pt>
                      <c:pt idx="47" formatCode="General">
                        <c:v>-6.3613388804841149</c:v>
                      </c:pt>
                      <c:pt idx="48" formatCode="General">
                        <c:v>-6.3920499243570346</c:v>
                      </c:pt>
                      <c:pt idx="49" formatCode="General">
                        <c:v>-6.4227609682299542</c:v>
                      </c:pt>
                      <c:pt idx="50" formatCode="General">
                        <c:v>-6.4534720121028739</c:v>
                      </c:pt>
                      <c:pt idx="51" formatCode="General">
                        <c:v>-6.4922969696969695</c:v>
                      </c:pt>
                      <c:pt idx="52" formatCode="General">
                        <c:v>-6.5336242424242421</c:v>
                      </c:pt>
                      <c:pt idx="53" formatCode="General">
                        <c:v>-6.578472727272727</c:v>
                      </c:pt>
                      <c:pt idx="54" formatCode="General">
                        <c:v>-6.6248969696969695</c:v>
                      </c:pt>
                      <c:pt idx="55" formatCode="General">
                        <c:v>-6.6727757575757582</c:v>
                      </c:pt>
                      <c:pt idx="56" formatCode="General">
                        <c:v>-6.7196000000000007</c:v>
                      </c:pt>
                      <c:pt idx="57" formatCode="General">
                        <c:v>-6.7652771084337351</c:v>
                      </c:pt>
                      <c:pt idx="58" formatCode="General">
                        <c:v>-6.8074457831325299</c:v>
                      </c:pt>
                      <c:pt idx="59" formatCode="General">
                        <c:v>-6.8433090909090906</c:v>
                      </c:pt>
                      <c:pt idx="60" formatCode="General">
                        <c:v>-6.8742181818181818</c:v>
                      </c:pt>
                      <c:pt idx="61" formatCode="General">
                        <c:v>-6.8985090909090907</c:v>
                      </c:pt>
                      <c:pt idx="62" formatCode="General">
                        <c:v>-6.921830303030303</c:v>
                      </c:pt>
                      <c:pt idx="63" formatCode="General">
                        <c:v>-6.9442545454545455</c:v>
                      </c:pt>
                      <c:pt idx="64" formatCode="General">
                        <c:v>-6.9663812405446297</c:v>
                      </c:pt>
                      <c:pt idx="65" formatCode="General">
                        <c:v>-6.9883177004538579</c:v>
                      </c:pt>
                      <c:pt idx="66" formatCode="General">
                        <c:v>-7.0102541603630861</c:v>
                      </c:pt>
                      <c:pt idx="67" formatCode="General">
                        <c:v>-7.0321906202723143</c:v>
                      </c:pt>
                      <c:pt idx="68" formatCode="General">
                        <c:v>-7.0541270801815434</c:v>
                      </c:pt>
                      <c:pt idx="69" formatCode="General">
                        <c:v>-7.0760635400907717</c:v>
                      </c:pt>
                      <c:pt idx="70" formatCode="General">
                        <c:v>-7.0979999999999999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0-F274-44E1-ACC5-21F6C8BD5851}"/>
                  </c:ext>
                </c:extLst>
              </c15:ser>
            </c15:filteredScatterSeries>
            <c15:filteredScatterSeries>
              <c15:ser>
                <c:idx val="80"/>
                <c:order val="8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'Gibbs-EVAL'!$A$181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'Gibbs-EVAL'!$B$181:$BT$181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-21.838000000000001</c:v>
                      </c:pt>
                      <c:pt idx="1">
                        <c:v>-21.507090909090909</c:v>
                      </c:pt>
                      <c:pt idx="2" formatCode="General">
                        <c:v>-21.28890909090909</c:v>
                      </c:pt>
                      <c:pt idx="3" formatCode="General">
                        <c:v>-21.185757575757574</c:v>
                      </c:pt>
                      <c:pt idx="4" formatCode="General">
                        <c:v>-21.138835098335854</c:v>
                      </c:pt>
                      <c:pt idx="5" formatCode="General">
                        <c:v>-21.24927382753404</c:v>
                      </c:pt>
                      <c:pt idx="6" formatCode="General">
                        <c:v>-21.359712556732223</c:v>
                      </c:pt>
                      <c:pt idx="7" formatCode="General">
                        <c:v>-21.470151285930406</c:v>
                      </c:pt>
                      <c:pt idx="8" formatCode="General">
                        <c:v>-21.580590015128593</c:v>
                      </c:pt>
                      <c:pt idx="9" formatCode="General">
                        <c:v>-21.691028744326776</c:v>
                      </c:pt>
                      <c:pt idx="10" formatCode="General">
                        <c:v>-21.801467473524962</c:v>
                      </c:pt>
                      <c:pt idx="11" formatCode="General">
                        <c:v>-21.908424242424243</c:v>
                      </c:pt>
                      <c:pt idx="12" formatCode="General">
                        <c:v>-22.011454545454548</c:v>
                      </c:pt>
                      <c:pt idx="13" formatCode="General">
                        <c:v>-22.144303030303032</c:v>
                      </c:pt>
                      <c:pt idx="14" formatCode="General">
                        <c:v>-22.280481927710845</c:v>
                      </c:pt>
                      <c:pt idx="15" formatCode="General">
                        <c:v>-22.400963855421686</c:v>
                      </c:pt>
                      <c:pt idx="16" formatCode="General">
                        <c:v>-22.518727272727272</c:v>
                      </c:pt>
                      <c:pt idx="17" formatCode="General">
                        <c:v>-22.633878787878785</c:v>
                      </c:pt>
                      <c:pt idx="18" formatCode="General">
                        <c:v>-22.733393939393938</c:v>
                      </c:pt>
                      <c:pt idx="19" formatCode="General">
                        <c:v>-22.830363636363636</c:v>
                      </c:pt>
                      <c:pt idx="20" formatCode="General">
                        <c:v>-22.927333333333333</c:v>
                      </c:pt>
                      <c:pt idx="21" formatCode="General">
                        <c:v>-23.031090909090906</c:v>
                      </c:pt>
                      <c:pt idx="22" formatCode="General">
                        <c:v>-23.140181818181816</c:v>
                      </c:pt>
                      <c:pt idx="23" formatCode="General">
                        <c:v>-23.259638554216867</c:v>
                      </c:pt>
                      <c:pt idx="24" formatCode="General">
                        <c:v>-23.383333333333333</c:v>
                      </c:pt>
                      <c:pt idx="25" formatCode="General">
                        <c:v>-23.516666666666666</c:v>
                      </c:pt>
                      <c:pt idx="26" formatCode="General">
                        <c:v>-23.65</c:v>
                      </c:pt>
                      <c:pt idx="27" formatCode="General">
                        <c:v>-23.783333333333331</c:v>
                      </c:pt>
                      <c:pt idx="28" formatCode="General">
                        <c:v>-23.922424242424242</c:v>
                      </c:pt>
                      <c:pt idx="29" formatCode="General">
                        <c:v>-24.061818181818182</c:v>
                      </c:pt>
                      <c:pt idx="30" formatCode="General">
                        <c:v>-24.201212121212119</c:v>
                      </c:pt>
                      <c:pt idx="31" formatCode="General">
                        <c:v>-24.34145234493192</c:v>
                      </c:pt>
                      <c:pt idx="32" formatCode="General">
                        <c:v>-24.482148260211801</c:v>
                      </c:pt>
                      <c:pt idx="33" formatCode="General">
                        <c:v>-24.622844175491679</c:v>
                      </c:pt>
                      <c:pt idx="34" formatCode="General">
                        <c:v>-24.763540090771556</c:v>
                      </c:pt>
                      <c:pt idx="35" formatCode="General">
                        <c:v>-24.904236006051438</c:v>
                      </c:pt>
                      <c:pt idx="36" formatCode="General">
                        <c:v>-25.044931921331315</c:v>
                      </c:pt>
                      <c:pt idx="37" formatCode="General">
                        <c:v>-25.185325264750379</c:v>
                      </c:pt>
                      <c:pt idx="38" formatCode="General">
                        <c:v>-25.318456883509832</c:v>
                      </c:pt>
                      <c:pt idx="39" formatCode="General">
                        <c:v>-25.451588502269288</c:v>
                      </c:pt>
                      <c:pt idx="40" formatCode="General">
                        <c:v>-25.584720121028742</c:v>
                      </c:pt>
                      <c:pt idx="41" formatCode="General">
                        <c:v>-25.717851739788198</c:v>
                      </c:pt>
                      <c:pt idx="42" formatCode="General">
                        <c:v>-25.850983358547655</c:v>
                      </c:pt>
                      <c:pt idx="43" formatCode="General">
                        <c:v>-25.984114977307108</c:v>
                      </c:pt>
                      <c:pt idx="44" formatCode="General">
                        <c:v>-26.111391830559757</c:v>
                      </c:pt>
                      <c:pt idx="45" formatCode="General">
                        <c:v>-26.23090771558245</c:v>
                      </c:pt>
                      <c:pt idx="46" formatCode="General">
                        <c:v>-26.350423600605144</c:v>
                      </c:pt>
                      <c:pt idx="47" formatCode="General">
                        <c:v>-26.469939485627837</c:v>
                      </c:pt>
                      <c:pt idx="48" formatCode="General">
                        <c:v>-26.58945537065053</c:v>
                      </c:pt>
                      <c:pt idx="49" formatCode="General">
                        <c:v>-26.708971255673223</c:v>
                      </c:pt>
                      <c:pt idx="50" formatCode="General">
                        <c:v>-26.828487140695916</c:v>
                      </c:pt>
                      <c:pt idx="51" formatCode="General">
                        <c:v>-26.944424242424244</c:v>
                      </c:pt>
                      <c:pt idx="52" formatCode="General">
                        <c:v>-27.058545454545452</c:v>
                      </c:pt>
                      <c:pt idx="53" formatCode="General">
                        <c:v>-27.167636363636362</c:v>
                      </c:pt>
                      <c:pt idx="54" formatCode="General">
                        <c:v>-27.276727272727271</c:v>
                      </c:pt>
                      <c:pt idx="55" formatCode="General">
                        <c:v>-27.385818181818181</c:v>
                      </c:pt>
                      <c:pt idx="56" formatCode="General">
                        <c:v>-27.49490909090909</c:v>
                      </c:pt>
                      <c:pt idx="57" formatCode="General">
                        <c:v>-27.605180722891564</c:v>
                      </c:pt>
                      <c:pt idx="58" formatCode="General">
                        <c:v>-27.719638554216868</c:v>
                      </c:pt>
                      <c:pt idx="59" formatCode="General">
                        <c:v>-27.827696969696969</c:v>
                      </c:pt>
                      <c:pt idx="60" formatCode="General">
                        <c:v>-27.930727272727275</c:v>
                      </c:pt>
                      <c:pt idx="61" formatCode="General">
                        <c:v>-28.033757575757576</c:v>
                      </c:pt>
                      <c:pt idx="62" formatCode="General">
                        <c:v>-28.138363636363636</c:v>
                      </c:pt>
                      <c:pt idx="63" formatCode="General">
                        <c:v>-28.247454545454545</c:v>
                      </c:pt>
                      <c:pt idx="64" formatCode="General">
                        <c:v>-28.359213313161874</c:v>
                      </c:pt>
                      <c:pt idx="65" formatCode="General">
                        <c:v>-28.472677760968228</c:v>
                      </c:pt>
                      <c:pt idx="66" formatCode="General">
                        <c:v>-28.586142208774582</c:v>
                      </c:pt>
                      <c:pt idx="67" formatCode="General">
                        <c:v>-28.699606656580936</c:v>
                      </c:pt>
                      <c:pt idx="68" formatCode="General">
                        <c:v>-28.813071104387291</c:v>
                      </c:pt>
                      <c:pt idx="69" formatCode="General">
                        <c:v>-28.926535552193645</c:v>
                      </c:pt>
                      <c:pt idx="70" formatCode="General">
                        <c:v>-29.04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1-F274-44E1-ACC5-21F6C8BD5851}"/>
                  </c:ext>
                </c:extLst>
              </c15:ser>
            </c15:filteredScatterSeries>
            <c15:filteredScatterSeries>
              <c15:ser>
                <c:idx val="81"/>
                <c:order val="8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'Gibbs-EVAL'!$B$182:$BT$182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2-F274-44E1-ACC5-21F6C8BD5851}"/>
                  </c:ext>
                </c:extLst>
              </c15:ser>
            </c15:filteredScatterSeries>
            <c15:filteredScatterSeries>
              <c15:ser>
                <c:idx val="82"/>
                <c:order val="8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'Gibbs-EVAL'!$B$183:$BT$183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3-F274-44E1-ACC5-21F6C8BD5851}"/>
                  </c:ext>
                </c:extLst>
              </c15:ser>
            </c15:filteredScatterSeries>
            <c15:filteredScatterSeries>
              <c15:ser>
                <c:idx val="83"/>
                <c:order val="8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'Gibbs-EVAL'!$B$184:$BT$184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4-F274-44E1-ACC5-21F6C8BD5851}"/>
                  </c:ext>
                </c:extLst>
              </c15:ser>
            </c15:filteredScatterSeries>
            <c15:filteredScatterSeries>
              <c15:ser>
                <c:idx val="84"/>
                <c:order val="8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'Gibbs-EVAL'!$B$185:$BT$185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5-F274-44E1-ACC5-21F6C8BD5851}"/>
                  </c:ext>
                </c:extLst>
              </c15:ser>
            </c15:filteredScatterSeries>
            <c15:filteredScatterSeries>
              <c15:ser>
                <c:idx val="85"/>
                <c:order val="8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'Gibbs-EVAL'!$B$186:$BT$186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6-F274-44E1-ACC5-21F6C8BD5851}"/>
                  </c:ext>
                </c:extLst>
              </c15:ser>
            </c15:filteredScatterSeries>
            <c15:filteredScatterSeries>
              <c15:ser>
                <c:idx val="86"/>
                <c:order val="8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'Gibbs-EVAL'!$B$187:$BT$187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7-F274-44E1-ACC5-21F6C8BD5851}"/>
                  </c:ext>
                </c:extLst>
              </c15:ser>
            </c15:filteredScatterSeries>
            <c15:filteredScatterSeries>
              <c15:ser>
                <c:idx val="87"/>
                <c:order val="8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'Gibbs-EVAL'!$B$188:$BT$188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8-F274-44E1-ACC5-21F6C8BD5851}"/>
                  </c:ext>
                </c:extLst>
              </c15:ser>
            </c15:filteredScatterSeries>
            <c15:filteredScatterSeries>
              <c15:ser>
                <c:idx val="88"/>
                <c:order val="8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'Gibbs-EVAL'!$B$189:$BT$189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9-F274-44E1-ACC5-21F6C8BD5851}"/>
                  </c:ext>
                </c:extLst>
              </c15:ser>
            </c15:filteredScatterSeries>
            <c15:filteredScatterSeries>
              <c15:ser>
                <c:idx val="89"/>
                <c:order val="8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'Gibbs-EVAL'!$B$190:$BT$190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A-F274-44E1-ACC5-21F6C8BD5851}"/>
                  </c:ext>
                </c:extLst>
              </c15:ser>
            </c15:filteredScatterSeries>
            <c15:filteredScatterSeries>
              <c15:ser>
                <c:idx val="90"/>
                <c:order val="9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'Gibbs-EVAL'!$B$191:$BT$191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B-F274-44E1-ACC5-21F6C8BD5851}"/>
                  </c:ext>
                </c:extLst>
              </c15:ser>
            </c15:filteredScatterSeries>
            <c15:filteredScatterSeries>
              <c15:ser>
                <c:idx val="91"/>
                <c:order val="9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'Gibbs-EVAL'!$B$192:$BT$192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C-F274-44E1-ACC5-21F6C8BD5851}"/>
                  </c:ext>
                </c:extLst>
              </c15:ser>
            </c15:filteredScatterSeries>
            <c15:filteredScatterSeries>
              <c15:ser>
                <c:idx val="92"/>
                <c:order val="9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'Gibbs-EVAL'!$B$193:$BT$193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D-F274-44E1-ACC5-21F6C8BD5851}"/>
                  </c:ext>
                </c:extLst>
              </c15:ser>
            </c15:filteredScatterSeries>
            <c15:filteredScatterSeries>
              <c15:ser>
                <c:idx val="93"/>
                <c:order val="9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'Gibbs-EVAL'!$A$194</c15:sqref>
                        </c15:formulaRef>
                      </c:ext>
                    </c:extLst>
                    <c:strCache>
                      <c:ptCount val="1"/>
                      <c:pt idx="0">
                        <c:v>end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'Gibbs-EVAL'!$B$194:$BT$194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E-F274-44E1-ACC5-21F6C8BD5851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2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chemeClr val="accent2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chemeClr val="accent2">
                    <a:lumMod val="50000"/>
                  </a:schemeClr>
                </a:solidFill>
              </a:rPr>
              <a:t>GeSe2</a:t>
            </a:r>
          </a:p>
        </c:rich>
      </c:tx>
      <c:layout>
        <c:manualLayout>
          <c:xMode val="edge"/>
          <c:yMode val="edge"/>
          <c:x val="0.14257028287186926"/>
          <c:y val="1.4157650454298938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'Gibbs-EVAL'!$A$101</c:f>
              <c:strCache>
                <c:ptCount val="1"/>
                <c:pt idx="0">
                  <c:v>*Se[l]</c:v>
                </c:pt>
              </c:strCache>
            </c:strRef>
          </c:tx>
          <c:spPr>
            <a:ln w="19050" cap="rnd" cmpd="sng" algn="ctr">
              <a:solidFill>
                <a:srgbClr val="FFC000">
                  <a:lumMod val="50000"/>
                </a:srgbClr>
              </a:solidFill>
              <a:prstDash val="sys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'Gibbs-EVAL'!$B$101:$BT$101</c:f>
              <c:numCache>
                <c:formatCode>0</c:formatCode>
                <c:ptCount val="71"/>
                <c:pt idx="0">
                  <c:v>-4.9682496217851737</c:v>
                </c:pt>
                <c:pt idx="1">
                  <c:v>-5.0215022692889564</c:v>
                </c:pt>
                <c:pt idx="2" formatCode="General">
                  <c:v>-5.0747549167927382</c:v>
                </c:pt>
                <c:pt idx="3" formatCode="General">
                  <c:v>-5.1280075642965199</c:v>
                </c:pt>
                <c:pt idx="4" formatCode="General">
                  <c:v>-5.1817080181543114</c:v>
                </c:pt>
                <c:pt idx="5" formatCode="General">
                  <c:v>-5.2405582450832071</c:v>
                </c:pt>
                <c:pt idx="6" formatCode="General">
                  <c:v>-5.2994084720121029</c:v>
                </c:pt>
                <c:pt idx="7" formatCode="General">
                  <c:v>-5.3582586989409986</c:v>
                </c:pt>
                <c:pt idx="8" formatCode="General">
                  <c:v>-5.4171089258698935</c:v>
                </c:pt>
                <c:pt idx="9" formatCode="General">
                  <c:v>-5.4759591527987892</c:v>
                </c:pt>
                <c:pt idx="10" formatCode="General">
                  <c:v>-5.5348093797276849</c:v>
                </c:pt>
                <c:pt idx="11" formatCode="General">
                  <c:v>-5.5936303030303032</c:v>
                </c:pt>
                <c:pt idx="12" formatCode="General">
                  <c:v>-5.6524181818181818</c:v>
                </c:pt>
                <c:pt idx="13" formatCode="General">
                  <c:v>-5.7107090909090914</c:v>
                </c:pt>
                <c:pt idx="14" formatCode="General">
                  <c:v>-5.7688313253012051</c:v>
                </c:pt>
                <c:pt idx="15" formatCode="General">
                  <c:v>-5.82666265060241</c:v>
                </c:pt>
                <c:pt idx="16" formatCode="General">
                  <c:v>-5.8840545454545454</c:v>
                </c:pt>
                <c:pt idx="17" formatCode="General">
                  <c:v>-5.9410242424242421</c:v>
                </c:pt>
                <c:pt idx="18" formatCode="General">
                  <c:v>-5.9974727272727275</c:v>
                </c:pt>
                <c:pt idx="19" formatCode="General">
                  <c:v>-6.0535818181818177</c:v>
                </c:pt>
                <c:pt idx="20" formatCode="General">
                  <c:v>-6.1087333333333333</c:v>
                </c:pt>
                <c:pt idx="21" formatCode="General">
                  <c:v>-6.1632060606060612</c:v>
                </c:pt>
                <c:pt idx="22" formatCode="General">
                  <c:v>-6.217145454545455</c:v>
                </c:pt>
                <c:pt idx="23" formatCode="General">
                  <c:v>-6.2696927710843378</c:v>
                </c:pt>
                <c:pt idx="24" formatCode="General">
                  <c:v>-6.3217272727272729</c:v>
                </c:pt>
                <c:pt idx="25" formatCode="General">
                  <c:v>-6.3726363636363637</c:v>
                </c:pt>
                <c:pt idx="26" formatCode="General">
                  <c:v>-6.4224545454545456</c:v>
                </c:pt>
                <c:pt idx="27" formatCode="General">
                  <c:v>-6.4715454545454545</c:v>
                </c:pt>
                <c:pt idx="28" formatCode="General">
                  <c:v>-6.5189090909090908</c:v>
                </c:pt>
                <c:pt idx="29" formatCode="General">
                  <c:v>-6.5654545454545454</c:v>
                </c:pt>
                <c:pt idx="30" formatCode="General">
                  <c:v>-6.6103030303030303</c:v>
                </c:pt>
                <c:pt idx="31" formatCode="General">
                  <c:v>-6.6513706505295014</c:v>
                </c:pt>
                <c:pt idx="32" formatCode="General">
                  <c:v>-6.6904024205748867</c:v>
                </c:pt>
                <c:pt idx="33" formatCode="General">
                  <c:v>-6.7294341906202728</c:v>
                </c:pt>
                <c:pt idx="34" formatCode="General">
                  <c:v>-6.7684659606656581</c:v>
                </c:pt>
                <c:pt idx="35" formatCode="General">
                  <c:v>-6.8074977307110442</c:v>
                </c:pt>
                <c:pt idx="36" formatCode="General">
                  <c:v>-6.8465295007564295</c:v>
                </c:pt>
                <c:pt idx="37" formatCode="General">
                  <c:v>-6.8854523449319212</c:v>
                </c:pt>
                <c:pt idx="38" formatCode="General">
                  <c:v>-6.9217609682299548</c:v>
                </c:pt>
                <c:pt idx="39" formatCode="General">
                  <c:v>-6.9580695915279875</c:v>
                </c:pt>
                <c:pt idx="40" formatCode="General">
                  <c:v>-6.9943782148260212</c:v>
                </c:pt>
                <c:pt idx="41" formatCode="General">
                  <c:v>-7.0306868381240539</c:v>
                </c:pt>
                <c:pt idx="42" formatCode="General">
                  <c:v>-7.0669954614220876</c:v>
                </c:pt>
                <c:pt idx="43" formatCode="General">
                  <c:v>-7.1033040847201203</c:v>
                </c:pt>
                <c:pt idx="44" formatCode="General">
                  <c:v>-7.1405234493192129</c:v>
                </c:pt>
                <c:pt idx="45" formatCode="General">
                  <c:v>-7.1789500756429652</c:v>
                </c:pt>
                <c:pt idx="46" formatCode="General">
                  <c:v>-7.2173767019667165</c:v>
                </c:pt>
                <c:pt idx="47" formatCode="General">
                  <c:v>-7.2558033282904688</c:v>
                </c:pt>
                <c:pt idx="48" formatCode="General">
                  <c:v>-7.2942299546142211</c:v>
                </c:pt>
                <c:pt idx="49" formatCode="General">
                  <c:v>-7.3326565809379733</c:v>
                </c:pt>
                <c:pt idx="50" formatCode="General">
                  <c:v>-7.3710832072617247</c:v>
                </c:pt>
                <c:pt idx="51" formatCode="General">
                  <c:v>-7.4125393939393938</c:v>
                </c:pt>
                <c:pt idx="52" formatCode="General">
                  <c:v>-7.4546606060606067</c:v>
                </c:pt>
                <c:pt idx="53" formatCode="General">
                  <c:v>-7.4967818181818187</c:v>
                </c:pt>
                <c:pt idx="54" formatCode="General">
                  <c:v>-7.5389030303030307</c:v>
                </c:pt>
                <c:pt idx="55" formatCode="General">
                  <c:v>-7.5810242424242427</c:v>
                </c:pt>
                <c:pt idx="56" formatCode="General">
                  <c:v>-7.6231454545454547</c:v>
                </c:pt>
                <c:pt idx="57" formatCode="General">
                  <c:v>-7.6668835098335855</c:v>
                </c:pt>
                <c:pt idx="58" formatCode="General">
                  <c:v>-7.7163540090771559</c:v>
                </c:pt>
                <c:pt idx="59" formatCode="General">
                  <c:v>-7.7658245083207262</c:v>
                </c:pt>
                <c:pt idx="60" formatCode="General">
                  <c:v>-7.8152950075642966</c:v>
                </c:pt>
                <c:pt idx="61" formatCode="General">
                  <c:v>-7.864765506807867</c:v>
                </c:pt>
                <c:pt idx="62" formatCode="General">
                  <c:v>-7.9142360060514374</c:v>
                </c:pt>
                <c:pt idx="63" formatCode="General">
                  <c:v>-7.9637065052950078</c:v>
                </c:pt>
                <c:pt idx="64" formatCode="General">
                  <c:v>-8.0173818181818177</c:v>
                </c:pt>
                <c:pt idx="65" formatCode="General">
                  <c:v>-8.0737454545454543</c:v>
                </c:pt>
                <c:pt idx="66" formatCode="General">
                  <c:v>-8.1332530120481934</c:v>
                </c:pt>
                <c:pt idx="67" formatCode="General">
                  <c:v>-8.1939090909090915</c:v>
                </c:pt>
                <c:pt idx="68" formatCode="General">
                  <c:v>-8.256939393939394</c:v>
                </c:pt>
                <c:pt idx="69" formatCode="General">
                  <c:v>-8.3219393939393935</c:v>
                </c:pt>
                <c:pt idx="70" formatCode="General">
                  <c:v>-8.3879999999999999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D6C5-4046-90FA-AB4BA8395AF2}"/>
            </c:ext>
          </c:extLst>
        </c:ser>
        <c:ser>
          <c:idx val="30"/>
          <c:order val="32"/>
          <c:tx>
            <c:strRef>
              <c:f>'Gibbs-EVAL'!$A$133</c:f>
              <c:strCache>
                <c:ptCount val="1"/>
                <c:pt idx="0">
                  <c:v>*GeSe2</c:v>
                </c:pt>
              </c:strCache>
            </c:strRef>
          </c:tx>
          <c:spPr>
            <a:ln w="19050" cap="rnd" cmpd="sng" algn="ctr">
              <a:solidFill>
                <a:srgbClr val="FFC000">
                  <a:lumMod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'Gibbs-EVAL'!$B$133:$BT$133</c:f>
              <c:numCache>
                <c:formatCode>0</c:formatCode>
                <c:ptCount val="71"/>
                <c:pt idx="0">
                  <c:v>-59.300666666666665</c:v>
                </c:pt>
                <c:pt idx="1">
                  <c:v>-57.829515151515153</c:v>
                </c:pt>
                <c:pt idx="2" formatCode="General">
                  <c:v>-56.459818181818186</c:v>
                </c:pt>
                <c:pt idx="3" formatCode="General">
                  <c:v>-55.368848484848485</c:v>
                </c:pt>
                <c:pt idx="4" formatCode="General">
                  <c:v>-54.445454545454538</c:v>
                </c:pt>
                <c:pt idx="5" formatCode="General">
                  <c:v>-54.263636363636365</c:v>
                </c:pt>
                <c:pt idx="6" formatCode="General">
                  <c:v>-53.823253012048198</c:v>
                </c:pt>
                <c:pt idx="7" formatCode="General">
                  <c:v>-53.040120481927708</c:v>
                </c:pt>
                <c:pt idx="8" formatCode="General">
                  <c:v>-52.556666666666665</c:v>
                </c:pt>
                <c:pt idx="9" formatCode="General">
                  <c:v>-52.169272727272727</c:v>
                </c:pt>
                <c:pt idx="10" formatCode="General">
                  <c:v>-51.829878787878791</c:v>
                </c:pt>
                <c:pt idx="11" formatCode="General">
                  <c:v>-51.538295007564301</c:v>
                </c:pt>
                <c:pt idx="12" formatCode="General">
                  <c:v>-51.300624810892593</c:v>
                </c:pt>
                <c:pt idx="13" formatCode="General">
                  <c:v>-51.062954614220878</c:v>
                </c:pt>
                <c:pt idx="14" formatCode="General">
                  <c:v>-50.82528441754917</c:v>
                </c:pt>
                <c:pt idx="15" formatCode="General">
                  <c:v>-50.587614220877462</c:v>
                </c:pt>
                <c:pt idx="16" formatCode="General">
                  <c:v>-50.349944024205747</c:v>
                </c:pt>
                <c:pt idx="17" formatCode="General">
                  <c:v>-50.11227382753404</c:v>
                </c:pt>
                <c:pt idx="18" formatCode="General">
                  <c:v>-49.940878787878788</c:v>
                </c:pt>
                <c:pt idx="19" formatCode="General">
                  <c:v>-49.783072727272724</c:v>
                </c:pt>
                <c:pt idx="20" formatCode="General">
                  <c:v>-49.635799999999996</c:v>
                </c:pt>
                <c:pt idx="21" formatCode="General">
                  <c:v>-49.508212121212118</c:v>
                </c:pt>
                <c:pt idx="22" formatCode="General">
                  <c:v>-49.396090909090901</c:v>
                </c:pt>
                <c:pt idx="23" formatCode="General">
                  <c:v>-49.303771084337349</c:v>
                </c:pt>
                <c:pt idx="24" formatCode="General">
                  <c:v>-49.308575757575753</c:v>
                </c:pt>
                <c:pt idx="25" formatCode="General">
                  <c:v>-49.598878787878789</c:v>
                </c:pt>
                <c:pt idx="26" formatCode="General">
                  <c:v>-49.904454545454549</c:v>
                </c:pt>
                <c:pt idx="27" formatCode="General">
                  <c:v>-50.220212121212121</c:v>
                </c:pt>
                <c:pt idx="28" formatCode="General">
                  <c:v>-50.535393939393941</c:v>
                </c:pt>
                <c:pt idx="29" formatCode="General">
                  <c:v>-50.850727272727276</c:v>
                </c:pt>
                <c:pt idx="30" formatCode="General">
                  <c:v>-51.166484848484849</c:v>
                </c:pt>
                <c:pt idx="31" formatCode="General">
                  <c:v>-51.481006024096381</c:v>
                </c:pt>
                <c:pt idx="32" formatCode="General">
                  <c:v>-51.794861445783127</c:v>
                </c:pt>
                <c:pt idx="33" formatCode="General">
                  <c:v>-52.098599999999998</c:v>
                </c:pt>
                <c:pt idx="34" formatCode="General">
                  <c:v>-52.402236363636362</c:v>
                </c:pt>
                <c:pt idx="35" formatCode="General">
                  <c:v>-52.705872727272727</c:v>
                </c:pt>
                <c:pt idx="36" formatCode="General">
                  <c:v>-53.009509090909091</c:v>
                </c:pt>
                <c:pt idx="37" formatCode="General">
                  <c:v>-53.31287291981846</c:v>
                </c:pt>
                <c:pt idx="38" formatCode="General">
                  <c:v>-53.609695915279879</c:v>
                </c:pt>
                <c:pt idx="39" formatCode="General">
                  <c:v>-53.906518910741298</c:v>
                </c:pt>
                <c:pt idx="40" formatCode="General">
                  <c:v>-54.203341906202724</c:v>
                </c:pt>
                <c:pt idx="41" formatCode="General">
                  <c:v>-54.500164901664142</c:v>
                </c:pt>
                <c:pt idx="42" formatCode="General">
                  <c:v>-54.796987897125568</c:v>
                </c:pt>
                <c:pt idx="43" formatCode="General">
                  <c:v>-55.093810892586987</c:v>
                </c:pt>
                <c:pt idx="44" formatCode="General">
                  <c:v>-55.388090909090906</c:v>
                </c:pt>
                <c:pt idx="45" formatCode="General">
                  <c:v>-55.679000000000002</c:v>
                </c:pt>
                <c:pt idx="46" formatCode="General">
                  <c:v>-55.969436363636362</c:v>
                </c:pt>
                <c:pt idx="47" formatCode="General">
                  <c:v>-56.259818181818183</c:v>
                </c:pt>
                <c:pt idx="48" formatCode="General">
                  <c:v>-56.550727272727272</c:v>
                </c:pt>
                <c:pt idx="49" formatCode="General">
                  <c:v>-56.834722891566265</c:v>
                </c:pt>
                <c:pt idx="50" formatCode="General">
                  <c:v>-57.11122891566265</c:v>
                </c:pt>
                <c:pt idx="51" formatCode="General">
                  <c:v>-57.389606060606063</c:v>
                </c:pt>
                <c:pt idx="52" formatCode="General">
                  <c:v>-57.668084848484853</c:v>
                </c:pt>
                <c:pt idx="53" formatCode="General">
                  <c:v>-57.945054545454546</c:v>
                </c:pt>
                <c:pt idx="54" formatCode="General">
                  <c:v>-58.222654545454546</c:v>
                </c:pt>
                <c:pt idx="55" formatCode="General">
                  <c:v>-58.500836363636367</c:v>
                </c:pt>
                <c:pt idx="56" formatCode="General">
                  <c:v>-58.778490909090905</c:v>
                </c:pt>
                <c:pt idx="57" formatCode="General">
                  <c:v>-59.053048192771087</c:v>
                </c:pt>
                <c:pt idx="58" formatCode="General">
                  <c:v>-59.316903614457829</c:v>
                </c:pt>
                <c:pt idx="59" formatCode="General">
                  <c:v>-59.588103030303031</c:v>
                </c:pt>
                <c:pt idx="60" formatCode="General">
                  <c:v>-59.865072727272725</c:v>
                </c:pt>
                <c:pt idx="61" formatCode="General">
                  <c:v>-60.131563636363637</c:v>
                </c:pt>
                <c:pt idx="62" formatCode="General">
                  <c:v>-60.396860606060606</c:v>
                </c:pt>
                <c:pt idx="63" formatCode="General">
                  <c:v>-60.661709090909092</c:v>
                </c:pt>
                <c:pt idx="64" formatCode="General">
                  <c:v>-60.942924357034798</c:v>
                </c:pt>
                <c:pt idx="65" formatCode="General">
                  <c:v>-61.234603630862331</c:v>
                </c:pt>
                <c:pt idx="66" formatCode="General">
                  <c:v>-61.526282904689864</c:v>
                </c:pt>
                <c:pt idx="67" formatCode="General">
                  <c:v>-61.817962178517398</c:v>
                </c:pt>
                <c:pt idx="68" formatCode="General">
                  <c:v>-62.109641452344938</c:v>
                </c:pt>
                <c:pt idx="69" formatCode="General">
                  <c:v>-62.401320726172472</c:v>
                </c:pt>
                <c:pt idx="70" formatCode="General">
                  <c:v>-62.693000000000005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D6C5-4046-90FA-AB4BA8395AF2}"/>
            </c:ext>
          </c:extLst>
        </c:ser>
        <c:ser>
          <c:idx val="66"/>
          <c:order val="66"/>
          <c:tx>
            <c:strRef>
              <c:f>'Gibbs-EVAL'!$A$167</c:f>
              <c:strCache>
                <c:ptCount val="1"/>
                <c:pt idx="0">
                  <c:v>Ar</c:v>
                </c:pt>
              </c:strCache>
            </c:strRef>
          </c:tx>
          <c:spPr>
            <a:ln w="19050" cap="rnd" cmpd="sng" algn="ctr">
              <a:solidFill>
                <a:srgbClr val="FFC000">
                  <a:lumMod val="50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'Gibbs-EVAL'!$B$167:$BT$167</c:f>
              <c:numCache>
                <c:formatCode>0</c:formatCode>
                <c:ptCount val="71"/>
                <c:pt idx="0">
                  <c:v>-18.79248484848485</c:v>
                </c:pt>
                <c:pt idx="1">
                  <c:v>-18.809212121212123</c:v>
                </c:pt>
                <c:pt idx="2" formatCode="General">
                  <c:v>-18.833454545454547</c:v>
                </c:pt>
                <c:pt idx="3" formatCode="General">
                  <c:v>-18.857696969696971</c:v>
                </c:pt>
                <c:pt idx="4" formatCode="General">
                  <c:v>-18.881331316187595</c:v>
                </c:pt>
                <c:pt idx="5" formatCode="General">
                  <c:v>-18.897972768532526</c:v>
                </c:pt>
                <c:pt idx="6" formatCode="General">
                  <c:v>-18.914614220877457</c:v>
                </c:pt>
                <c:pt idx="7" formatCode="General">
                  <c:v>-18.931255673222388</c:v>
                </c:pt>
                <c:pt idx="8" formatCode="General">
                  <c:v>-18.947897125567319</c:v>
                </c:pt>
                <c:pt idx="9" formatCode="General">
                  <c:v>-18.964538577912254</c:v>
                </c:pt>
                <c:pt idx="10" formatCode="General">
                  <c:v>-18.981180030257185</c:v>
                </c:pt>
                <c:pt idx="11" formatCode="General">
                  <c:v>-19.001393939393939</c:v>
                </c:pt>
                <c:pt idx="12" formatCode="General">
                  <c:v>-19.025636363636366</c:v>
                </c:pt>
                <c:pt idx="13" formatCode="General">
                  <c:v>-19.039939393939395</c:v>
                </c:pt>
                <c:pt idx="14" formatCode="General">
                  <c:v>-19.051024096385543</c:v>
                </c:pt>
                <c:pt idx="15" formatCode="General">
                  <c:v>-19.057048192771084</c:v>
                </c:pt>
                <c:pt idx="16" formatCode="General">
                  <c:v>-19.056909090909091</c:v>
                </c:pt>
                <c:pt idx="17" formatCode="General">
                  <c:v>-19.050848484848487</c:v>
                </c:pt>
                <c:pt idx="18" formatCode="General">
                  <c:v>-19.044787878787879</c:v>
                </c:pt>
                <c:pt idx="19" formatCode="General">
                  <c:v>-19.037454545454544</c:v>
                </c:pt>
                <c:pt idx="20" formatCode="General">
                  <c:v>-19.025333333333332</c:v>
                </c:pt>
                <c:pt idx="21" formatCode="General">
                  <c:v>-19.016606060606062</c:v>
                </c:pt>
                <c:pt idx="22" formatCode="General">
                  <c:v>-19.010545454545458</c:v>
                </c:pt>
                <c:pt idx="23" formatCode="General">
                  <c:v>-19.010000000000002</c:v>
                </c:pt>
                <c:pt idx="24" formatCode="General">
                  <c:v>-19.013030303030305</c:v>
                </c:pt>
                <c:pt idx="25" formatCode="General">
                  <c:v>-19.025151515151517</c:v>
                </c:pt>
                <c:pt idx="26" formatCode="General">
                  <c:v>-19.037272727272729</c:v>
                </c:pt>
                <c:pt idx="27" formatCode="General">
                  <c:v>-19.049393939393941</c:v>
                </c:pt>
                <c:pt idx="28" formatCode="General">
                  <c:v>-19.067272727272726</c:v>
                </c:pt>
                <c:pt idx="29" formatCode="General">
                  <c:v>-19.085454545454542</c:v>
                </c:pt>
                <c:pt idx="30" formatCode="General">
                  <c:v>-19.103636363636362</c:v>
                </c:pt>
                <c:pt idx="31" formatCode="General">
                  <c:v>-19.12376701966717</c:v>
                </c:pt>
                <c:pt idx="32" formatCode="General">
                  <c:v>-19.144947049924358</c:v>
                </c:pt>
                <c:pt idx="33" formatCode="General">
                  <c:v>-19.166127080181543</c:v>
                </c:pt>
                <c:pt idx="34" formatCode="General">
                  <c:v>-19.187307110438727</c:v>
                </c:pt>
                <c:pt idx="35" formatCode="General">
                  <c:v>-19.208487140695915</c:v>
                </c:pt>
                <c:pt idx="36" formatCode="General">
                  <c:v>-19.2296671709531</c:v>
                </c:pt>
                <c:pt idx="37" formatCode="General">
                  <c:v>-19.250786686838126</c:v>
                </c:pt>
                <c:pt idx="38" formatCode="General">
                  <c:v>-19.270453857791225</c:v>
                </c:pt>
                <c:pt idx="39" formatCode="General">
                  <c:v>-19.290121028744327</c:v>
                </c:pt>
                <c:pt idx="40" formatCode="General">
                  <c:v>-19.309788199697426</c:v>
                </c:pt>
                <c:pt idx="41" formatCode="General">
                  <c:v>-19.329455370650528</c:v>
                </c:pt>
                <c:pt idx="42" formatCode="General">
                  <c:v>-19.349122541603631</c:v>
                </c:pt>
                <c:pt idx="43" formatCode="General">
                  <c:v>-19.36878971255673</c:v>
                </c:pt>
                <c:pt idx="44" formatCode="General">
                  <c:v>-19.388456883509832</c:v>
                </c:pt>
                <c:pt idx="45" formatCode="General">
                  <c:v>-19.408124054462935</c:v>
                </c:pt>
                <c:pt idx="46" formatCode="General">
                  <c:v>-19.427791225416037</c:v>
                </c:pt>
                <c:pt idx="47" formatCode="General">
                  <c:v>-19.447458396369139</c:v>
                </c:pt>
                <c:pt idx="48" formatCode="General">
                  <c:v>-19.467125567322238</c:v>
                </c:pt>
                <c:pt idx="49" formatCode="General">
                  <c:v>-19.486792738275341</c:v>
                </c:pt>
                <c:pt idx="50" formatCode="General">
                  <c:v>-19.506459909228443</c:v>
                </c:pt>
                <c:pt idx="51" formatCode="General">
                  <c:v>-19.52987878787879</c:v>
                </c:pt>
                <c:pt idx="52" formatCode="General">
                  <c:v>-19.553090909090908</c:v>
                </c:pt>
                <c:pt idx="53" formatCode="General">
                  <c:v>-19.571272727272728</c:v>
                </c:pt>
                <c:pt idx="54" formatCode="General">
                  <c:v>-19.589454545454544</c:v>
                </c:pt>
                <c:pt idx="55" formatCode="General">
                  <c:v>-19.607636363636363</c:v>
                </c:pt>
                <c:pt idx="56" formatCode="General">
                  <c:v>-19.625818181818182</c:v>
                </c:pt>
                <c:pt idx="57" formatCode="General">
                  <c:v>-19.643975903614457</c:v>
                </c:pt>
                <c:pt idx="58" formatCode="General">
                  <c:v>-19.662048192771085</c:v>
                </c:pt>
                <c:pt idx="59" formatCode="General">
                  <c:v>-19.680181818181818</c:v>
                </c:pt>
                <c:pt idx="60" formatCode="General">
                  <c:v>-19.698363636363634</c:v>
                </c:pt>
                <c:pt idx="61" formatCode="General">
                  <c:v>-19.716545454545454</c:v>
                </c:pt>
                <c:pt idx="62" formatCode="General">
                  <c:v>-19.734727272727273</c:v>
                </c:pt>
                <c:pt idx="63" formatCode="General">
                  <c:v>-19.752909090909093</c:v>
                </c:pt>
                <c:pt idx="64" formatCode="General">
                  <c:v>-19.771074130105902</c:v>
                </c:pt>
                <c:pt idx="65" formatCode="General">
                  <c:v>-19.789228441754918</c:v>
                </c:pt>
                <c:pt idx="66" formatCode="General">
                  <c:v>-19.807382753403935</c:v>
                </c:pt>
                <c:pt idx="67" formatCode="General">
                  <c:v>-19.825537065052949</c:v>
                </c:pt>
                <c:pt idx="68" formatCode="General">
                  <c:v>-19.843691376701965</c:v>
                </c:pt>
                <c:pt idx="69" formatCode="General">
                  <c:v>-19.861845688350982</c:v>
                </c:pt>
                <c:pt idx="70" formatCode="General">
                  <c:v>-19.88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6C5-4046-90FA-AB4BA8395A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39"/>
                <c:order val="1"/>
                <c:tx>
                  <c:strRef>
                    <c:extLst>
                      <c:ext uri="{02D57815-91ED-43cb-92C2-25804820EDAC}">
                        <c15:formulaRef>
                          <c15:sqref>'Gibbs-EVAL'!$A$102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'Gibbs-EVAL'!$B$102:$BT$102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-14.904748865355522</c:v>
                      </c:pt>
                      <c:pt idx="1">
                        <c:v>-15.064506807866868</c:v>
                      </c:pt>
                      <c:pt idx="2" formatCode="General">
                        <c:v>-15.224264750378214</c:v>
                      </c:pt>
                      <c:pt idx="3" formatCode="General">
                        <c:v>-15.384022692889561</c:v>
                      </c:pt>
                      <c:pt idx="4" formatCode="General">
                        <c:v>-15.545124054462933</c:v>
                      </c:pt>
                      <c:pt idx="5" formatCode="General">
                        <c:v>-15.721674735249621</c:v>
                      </c:pt>
                      <c:pt idx="6" formatCode="General">
                        <c:v>-15.898225416036308</c:v>
                      </c:pt>
                      <c:pt idx="7" formatCode="General">
                        <c:v>-16.074776096822994</c:v>
                      </c:pt>
                      <c:pt idx="8" formatCode="General">
                        <c:v>-16.251326777609684</c:v>
                      </c:pt>
                      <c:pt idx="9" formatCode="General">
                        <c:v>-16.42787745839637</c:v>
                      </c:pt>
                      <c:pt idx="10" formatCode="General">
                        <c:v>-16.604428139183057</c:v>
                      </c:pt>
                      <c:pt idx="11" formatCode="General">
                        <c:v>-16.78089090909091</c:v>
                      </c:pt>
                      <c:pt idx="12" formatCode="General">
                        <c:v>-16.957254545454546</c:v>
                      </c:pt>
                      <c:pt idx="13" formatCode="General">
                        <c:v>-17.132127272727274</c:v>
                      </c:pt>
                      <c:pt idx="14" formatCode="General">
                        <c:v>-17.306493975903614</c:v>
                      </c:pt>
                      <c:pt idx="15" formatCode="General">
                        <c:v>-17.479987951807232</c:v>
                      </c:pt>
                      <c:pt idx="16" formatCode="General">
                        <c:v>-17.652163636363639</c:v>
                      </c:pt>
                      <c:pt idx="17" formatCode="General">
                        <c:v>-17.823072727272731</c:v>
                      </c:pt>
                      <c:pt idx="18" formatCode="General">
                        <c:v>-17.992418181818181</c:v>
                      </c:pt>
                      <c:pt idx="19" formatCode="General">
                        <c:v>-18.160745454545452</c:v>
                      </c:pt>
                      <c:pt idx="20" formatCode="General">
                        <c:v>-18.3262</c:v>
                      </c:pt>
                      <c:pt idx="21" formatCode="General">
                        <c:v>-18.489618181818184</c:v>
                      </c:pt>
                      <c:pt idx="22" formatCode="General">
                        <c:v>-18.651436363636364</c:v>
                      </c:pt>
                      <c:pt idx="23" formatCode="General">
                        <c:v>-18.809078313253011</c:v>
                      </c:pt>
                      <c:pt idx="24" formatCode="General">
                        <c:v>-18.965181818181819</c:v>
                      </c:pt>
                      <c:pt idx="25" formatCode="General">
                        <c:v>-19.117909090909091</c:v>
                      </c:pt>
                      <c:pt idx="26" formatCode="General">
                        <c:v>-19.267363636363637</c:v>
                      </c:pt>
                      <c:pt idx="27" formatCode="General">
                        <c:v>-19.414636363636365</c:v>
                      </c:pt>
                      <c:pt idx="28" formatCode="General">
                        <c:v>-19.556727272727272</c:v>
                      </c:pt>
                      <c:pt idx="29" formatCode="General">
                        <c:v>-19.696363636363635</c:v>
                      </c:pt>
                      <c:pt idx="30" formatCode="General">
                        <c:v>-19.830909090909092</c:v>
                      </c:pt>
                      <c:pt idx="31" formatCode="General">
                        <c:v>-19.954111951588501</c:v>
                      </c:pt>
                      <c:pt idx="32" formatCode="General">
                        <c:v>-20.071207261724659</c:v>
                      </c:pt>
                      <c:pt idx="33" formatCode="General">
                        <c:v>-20.188302571860817</c:v>
                      </c:pt>
                      <c:pt idx="34" formatCode="General">
                        <c:v>-20.305397881996974</c:v>
                      </c:pt>
                      <c:pt idx="35" formatCode="General">
                        <c:v>-20.422493192133132</c:v>
                      </c:pt>
                      <c:pt idx="36" formatCode="General">
                        <c:v>-20.539588502269289</c:v>
                      </c:pt>
                      <c:pt idx="37" formatCode="General">
                        <c:v>-20.656357034795764</c:v>
                      </c:pt>
                      <c:pt idx="38" formatCode="General">
                        <c:v>-20.765282904689865</c:v>
                      </c:pt>
                      <c:pt idx="39" formatCode="General">
                        <c:v>-20.874208774583963</c:v>
                      </c:pt>
                      <c:pt idx="40" formatCode="General">
                        <c:v>-20.983134644478064</c:v>
                      </c:pt>
                      <c:pt idx="41" formatCode="General">
                        <c:v>-21.092060514372164</c:v>
                      </c:pt>
                      <c:pt idx="42" formatCode="General">
                        <c:v>-21.200986384266262</c:v>
                      </c:pt>
                      <c:pt idx="43" formatCode="General">
                        <c:v>-21.309912254160363</c:v>
                      </c:pt>
                      <c:pt idx="44" formatCode="General">
                        <c:v>-21.42157034795764</c:v>
                      </c:pt>
                      <c:pt idx="45" formatCode="General">
                        <c:v>-21.536850226928895</c:v>
                      </c:pt>
                      <c:pt idx="46" formatCode="General">
                        <c:v>-21.652130105900152</c:v>
                      </c:pt>
                      <c:pt idx="47" formatCode="General">
                        <c:v>-21.767409984871406</c:v>
                      </c:pt>
                      <c:pt idx="48" formatCode="General">
                        <c:v>-21.882689863842664</c:v>
                      </c:pt>
                      <c:pt idx="49" formatCode="General">
                        <c:v>-21.997969742813918</c:v>
                      </c:pt>
                      <c:pt idx="50" formatCode="General">
                        <c:v>-22.113249621785176</c:v>
                      </c:pt>
                      <c:pt idx="51" formatCode="General">
                        <c:v>-22.237618181818181</c:v>
                      </c:pt>
                      <c:pt idx="52" formatCode="General">
                        <c:v>-22.36398181818182</c:v>
                      </c:pt>
                      <c:pt idx="53" formatCode="General">
                        <c:v>-22.490345454545455</c:v>
                      </c:pt>
                      <c:pt idx="54" formatCode="General">
                        <c:v>-22.61670909090909</c:v>
                      </c:pt>
                      <c:pt idx="55" formatCode="General">
                        <c:v>-22.743072727272729</c:v>
                      </c:pt>
                      <c:pt idx="56" formatCode="General">
                        <c:v>-22.869436363636364</c:v>
                      </c:pt>
                      <c:pt idx="57" formatCode="General">
                        <c:v>-23.000650529500756</c:v>
                      </c:pt>
                      <c:pt idx="58" formatCode="General">
                        <c:v>-23.149062027231469</c:v>
                      </c:pt>
                      <c:pt idx="59" formatCode="General">
                        <c:v>-23.297473524962179</c:v>
                      </c:pt>
                      <c:pt idx="60" formatCode="General">
                        <c:v>-23.445885022692888</c:v>
                      </c:pt>
                      <c:pt idx="61" formatCode="General">
                        <c:v>-23.594296520423601</c:v>
                      </c:pt>
                      <c:pt idx="62" formatCode="General">
                        <c:v>-23.74270801815431</c:v>
                      </c:pt>
                      <c:pt idx="63" formatCode="General">
                        <c:v>-23.89111951588502</c:v>
                      </c:pt>
                      <c:pt idx="64" formatCode="General">
                        <c:v>-24.052145454545453</c:v>
                      </c:pt>
                      <c:pt idx="65" formatCode="General">
                        <c:v>-24.221236363636365</c:v>
                      </c:pt>
                      <c:pt idx="66" formatCode="General">
                        <c:v>-24.39975903614458</c:v>
                      </c:pt>
                      <c:pt idx="67" formatCode="General">
                        <c:v>-24.581727272727274</c:v>
                      </c:pt>
                      <c:pt idx="68" formatCode="General">
                        <c:v>-24.770818181818182</c:v>
                      </c:pt>
                      <c:pt idx="69" formatCode="General">
                        <c:v>-24.965818181818182</c:v>
                      </c:pt>
                      <c:pt idx="70" formatCode="General">
                        <c:v>-25.164000000000001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3-D6C5-4046-90FA-AB4BA8395AF2}"/>
                  </c:ext>
                </c:extLst>
              </c15:ser>
            </c15:filteredScatterSeries>
            <c15:filteredScatterSeries>
              <c15:ser>
                <c:idx val="5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'Gibbs-EVAL'!$A$103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4-D6C5-4046-90FA-AB4BA8395AF2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'Gibbs-EVAL'!$B$103:$BT$103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-19.872998487140695</c:v>
                      </c:pt>
                      <c:pt idx="1">
                        <c:v>-20.086009077155826</c:v>
                      </c:pt>
                      <c:pt idx="2" formatCode="General">
                        <c:v>-20.299019667170953</c:v>
                      </c:pt>
                      <c:pt idx="3" formatCode="General">
                        <c:v>-20.51203025718608</c:v>
                      </c:pt>
                      <c:pt idx="4" formatCode="General">
                        <c:v>-20.726832072617245</c:v>
                      </c:pt>
                      <c:pt idx="5" formatCode="General">
                        <c:v>-20.962232980332828</c:v>
                      </c:pt>
                      <c:pt idx="6" formatCode="General">
                        <c:v>-21.197633888048411</c:v>
                      </c:pt>
                      <c:pt idx="7" formatCode="General">
                        <c:v>-21.433034795763994</c:v>
                      </c:pt>
                      <c:pt idx="8" formatCode="General">
                        <c:v>-21.668435703479574</c:v>
                      </c:pt>
                      <c:pt idx="9" formatCode="General">
                        <c:v>-21.903836611195157</c:v>
                      </c:pt>
                      <c:pt idx="10" formatCode="General">
                        <c:v>-22.13923751891074</c:v>
                      </c:pt>
                      <c:pt idx="11" formatCode="General">
                        <c:v>-22.374521212121213</c:v>
                      </c:pt>
                      <c:pt idx="12" formatCode="General">
                        <c:v>-22.609672727272727</c:v>
                      </c:pt>
                      <c:pt idx="13" formatCode="General">
                        <c:v>-22.842836363636366</c:v>
                      </c:pt>
                      <c:pt idx="14" formatCode="General">
                        <c:v>-23.075325301204821</c:v>
                      </c:pt>
                      <c:pt idx="15" formatCode="General">
                        <c:v>-23.30665060240964</c:v>
                      </c:pt>
                      <c:pt idx="16" formatCode="General">
                        <c:v>-23.536218181818182</c:v>
                      </c:pt>
                      <c:pt idx="17" formatCode="General">
                        <c:v>-23.764096969696968</c:v>
                      </c:pt>
                      <c:pt idx="18" formatCode="General">
                        <c:v>-23.98989090909091</c:v>
                      </c:pt>
                      <c:pt idx="19" formatCode="General">
                        <c:v>-24.214327272727271</c:v>
                      </c:pt>
                      <c:pt idx="20" formatCode="General">
                        <c:v>-24.434933333333333</c:v>
                      </c:pt>
                      <c:pt idx="21" formatCode="General">
                        <c:v>-24.652824242424245</c:v>
                      </c:pt>
                      <c:pt idx="22" formatCode="General">
                        <c:v>-24.86858181818182</c:v>
                      </c:pt>
                      <c:pt idx="23" formatCode="General">
                        <c:v>-25.078771084337351</c:v>
                      </c:pt>
                      <c:pt idx="24" formatCode="General">
                        <c:v>-25.286909090909091</c:v>
                      </c:pt>
                      <c:pt idx="25" formatCode="General">
                        <c:v>-25.490545454545455</c:v>
                      </c:pt>
                      <c:pt idx="26" formatCode="General">
                        <c:v>-25.689818181818183</c:v>
                      </c:pt>
                      <c:pt idx="27" formatCode="General">
                        <c:v>-25.886181818181818</c:v>
                      </c:pt>
                      <c:pt idx="28" formatCode="General">
                        <c:v>-26.075636363636363</c:v>
                      </c:pt>
                      <c:pt idx="29" formatCode="General">
                        <c:v>-26.261818181818182</c:v>
                      </c:pt>
                      <c:pt idx="30" formatCode="General">
                        <c:v>-26.441212121212121</c:v>
                      </c:pt>
                      <c:pt idx="31" formatCode="General">
                        <c:v>-26.605482602118006</c:v>
                      </c:pt>
                      <c:pt idx="32" formatCode="General">
                        <c:v>-26.761609682299547</c:v>
                      </c:pt>
                      <c:pt idx="33" formatCode="General">
                        <c:v>-26.917736762481091</c:v>
                      </c:pt>
                      <c:pt idx="34" formatCode="General">
                        <c:v>-27.073863842662632</c:v>
                      </c:pt>
                      <c:pt idx="35" formatCode="General">
                        <c:v>-27.229990922844177</c:v>
                      </c:pt>
                      <c:pt idx="36" formatCode="General">
                        <c:v>-27.386118003025718</c:v>
                      </c:pt>
                      <c:pt idx="37" formatCode="General">
                        <c:v>-27.541809379727685</c:v>
                      </c:pt>
                      <c:pt idx="38" formatCode="General">
                        <c:v>-27.687043872919819</c:v>
                      </c:pt>
                      <c:pt idx="39" formatCode="General">
                        <c:v>-27.83227836611195</c:v>
                      </c:pt>
                      <c:pt idx="40" formatCode="General">
                        <c:v>-27.977512859304085</c:v>
                      </c:pt>
                      <c:pt idx="41" formatCode="General">
                        <c:v>-28.122747352496216</c:v>
                      </c:pt>
                      <c:pt idx="42" formatCode="General">
                        <c:v>-28.26798184568835</c:v>
                      </c:pt>
                      <c:pt idx="43" formatCode="General">
                        <c:v>-28.413216338880481</c:v>
                      </c:pt>
                      <c:pt idx="44" formatCode="General">
                        <c:v>-28.562093797276852</c:v>
                      </c:pt>
                      <c:pt idx="45" formatCode="General">
                        <c:v>-28.715800302571861</c:v>
                      </c:pt>
                      <c:pt idx="46" formatCode="General">
                        <c:v>-28.869506807866866</c:v>
                      </c:pt>
                      <c:pt idx="47" formatCode="General">
                        <c:v>-29.023213313161875</c:v>
                      </c:pt>
                      <c:pt idx="48" formatCode="General">
                        <c:v>-29.176919818456884</c:v>
                      </c:pt>
                      <c:pt idx="49" formatCode="General">
                        <c:v>-29.330626323751893</c:v>
                      </c:pt>
                      <c:pt idx="50" formatCode="General">
                        <c:v>-29.484332829046899</c:v>
                      </c:pt>
                      <c:pt idx="51" formatCode="General">
                        <c:v>-29.650157575757575</c:v>
                      </c:pt>
                      <c:pt idx="52" formatCode="General">
                        <c:v>-29.818642424242427</c:v>
                      </c:pt>
                      <c:pt idx="53" formatCode="General">
                        <c:v>-29.987127272727275</c:v>
                      </c:pt>
                      <c:pt idx="54" formatCode="General">
                        <c:v>-30.155612121212123</c:v>
                      </c:pt>
                      <c:pt idx="55" formatCode="General">
                        <c:v>-30.324096969696971</c:v>
                      </c:pt>
                      <c:pt idx="56" formatCode="General">
                        <c:v>-30.492581818181819</c:v>
                      </c:pt>
                      <c:pt idx="57" formatCode="General">
                        <c:v>-30.667534039334342</c:v>
                      </c:pt>
                      <c:pt idx="58" formatCode="General">
                        <c:v>-30.865416036308623</c:v>
                      </c:pt>
                      <c:pt idx="59" formatCode="General">
                        <c:v>-31.063298033282905</c:v>
                      </c:pt>
                      <c:pt idx="60" formatCode="General">
                        <c:v>-31.261180030257187</c:v>
                      </c:pt>
                      <c:pt idx="61" formatCode="General">
                        <c:v>-31.459062027231468</c:v>
                      </c:pt>
                      <c:pt idx="62" formatCode="General">
                        <c:v>-31.65694402420575</c:v>
                      </c:pt>
                      <c:pt idx="63" formatCode="General">
                        <c:v>-31.854826021180031</c:v>
                      </c:pt>
                      <c:pt idx="64" formatCode="General">
                        <c:v>-32.069527272727271</c:v>
                      </c:pt>
                      <c:pt idx="65" formatCode="General">
                        <c:v>-32.294981818181817</c:v>
                      </c:pt>
                      <c:pt idx="66" formatCode="General">
                        <c:v>-32.533012048192774</c:v>
                      </c:pt>
                      <c:pt idx="67" formatCode="General">
                        <c:v>-32.775636363636366</c:v>
                      </c:pt>
                      <c:pt idx="68" formatCode="General">
                        <c:v>-33.027757575757576</c:v>
                      </c:pt>
                      <c:pt idx="69" formatCode="General">
                        <c:v>-33.287757575757574</c:v>
                      </c:pt>
                      <c:pt idx="70" formatCode="General">
                        <c:v>-33.552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D6C5-4046-90FA-AB4BA8395AF2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'Gibbs-EVAL'!$A$104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'Gibbs-EVAL'!$B$104:$BT$104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-24.841248108925868</c:v>
                      </c:pt>
                      <c:pt idx="1">
                        <c:v>-25.107511346444781</c:v>
                      </c:pt>
                      <c:pt idx="2" formatCode="General">
                        <c:v>-25.373774583963691</c:v>
                      </c:pt>
                      <c:pt idx="3" formatCode="General">
                        <c:v>-25.640037821482601</c:v>
                      </c:pt>
                      <c:pt idx="4" formatCode="General">
                        <c:v>-25.908540090771556</c:v>
                      </c:pt>
                      <c:pt idx="5" formatCode="General">
                        <c:v>-26.202791225416036</c:v>
                      </c:pt>
                      <c:pt idx="6" formatCode="General">
                        <c:v>-26.497042360060512</c:v>
                      </c:pt>
                      <c:pt idx="7" formatCode="General">
                        <c:v>-26.791293494704991</c:v>
                      </c:pt>
                      <c:pt idx="8" formatCode="General">
                        <c:v>-27.085544629349467</c:v>
                      </c:pt>
                      <c:pt idx="9" formatCode="General">
                        <c:v>-27.379795763993947</c:v>
                      </c:pt>
                      <c:pt idx="10" formatCode="General">
                        <c:v>-27.674046898638423</c:v>
                      </c:pt>
                      <c:pt idx="11" formatCode="General">
                        <c:v>-27.968151515151515</c:v>
                      </c:pt>
                      <c:pt idx="12" formatCode="General">
                        <c:v>-28.262090909090908</c:v>
                      </c:pt>
                      <c:pt idx="13" formatCode="General">
                        <c:v>-28.553545454545457</c:v>
                      </c:pt>
                      <c:pt idx="14" formatCode="General">
                        <c:v>-28.844156626506024</c:v>
                      </c:pt>
                      <c:pt idx="15" formatCode="General">
                        <c:v>-29.133313253012052</c:v>
                      </c:pt>
                      <c:pt idx="16" formatCode="General">
                        <c:v>-29.420272727272728</c:v>
                      </c:pt>
                      <c:pt idx="17" formatCode="General">
                        <c:v>-29.70512121212121</c:v>
                      </c:pt>
                      <c:pt idx="18" formatCode="General">
                        <c:v>-29.987363636363636</c:v>
                      </c:pt>
                      <c:pt idx="19" formatCode="General">
                        <c:v>-30.267909090909093</c:v>
                      </c:pt>
                      <c:pt idx="20" formatCode="General">
                        <c:v>-30.543666666666667</c:v>
                      </c:pt>
                      <c:pt idx="21" formatCode="General">
                        <c:v>-30.816030303030303</c:v>
                      </c:pt>
                      <c:pt idx="22" formatCode="General">
                        <c:v>-31.085727272727276</c:v>
                      </c:pt>
                      <c:pt idx="23" formatCode="General">
                        <c:v>-31.348463855421688</c:v>
                      </c:pt>
                      <c:pt idx="24" formatCode="General">
                        <c:v>-31.608636363636364</c:v>
                      </c:pt>
                      <c:pt idx="25" formatCode="General">
                        <c:v>-31.863181818181818</c:v>
                      </c:pt>
                      <c:pt idx="26" formatCode="General">
                        <c:v>-32.112272727272732</c:v>
                      </c:pt>
                      <c:pt idx="27" formatCode="General">
                        <c:v>-32.357727272727274</c:v>
                      </c:pt>
                      <c:pt idx="28" formatCode="General">
                        <c:v>-32.594545454545454</c:v>
                      </c:pt>
                      <c:pt idx="29" formatCode="General">
                        <c:v>-32.827272727272728</c:v>
                      </c:pt>
                      <c:pt idx="30" formatCode="General">
                        <c:v>-33.051515151515154</c:v>
                      </c:pt>
                      <c:pt idx="31" formatCode="General">
                        <c:v>-33.25685325264751</c:v>
                      </c:pt>
                      <c:pt idx="32" formatCode="General">
                        <c:v>-33.452012102874434</c:v>
                      </c:pt>
                      <c:pt idx="33" formatCode="General">
                        <c:v>-33.647170953101366</c:v>
                      </c:pt>
                      <c:pt idx="34" formatCode="General">
                        <c:v>-33.84232980332829</c:v>
                      </c:pt>
                      <c:pt idx="35" formatCode="General">
                        <c:v>-34.037488653555222</c:v>
                      </c:pt>
                      <c:pt idx="36" formatCode="General">
                        <c:v>-34.232647503782147</c:v>
                      </c:pt>
                      <c:pt idx="37" formatCode="General">
                        <c:v>-34.427261724659608</c:v>
                      </c:pt>
                      <c:pt idx="38" formatCode="General">
                        <c:v>-34.608804841149777</c:v>
                      </c:pt>
                      <c:pt idx="39" formatCode="General">
                        <c:v>-34.790347957639938</c:v>
                      </c:pt>
                      <c:pt idx="40" formatCode="General">
                        <c:v>-34.971891074130106</c:v>
                      </c:pt>
                      <c:pt idx="41" formatCode="General">
                        <c:v>-35.153434190620274</c:v>
                      </c:pt>
                      <c:pt idx="42" formatCode="General">
                        <c:v>-35.334977307110435</c:v>
                      </c:pt>
                      <c:pt idx="43" formatCode="General">
                        <c:v>-35.516520423600603</c:v>
                      </c:pt>
                      <c:pt idx="44" formatCode="General">
                        <c:v>-35.702617246596063</c:v>
                      </c:pt>
                      <c:pt idx="45" formatCode="General">
                        <c:v>-35.894750378214823</c:v>
                      </c:pt>
                      <c:pt idx="46" formatCode="General">
                        <c:v>-36.086883509833584</c:v>
                      </c:pt>
                      <c:pt idx="47" formatCode="General">
                        <c:v>-36.279016641452344</c:v>
                      </c:pt>
                      <c:pt idx="48" formatCode="General">
                        <c:v>-36.471149773071105</c:v>
                      </c:pt>
                      <c:pt idx="49" formatCode="General">
                        <c:v>-36.663282904689865</c:v>
                      </c:pt>
                      <c:pt idx="50" formatCode="General">
                        <c:v>-36.855416036308625</c:v>
                      </c:pt>
                      <c:pt idx="51" formatCode="General">
                        <c:v>-37.062696969696972</c:v>
                      </c:pt>
                      <c:pt idx="52" formatCode="General">
                        <c:v>-37.273303030303033</c:v>
                      </c:pt>
                      <c:pt idx="53" formatCode="General">
                        <c:v>-37.483909090909094</c:v>
                      </c:pt>
                      <c:pt idx="54" formatCode="General">
                        <c:v>-37.694515151515155</c:v>
                      </c:pt>
                      <c:pt idx="55" formatCode="General">
                        <c:v>-37.905121212121216</c:v>
                      </c:pt>
                      <c:pt idx="56" formatCode="General">
                        <c:v>-38.115727272727277</c:v>
                      </c:pt>
                      <c:pt idx="57" formatCode="General">
                        <c:v>-38.334417549167931</c:v>
                      </c:pt>
                      <c:pt idx="58" formatCode="General">
                        <c:v>-38.581770045385781</c:v>
                      </c:pt>
                      <c:pt idx="59" formatCode="General">
                        <c:v>-38.829122541603631</c:v>
                      </c:pt>
                      <c:pt idx="60" formatCode="General">
                        <c:v>-39.076475037821481</c:v>
                      </c:pt>
                      <c:pt idx="61" formatCode="General">
                        <c:v>-39.323827534039332</c:v>
                      </c:pt>
                      <c:pt idx="62" formatCode="General">
                        <c:v>-39.571180030257189</c:v>
                      </c:pt>
                      <c:pt idx="63" formatCode="General">
                        <c:v>-39.818532526475039</c:v>
                      </c:pt>
                      <c:pt idx="64" formatCode="General">
                        <c:v>-40.086909090909089</c:v>
                      </c:pt>
                      <c:pt idx="65" formatCode="General">
                        <c:v>-40.368727272727277</c:v>
                      </c:pt>
                      <c:pt idx="66" formatCode="General">
                        <c:v>-40.666265060240967</c:v>
                      </c:pt>
                      <c:pt idx="67" formatCode="General">
                        <c:v>-40.969545454545454</c:v>
                      </c:pt>
                      <c:pt idx="68" formatCode="General">
                        <c:v>-41.284696969696967</c:v>
                      </c:pt>
                      <c:pt idx="69" formatCode="General">
                        <c:v>-41.609696969696969</c:v>
                      </c:pt>
                      <c:pt idx="70" formatCode="General">
                        <c:v>-41.94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D6C5-4046-90FA-AB4BA8395AF2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'Gibbs-EVAL'!$A$105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'Gibbs-EVAL'!$B$105:$BT$105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-29.809497730711044</c:v>
                      </c:pt>
                      <c:pt idx="1">
                        <c:v>-30.129013615733736</c:v>
                      </c:pt>
                      <c:pt idx="2" formatCode="General">
                        <c:v>-30.448529500756429</c:v>
                      </c:pt>
                      <c:pt idx="3" formatCode="General">
                        <c:v>-30.768045385779121</c:v>
                      </c:pt>
                      <c:pt idx="4" formatCode="General">
                        <c:v>-31.090248108925866</c:v>
                      </c:pt>
                      <c:pt idx="5" formatCode="General">
                        <c:v>-31.443349470499243</c:v>
                      </c:pt>
                      <c:pt idx="6" formatCode="General">
                        <c:v>-31.796450832072615</c:v>
                      </c:pt>
                      <c:pt idx="7" formatCode="General">
                        <c:v>-32.149552193645988</c:v>
                      </c:pt>
                      <c:pt idx="8" formatCode="General">
                        <c:v>-32.502653555219368</c:v>
                      </c:pt>
                      <c:pt idx="9" formatCode="General">
                        <c:v>-32.855754916792741</c:v>
                      </c:pt>
                      <c:pt idx="10" formatCode="General">
                        <c:v>-33.208856278366113</c:v>
                      </c:pt>
                      <c:pt idx="11" formatCode="General">
                        <c:v>-33.561781818181821</c:v>
                      </c:pt>
                      <c:pt idx="12" formatCode="General">
                        <c:v>-33.914509090909092</c:v>
                      </c:pt>
                      <c:pt idx="13" formatCode="General">
                        <c:v>-34.264254545454548</c:v>
                      </c:pt>
                      <c:pt idx="14" formatCode="General">
                        <c:v>-34.612987951807227</c:v>
                      </c:pt>
                      <c:pt idx="15" formatCode="General">
                        <c:v>-34.959975903614463</c:v>
                      </c:pt>
                      <c:pt idx="16" formatCode="General">
                        <c:v>-35.304327272727278</c:v>
                      </c:pt>
                      <c:pt idx="17" formatCode="General">
                        <c:v>-35.646145454545461</c:v>
                      </c:pt>
                      <c:pt idx="18" formatCode="General">
                        <c:v>-35.984836363636362</c:v>
                      </c:pt>
                      <c:pt idx="19" formatCode="General">
                        <c:v>-36.321490909090905</c:v>
                      </c:pt>
                      <c:pt idx="20" formatCode="General">
                        <c:v>-36.6524</c:v>
                      </c:pt>
                      <c:pt idx="21" formatCode="General">
                        <c:v>-36.979236363636367</c:v>
                      </c:pt>
                      <c:pt idx="22" formatCode="General">
                        <c:v>-37.302872727272728</c:v>
                      </c:pt>
                      <c:pt idx="23" formatCode="General">
                        <c:v>-37.618156626506021</c:v>
                      </c:pt>
                      <c:pt idx="24" formatCode="General">
                        <c:v>-37.930363636363637</c:v>
                      </c:pt>
                      <c:pt idx="25" formatCode="General">
                        <c:v>-38.235818181818182</c:v>
                      </c:pt>
                      <c:pt idx="26" formatCode="General">
                        <c:v>-38.534727272727274</c:v>
                      </c:pt>
                      <c:pt idx="27" formatCode="General">
                        <c:v>-38.82927272727273</c:v>
                      </c:pt>
                      <c:pt idx="28" formatCode="General">
                        <c:v>-39.113454545454545</c:v>
                      </c:pt>
                      <c:pt idx="29" formatCode="General">
                        <c:v>-39.392727272727271</c:v>
                      </c:pt>
                      <c:pt idx="30" formatCode="General">
                        <c:v>-39.661818181818184</c:v>
                      </c:pt>
                      <c:pt idx="31" formatCode="General">
                        <c:v>-39.908223903177003</c:v>
                      </c:pt>
                      <c:pt idx="32" formatCode="General">
                        <c:v>-40.142414523449318</c:v>
                      </c:pt>
                      <c:pt idx="33" formatCode="General">
                        <c:v>-40.376605143721633</c:v>
                      </c:pt>
                      <c:pt idx="34" formatCode="General">
                        <c:v>-40.610795763993949</c:v>
                      </c:pt>
                      <c:pt idx="35" formatCode="General">
                        <c:v>-40.844986384266264</c:v>
                      </c:pt>
                      <c:pt idx="36" formatCode="General">
                        <c:v>-41.079177004538579</c:v>
                      </c:pt>
                      <c:pt idx="37" formatCode="General">
                        <c:v>-41.312714069591529</c:v>
                      </c:pt>
                      <c:pt idx="38" formatCode="General">
                        <c:v>-41.530565809379731</c:v>
                      </c:pt>
                      <c:pt idx="39" formatCode="General">
                        <c:v>-41.748417549167925</c:v>
                      </c:pt>
                      <c:pt idx="40" formatCode="General">
                        <c:v>-41.966269288956127</c:v>
                      </c:pt>
                      <c:pt idx="41" formatCode="General">
                        <c:v>-42.184121028744329</c:v>
                      </c:pt>
                      <c:pt idx="42" formatCode="General">
                        <c:v>-42.401972768532524</c:v>
                      </c:pt>
                      <c:pt idx="43" formatCode="General">
                        <c:v>-42.619824508320725</c:v>
                      </c:pt>
                      <c:pt idx="44" formatCode="General">
                        <c:v>-42.843140695915281</c:v>
                      </c:pt>
                      <c:pt idx="45" formatCode="General">
                        <c:v>-43.073700453857789</c:v>
                      </c:pt>
                      <c:pt idx="46" formatCode="General">
                        <c:v>-43.304260211800305</c:v>
                      </c:pt>
                      <c:pt idx="47" formatCode="General">
                        <c:v>-43.534819969742813</c:v>
                      </c:pt>
                      <c:pt idx="48" formatCode="General">
                        <c:v>-43.765379727685328</c:v>
                      </c:pt>
                      <c:pt idx="49" formatCode="General">
                        <c:v>-43.995939485627837</c:v>
                      </c:pt>
                      <c:pt idx="50" formatCode="General">
                        <c:v>-44.226499243570352</c:v>
                      </c:pt>
                      <c:pt idx="51" formatCode="General">
                        <c:v>-44.475236363636363</c:v>
                      </c:pt>
                      <c:pt idx="52" formatCode="General">
                        <c:v>-44.72796363636364</c:v>
                      </c:pt>
                      <c:pt idx="53" formatCode="General">
                        <c:v>-44.98069090909091</c:v>
                      </c:pt>
                      <c:pt idx="54" formatCode="General">
                        <c:v>-45.23341818181818</c:v>
                      </c:pt>
                      <c:pt idx="55" formatCode="General">
                        <c:v>-45.486145454545458</c:v>
                      </c:pt>
                      <c:pt idx="56" formatCode="General">
                        <c:v>-45.738872727272728</c:v>
                      </c:pt>
                      <c:pt idx="57" formatCode="General">
                        <c:v>-46.001301059001513</c:v>
                      </c:pt>
                      <c:pt idx="58" formatCode="General">
                        <c:v>-46.298124054462939</c:v>
                      </c:pt>
                      <c:pt idx="59" formatCode="General">
                        <c:v>-46.594947049924357</c:v>
                      </c:pt>
                      <c:pt idx="60" formatCode="General">
                        <c:v>-46.891770045385776</c:v>
                      </c:pt>
                      <c:pt idx="61" formatCode="General">
                        <c:v>-47.188593040847202</c:v>
                      </c:pt>
                      <c:pt idx="62" formatCode="General">
                        <c:v>-47.485416036308621</c:v>
                      </c:pt>
                      <c:pt idx="63" formatCode="General">
                        <c:v>-47.78223903177004</c:v>
                      </c:pt>
                      <c:pt idx="64" formatCode="General">
                        <c:v>-48.104290909090906</c:v>
                      </c:pt>
                      <c:pt idx="65" formatCode="General">
                        <c:v>-48.44247272727273</c:v>
                      </c:pt>
                      <c:pt idx="66" formatCode="General">
                        <c:v>-48.79951807228916</c:v>
                      </c:pt>
                      <c:pt idx="67" formatCode="General">
                        <c:v>-49.163454545454549</c:v>
                      </c:pt>
                      <c:pt idx="68" formatCode="General">
                        <c:v>-49.541636363636364</c:v>
                      </c:pt>
                      <c:pt idx="69" formatCode="General">
                        <c:v>-49.931636363636365</c:v>
                      </c:pt>
                      <c:pt idx="70" formatCode="General">
                        <c:v>-50.328000000000003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D6C5-4046-90FA-AB4BA8395AF2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'Gibbs-EVAL'!$A$106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'Gibbs-EVAL'!$B$106:$BT$106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-4.9682496217851737</c:v>
                      </c:pt>
                      <c:pt idx="1">
                        <c:v>-5.0215022692889564</c:v>
                      </c:pt>
                      <c:pt idx="2" formatCode="General">
                        <c:v>-5.0747549167927382</c:v>
                      </c:pt>
                      <c:pt idx="3" formatCode="General">
                        <c:v>-5.1280075642965199</c:v>
                      </c:pt>
                      <c:pt idx="4" formatCode="General">
                        <c:v>-5.1817080181543114</c:v>
                      </c:pt>
                      <c:pt idx="5" formatCode="General">
                        <c:v>-5.2405582450832071</c:v>
                      </c:pt>
                      <c:pt idx="6" formatCode="General">
                        <c:v>-5.2994084720121029</c:v>
                      </c:pt>
                      <c:pt idx="7" formatCode="General">
                        <c:v>-5.3582586989409986</c:v>
                      </c:pt>
                      <c:pt idx="8" formatCode="General">
                        <c:v>-5.4171089258698935</c:v>
                      </c:pt>
                      <c:pt idx="9" formatCode="General">
                        <c:v>-5.4759591527987892</c:v>
                      </c:pt>
                      <c:pt idx="10" formatCode="General">
                        <c:v>-5.5348093797276849</c:v>
                      </c:pt>
                      <c:pt idx="11" formatCode="General">
                        <c:v>-5.5936303030303032</c:v>
                      </c:pt>
                      <c:pt idx="12" formatCode="General">
                        <c:v>-5.6524181818181818</c:v>
                      </c:pt>
                      <c:pt idx="13" formatCode="General">
                        <c:v>-5.7107090909090914</c:v>
                      </c:pt>
                      <c:pt idx="14" formatCode="General">
                        <c:v>-5.7688313253012051</c:v>
                      </c:pt>
                      <c:pt idx="15" formatCode="General">
                        <c:v>-5.82666265060241</c:v>
                      </c:pt>
                      <c:pt idx="16" formatCode="General">
                        <c:v>-5.8840545454545454</c:v>
                      </c:pt>
                      <c:pt idx="17" formatCode="General">
                        <c:v>-5.9410242424242421</c:v>
                      </c:pt>
                      <c:pt idx="18" formatCode="General">
                        <c:v>-5.9974727272727275</c:v>
                      </c:pt>
                      <c:pt idx="19" formatCode="General">
                        <c:v>-6.0535818181818177</c:v>
                      </c:pt>
                      <c:pt idx="20" formatCode="General">
                        <c:v>-6.1087333333333333</c:v>
                      </c:pt>
                      <c:pt idx="21" formatCode="General">
                        <c:v>-6.1632060606060612</c:v>
                      </c:pt>
                      <c:pt idx="22" formatCode="General">
                        <c:v>-6.217145454545455</c:v>
                      </c:pt>
                      <c:pt idx="23" formatCode="General">
                        <c:v>-6.2696927710843378</c:v>
                      </c:pt>
                      <c:pt idx="24" formatCode="General">
                        <c:v>-6.3217272727272729</c:v>
                      </c:pt>
                      <c:pt idx="25" formatCode="General">
                        <c:v>-6.3726363636363637</c:v>
                      </c:pt>
                      <c:pt idx="26" formatCode="General">
                        <c:v>-6.4224545454545456</c:v>
                      </c:pt>
                      <c:pt idx="27" formatCode="General">
                        <c:v>-6.4715454545454545</c:v>
                      </c:pt>
                      <c:pt idx="28" formatCode="General">
                        <c:v>-6.5189090909090908</c:v>
                      </c:pt>
                      <c:pt idx="29" formatCode="General">
                        <c:v>-6.5654545454545454</c:v>
                      </c:pt>
                      <c:pt idx="30" formatCode="General">
                        <c:v>-6.6103030303030303</c:v>
                      </c:pt>
                      <c:pt idx="31" formatCode="General">
                        <c:v>-6.6513706505295014</c:v>
                      </c:pt>
                      <c:pt idx="32" formatCode="General">
                        <c:v>-6.6904024205748867</c:v>
                      </c:pt>
                      <c:pt idx="33" formatCode="General">
                        <c:v>-6.7294341906202728</c:v>
                      </c:pt>
                      <c:pt idx="34" formatCode="General">
                        <c:v>-6.7684659606656581</c:v>
                      </c:pt>
                      <c:pt idx="35" formatCode="General">
                        <c:v>-6.8074977307110442</c:v>
                      </c:pt>
                      <c:pt idx="36" formatCode="General">
                        <c:v>-6.8465295007564295</c:v>
                      </c:pt>
                      <c:pt idx="37" formatCode="General">
                        <c:v>-6.8854523449319212</c:v>
                      </c:pt>
                      <c:pt idx="38" formatCode="General">
                        <c:v>-6.9217609682299548</c:v>
                      </c:pt>
                      <c:pt idx="39" formatCode="General">
                        <c:v>-6.9580695915279875</c:v>
                      </c:pt>
                      <c:pt idx="40" formatCode="General">
                        <c:v>-6.9943782148260212</c:v>
                      </c:pt>
                      <c:pt idx="41" formatCode="General">
                        <c:v>-7.0306868381240539</c:v>
                      </c:pt>
                      <c:pt idx="42" formatCode="General">
                        <c:v>-7.0669954614220876</c:v>
                      </c:pt>
                      <c:pt idx="43" formatCode="General">
                        <c:v>-7.1033040847201203</c:v>
                      </c:pt>
                      <c:pt idx="44" formatCode="General">
                        <c:v>-7.1405234493192129</c:v>
                      </c:pt>
                      <c:pt idx="45" formatCode="General">
                        <c:v>-7.1789500756429652</c:v>
                      </c:pt>
                      <c:pt idx="46" formatCode="General">
                        <c:v>-7.2173767019667165</c:v>
                      </c:pt>
                      <c:pt idx="47" formatCode="General">
                        <c:v>-7.2558033282904688</c:v>
                      </c:pt>
                      <c:pt idx="48" formatCode="General">
                        <c:v>-7.2942299546142211</c:v>
                      </c:pt>
                      <c:pt idx="49" formatCode="General">
                        <c:v>-7.3326565809379733</c:v>
                      </c:pt>
                      <c:pt idx="50" formatCode="General">
                        <c:v>-7.3710832072617247</c:v>
                      </c:pt>
                      <c:pt idx="51" formatCode="General">
                        <c:v>-7.4125393939393938</c:v>
                      </c:pt>
                      <c:pt idx="52" formatCode="General">
                        <c:v>-7.4546606060606067</c:v>
                      </c:pt>
                      <c:pt idx="53" formatCode="General">
                        <c:v>-7.4967818181818187</c:v>
                      </c:pt>
                      <c:pt idx="54" formatCode="General">
                        <c:v>-7.5389030303030307</c:v>
                      </c:pt>
                      <c:pt idx="55" formatCode="General">
                        <c:v>-7.5810242424242427</c:v>
                      </c:pt>
                      <c:pt idx="56" formatCode="General">
                        <c:v>-7.6231454545454547</c:v>
                      </c:pt>
                      <c:pt idx="57" formatCode="General">
                        <c:v>-7.6668835098335855</c:v>
                      </c:pt>
                      <c:pt idx="58" formatCode="General">
                        <c:v>-7.7163540090771559</c:v>
                      </c:pt>
                      <c:pt idx="59" formatCode="General">
                        <c:v>-7.7658245083207262</c:v>
                      </c:pt>
                      <c:pt idx="60" formatCode="General">
                        <c:v>-7.8152950075642966</c:v>
                      </c:pt>
                      <c:pt idx="61" formatCode="General">
                        <c:v>-7.864765506807867</c:v>
                      </c:pt>
                      <c:pt idx="62" formatCode="General">
                        <c:v>-7.9142360060514374</c:v>
                      </c:pt>
                      <c:pt idx="63" formatCode="General">
                        <c:v>-7.9637065052950078</c:v>
                      </c:pt>
                      <c:pt idx="64" formatCode="General">
                        <c:v>-8.0173818181818177</c:v>
                      </c:pt>
                      <c:pt idx="65" formatCode="General">
                        <c:v>-8.0737454545454543</c:v>
                      </c:pt>
                      <c:pt idx="66" formatCode="General">
                        <c:v>-8.1332530120481934</c:v>
                      </c:pt>
                      <c:pt idx="67" formatCode="General">
                        <c:v>-8.1939090909090915</c:v>
                      </c:pt>
                      <c:pt idx="68" formatCode="General">
                        <c:v>-8.256939393939394</c:v>
                      </c:pt>
                      <c:pt idx="69" formatCode="General">
                        <c:v>-8.3219393939393935</c:v>
                      </c:pt>
                      <c:pt idx="70" formatCode="General">
                        <c:v>-8.3879999999999999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D6C5-4046-90FA-AB4BA8395AF2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'Gibbs-EVAL'!$A$107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'Gibbs-EVAL'!$B$107:$BT$107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-39.74599697428139</c:v>
                      </c:pt>
                      <c:pt idx="1">
                        <c:v>-40.172018154311651</c:v>
                      </c:pt>
                      <c:pt idx="2" formatCode="General">
                        <c:v>-40.598039334341905</c:v>
                      </c:pt>
                      <c:pt idx="3" formatCode="General">
                        <c:v>-41.02406051437216</c:v>
                      </c:pt>
                      <c:pt idx="4" formatCode="General">
                        <c:v>-41.453664145234491</c:v>
                      </c:pt>
                      <c:pt idx="5" formatCode="General">
                        <c:v>-41.924465960665657</c:v>
                      </c:pt>
                      <c:pt idx="6" formatCode="General">
                        <c:v>-42.395267776096823</c:v>
                      </c:pt>
                      <c:pt idx="7" formatCode="General">
                        <c:v>-42.866069591527989</c:v>
                      </c:pt>
                      <c:pt idx="8" formatCode="General">
                        <c:v>-43.336871406959148</c:v>
                      </c:pt>
                      <c:pt idx="9" formatCode="General">
                        <c:v>-43.807673222390314</c:v>
                      </c:pt>
                      <c:pt idx="10" formatCode="General">
                        <c:v>-44.27847503782148</c:v>
                      </c:pt>
                      <c:pt idx="11" formatCode="General">
                        <c:v>-44.749042424242425</c:v>
                      </c:pt>
                      <c:pt idx="12" formatCode="General">
                        <c:v>-45.219345454545454</c:v>
                      </c:pt>
                      <c:pt idx="13" formatCode="General">
                        <c:v>-45.685672727272731</c:v>
                      </c:pt>
                      <c:pt idx="14" formatCode="General">
                        <c:v>-46.150650602409641</c:v>
                      </c:pt>
                      <c:pt idx="15" formatCode="General">
                        <c:v>-46.61330120481928</c:v>
                      </c:pt>
                      <c:pt idx="16" formatCode="General">
                        <c:v>-47.072436363636363</c:v>
                      </c:pt>
                      <c:pt idx="17" formatCode="General">
                        <c:v>-47.528193939393937</c:v>
                      </c:pt>
                      <c:pt idx="18" formatCode="General">
                        <c:v>-47.97978181818182</c:v>
                      </c:pt>
                      <c:pt idx="19" formatCode="General">
                        <c:v>-48.428654545454542</c:v>
                      </c:pt>
                      <c:pt idx="20" formatCode="General">
                        <c:v>-48.869866666666667</c:v>
                      </c:pt>
                      <c:pt idx="21" formatCode="General">
                        <c:v>-49.30564848484849</c:v>
                      </c:pt>
                      <c:pt idx="22" formatCode="General">
                        <c:v>-49.73716363636364</c:v>
                      </c:pt>
                      <c:pt idx="23" formatCode="General">
                        <c:v>-50.157542168674702</c:v>
                      </c:pt>
                      <c:pt idx="24" formatCode="General">
                        <c:v>-50.573818181818183</c:v>
                      </c:pt>
                      <c:pt idx="25" formatCode="General">
                        <c:v>-50.981090909090909</c:v>
                      </c:pt>
                      <c:pt idx="26" formatCode="General">
                        <c:v>-51.379636363636365</c:v>
                      </c:pt>
                      <c:pt idx="27" formatCode="General">
                        <c:v>-51.772363636363636</c:v>
                      </c:pt>
                      <c:pt idx="28" formatCode="General">
                        <c:v>-52.151272727272726</c:v>
                      </c:pt>
                      <c:pt idx="29" formatCode="General">
                        <c:v>-52.523636363636363</c:v>
                      </c:pt>
                      <c:pt idx="30" formatCode="General">
                        <c:v>-52.882424242424243</c:v>
                      </c:pt>
                      <c:pt idx="31" formatCode="General">
                        <c:v>-53.210965204236011</c:v>
                      </c:pt>
                      <c:pt idx="32" formatCode="General">
                        <c:v>-53.523219364599093</c:v>
                      </c:pt>
                      <c:pt idx="33" formatCode="General">
                        <c:v>-53.835473524962183</c:v>
                      </c:pt>
                      <c:pt idx="34" formatCode="General">
                        <c:v>-54.147727685325265</c:v>
                      </c:pt>
                      <c:pt idx="35" formatCode="General">
                        <c:v>-54.459981845688354</c:v>
                      </c:pt>
                      <c:pt idx="36" formatCode="General">
                        <c:v>-54.772236006051436</c:v>
                      </c:pt>
                      <c:pt idx="37" formatCode="General">
                        <c:v>-55.083618759455369</c:v>
                      </c:pt>
                      <c:pt idx="38" formatCode="General">
                        <c:v>-55.374087745839638</c:v>
                      </c:pt>
                      <c:pt idx="39" formatCode="General">
                        <c:v>-55.6645567322239</c:v>
                      </c:pt>
                      <c:pt idx="40" formatCode="General">
                        <c:v>-55.955025718608169</c:v>
                      </c:pt>
                      <c:pt idx="41" formatCode="General">
                        <c:v>-56.245494704992431</c:v>
                      </c:pt>
                      <c:pt idx="42" formatCode="General">
                        <c:v>-56.535963691376701</c:v>
                      </c:pt>
                      <c:pt idx="43" formatCode="General">
                        <c:v>-56.826432677760963</c:v>
                      </c:pt>
                      <c:pt idx="44" formatCode="General">
                        <c:v>-57.124187594553703</c:v>
                      </c:pt>
                      <c:pt idx="45" formatCode="General">
                        <c:v>-57.431600605143721</c:v>
                      </c:pt>
                      <c:pt idx="46" formatCode="General">
                        <c:v>-57.739013615733732</c:v>
                      </c:pt>
                      <c:pt idx="47" formatCode="General">
                        <c:v>-58.04642662632375</c:v>
                      </c:pt>
                      <c:pt idx="48" formatCode="General">
                        <c:v>-58.353839636913769</c:v>
                      </c:pt>
                      <c:pt idx="49" formatCode="General">
                        <c:v>-58.661252647503787</c:v>
                      </c:pt>
                      <c:pt idx="50" formatCode="General">
                        <c:v>-58.968665658093798</c:v>
                      </c:pt>
                      <c:pt idx="51" formatCode="General">
                        <c:v>-59.30031515151515</c:v>
                      </c:pt>
                      <c:pt idx="52" formatCode="General">
                        <c:v>-59.637284848484853</c:v>
                      </c:pt>
                      <c:pt idx="53" formatCode="General">
                        <c:v>-59.974254545454549</c:v>
                      </c:pt>
                      <c:pt idx="54" formatCode="General">
                        <c:v>-60.311224242424245</c:v>
                      </c:pt>
                      <c:pt idx="55" formatCode="General">
                        <c:v>-60.648193939393941</c:v>
                      </c:pt>
                      <c:pt idx="56" formatCode="General">
                        <c:v>-60.985163636363637</c:v>
                      </c:pt>
                      <c:pt idx="57" formatCode="General">
                        <c:v>-61.335068078668684</c:v>
                      </c:pt>
                      <c:pt idx="58" formatCode="General">
                        <c:v>-61.730832072617247</c:v>
                      </c:pt>
                      <c:pt idx="59" formatCode="General">
                        <c:v>-62.12659606656581</c:v>
                      </c:pt>
                      <c:pt idx="60" formatCode="General">
                        <c:v>-62.522360060514373</c:v>
                      </c:pt>
                      <c:pt idx="61" formatCode="General">
                        <c:v>-62.918124054462936</c:v>
                      </c:pt>
                      <c:pt idx="62" formatCode="General">
                        <c:v>-63.313888048411499</c:v>
                      </c:pt>
                      <c:pt idx="63" formatCode="General">
                        <c:v>-63.709652042360062</c:v>
                      </c:pt>
                      <c:pt idx="64" formatCode="General">
                        <c:v>-64.139054545454542</c:v>
                      </c:pt>
                      <c:pt idx="65" formatCode="General">
                        <c:v>-64.589963636363635</c:v>
                      </c:pt>
                      <c:pt idx="66" formatCode="General">
                        <c:v>-65.066024096385547</c:v>
                      </c:pt>
                      <c:pt idx="67" formatCode="General">
                        <c:v>-65.551272727272732</c:v>
                      </c:pt>
                      <c:pt idx="68" formatCode="General">
                        <c:v>-66.055515151515152</c:v>
                      </c:pt>
                      <c:pt idx="69" formatCode="General">
                        <c:v>-66.575515151515148</c:v>
                      </c:pt>
                      <c:pt idx="70" formatCode="General">
                        <c:v>-67.103999999999999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D6C5-4046-90FA-AB4BA8395AF2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'Gibbs-EVAL'!$A$108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'Gibbs-EVAL'!$B$108:$BT$108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-9.9364992435703474</c:v>
                      </c:pt>
                      <c:pt idx="1">
                        <c:v>-10.043004538577913</c:v>
                      </c:pt>
                      <c:pt idx="2" formatCode="General">
                        <c:v>-10.149509833585476</c:v>
                      </c:pt>
                      <c:pt idx="3" formatCode="General">
                        <c:v>-10.25601512859304</c:v>
                      </c:pt>
                      <c:pt idx="4" formatCode="General">
                        <c:v>-10.363416036308623</c:v>
                      </c:pt>
                      <c:pt idx="5" formatCode="General">
                        <c:v>-10.481116490166414</c:v>
                      </c:pt>
                      <c:pt idx="6" formatCode="General">
                        <c:v>-10.598816944024206</c:v>
                      </c:pt>
                      <c:pt idx="7" formatCode="General">
                        <c:v>-10.716517397881997</c:v>
                      </c:pt>
                      <c:pt idx="8" formatCode="General">
                        <c:v>-10.834217851739787</c:v>
                      </c:pt>
                      <c:pt idx="9" formatCode="General">
                        <c:v>-10.951918305597578</c:v>
                      </c:pt>
                      <c:pt idx="10" formatCode="General">
                        <c:v>-11.06961875945537</c:v>
                      </c:pt>
                      <c:pt idx="11" formatCode="General">
                        <c:v>-11.187260606060606</c:v>
                      </c:pt>
                      <c:pt idx="12" formatCode="General">
                        <c:v>-11.304836363636364</c:v>
                      </c:pt>
                      <c:pt idx="13" formatCode="General">
                        <c:v>-11.421418181818183</c:v>
                      </c:pt>
                      <c:pt idx="14" formatCode="General">
                        <c:v>-11.53766265060241</c:v>
                      </c:pt>
                      <c:pt idx="15" formatCode="General">
                        <c:v>-11.65332530120482</c:v>
                      </c:pt>
                      <c:pt idx="16" formatCode="General">
                        <c:v>-11.768109090909091</c:v>
                      </c:pt>
                      <c:pt idx="17" formatCode="General">
                        <c:v>-11.882048484848484</c:v>
                      </c:pt>
                      <c:pt idx="18" formatCode="General">
                        <c:v>-11.994945454545455</c:v>
                      </c:pt>
                      <c:pt idx="19" formatCode="General">
                        <c:v>-12.107163636363635</c:v>
                      </c:pt>
                      <c:pt idx="20" formatCode="General">
                        <c:v>-12.217466666666667</c:v>
                      </c:pt>
                      <c:pt idx="21" formatCode="General">
                        <c:v>-12.326412121212122</c:v>
                      </c:pt>
                      <c:pt idx="22" formatCode="General">
                        <c:v>-12.43429090909091</c:v>
                      </c:pt>
                      <c:pt idx="23" formatCode="General">
                        <c:v>-12.539385542168676</c:v>
                      </c:pt>
                      <c:pt idx="24" formatCode="General">
                        <c:v>-12.643454545454546</c:v>
                      </c:pt>
                      <c:pt idx="25" formatCode="General">
                        <c:v>-12.745272727272727</c:v>
                      </c:pt>
                      <c:pt idx="26" formatCode="General">
                        <c:v>-12.844909090909091</c:v>
                      </c:pt>
                      <c:pt idx="27" formatCode="General">
                        <c:v>-12.943090909090909</c:v>
                      </c:pt>
                      <c:pt idx="28" formatCode="General">
                        <c:v>-13.037818181818182</c:v>
                      </c:pt>
                      <c:pt idx="29" formatCode="General">
                        <c:v>-13.130909090909091</c:v>
                      </c:pt>
                      <c:pt idx="30" formatCode="General">
                        <c:v>-13.220606060606061</c:v>
                      </c:pt>
                      <c:pt idx="31" formatCode="General">
                        <c:v>-13.302741301059003</c:v>
                      </c:pt>
                      <c:pt idx="32" formatCode="General">
                        <c:v>-13.380804841149773</c:v>
                      </c:pt>
                      <c:pt idx="33" formatCode="General">
                        <c:v>-13.458868381240546</c:v>
                      </c:pt>
                      <c:pt idx="34" formatCode="General">
                        <c:v>-13.536931921331316</c:v>
                      </c:pt>
                      <c:pt idx="35" formatCode="General">
                        <c:v>-13.614995461422088</c:v>
                      </c:pt>
                      <c:pt idx="36" formatCode="General">
                        <c:v>-13.693059001512859</c:v>
                      </c:pt>
                      <c:pt idx="37" formatCode="General">
                        <c:v>-13.770904689863842</c:v>
                      </c:pt>
                      <c:pt idx="38" formatCode="General">
                        <c:v>-13.84352193645991</c:v>
                      </c:pt>
                      <c:pt idx="39" formatCode="General">
                        <c:v>-13.916139183055975</c:v>
                      </c:pt>
                      <c:pt idx="40" formatCode="General">
                        <c:v>-13.988756429652042</c:v>
                      </c:pt>
                      <c:pt idx="41" formatCode="General">
                        <c:v>-14.061373676248108</c:v>
                      </c:pt>
                      <c:pt idx="42" formatCode="General">
                        <c:v>-14.133990922844175</c:v>
                      </c:pt>
                      <c:pt idx="43" formatCode="General">
                        <c:v>-14.206608169440241</c:v>
                      </c:pt>
                      <c:pt idx="44" formatCode="General">
                        <c:v>-14.281046898638426</c:v>
                      </c:pt>
                      <c:pt idx="45" formatCode="General">
                        <c:v>-14.35790015128593</c:v>
                      </c:pt>
                      <c:pt idx="46" formatCode="General">
                        <c:v>-14.434753403933433</c:v>
                      </c:pt>
                      <c:pt idx="47" formatCode="General">
                        <c:v>-14.511606656580938</c:v>
                      </c:pt>
                      <c:pt idx="48" formatCode="General">
                        <c:v>-14.588459909228442</c:v>
                      </c:pt>
                      <c:pt idx="49" formatCode="General">
                        <c:v>-14.665313161875947</c:v>
                      </c:pt>
                      <c:pt idx="50" formatCode="General">
                        <c:v>-14.742166414523449</c:v>
                      </c:pt>
                      <c:pt idx="51" formatCode="General">
                        <c:v>-14.825078787878788</c:v>
                      </c:pt>
                      <c:pt idx="52" formatCode="General">
                        <c:v>-14.909321212121213</c:v>
                      </c:pt>
                      <c:pt idx="53" formatCode="General">
                        <c:v>-14.993563636363637</c:v>
                      </c:pt>
                      <c:pt idx="54" formatCode="General">
                        <c:v>-15.077806060606061</c:v>
                      </c:pt>
                      <c:pt idx="55" formatCode="General">
                        <c:v>-15.162048484848485</c:v>
                      </c:pt>
                      <c:pt idx="56" formatCode="General">
                        <c:v>-15.246290909090909</c:v>
                      </c:pt>
                      <c:pt idx="57" formatCode="General">
                        <c:v>-15.333767019667171</c:v>
                      </c:pt>
                      <c:pt idx="58" formatCode="General">
                        <c:v>-15.432708018154312</c:v>
                      </c:pt>
                      <c:pt idx="59" formatCode="General">
                        <c:v>-15.531649016641452</c:v>
                      </c:pt>
                      <c:pt idx="60" formatCode="General">
                        <c:v>-15.630590015128593</c:v>
                      </c:pt>
                      <c:pt idx="61" formatCode="General">
                        <c:v>-15.729531013615734</c:v>
                      </c:pt>
                      <c:pt idx="62" formatCode="General">
                        <c:v>-15.828472012102875</c:v>
                      </c:pt>
                      <c:pt idx="63" formatCode="General">
                        <c:v>-15.927413010590016</c:v>
                      </c:pt>
                      <c:pt idx="64" formatCode="General">
                        <c:v>-16.034763636363635</c:v>
                      </c:pt>
                      <c:pt idx="65" formatCode="General">
                        <c:v>-16.147490909090909</c:v>
                      </c:pt>
                      <c:pt idx="66" formatCode="General">
                        <c:v>-16.266506024096387</c:v>
                      </c:pt>
                      <c:pt idx="67" formatCode="General">
                        <c:v>-16.387818181818183</c:v>
                      </c:pt>
                      <c:pt idx="68" formatCode="General">
                        <c:v>-16.513878787878788</c:v>
                      </c:pt>
                      <c:pt idx="69" formatCode="General">
                        <c:v>-16.643878787878787</c:v>
                      </c:pt>
                      <c:pt idx="70" formatCode="General">
                        <c:v>-16.776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D6C5-4046-90FA-AB4BA8395AF2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'Gibbs-EVAL'!$A$109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-4.9682496217851737</c:v>
                      </c:pt>
                      <c:pt idx="1">
                        <c:v>-5.0215022692889564</c:v>
                      </c:pt>
                      <c:pt idx="2" formatCode="General">
                        <c:v>-5.0747549167927382</c:v>
                      </c:pt>
                      <c:pt idx="3" formatCode="General">
                        <c:v>-5.1280075642965199</c:v>
                      </c:pt>
                      <c:pt idx="4" formatCode="General">
                        <c:v>-5.1817080181543114</c:v>
                      </c:pt>
                      <c:pt idx="5" formatCode="General">
                        <c:v>-5.2405582450832071</c:v>
                      </c:pt>
                      <c:pt idx="6" formatCode="General">
                        <c:v>-5.2994084720121029</c:v>
                      </c:pt>
                      <c:pt idx="7" formatCode="General">
                        <c:v>-5.3582586989409986</c:v>
                      </c:pt>
                      <c:pt idx="8" formatCode="General">
                        <c:v>-5.4171089258698935</c:v>
                      </c:pt>
                      <c:pt idx="9" formatCode="General">
                        <c:v>-5.4759591527987892</c:v>
                      </c:pt>
                      <c:pt idx="10" formatCode="General">
                        <c:v>-5.5348093797276849</c:v>
                      </c:pt>
                      <c:pt idx="11" formatCode="General">
                        <c:v>-5.5936303030303032</c:v>
                      </c:pt>
                      <c:pt idx="12" formatCode="General">
                        <c:v>-5.6524181818181818</c:v>
                      </c:pt>
                      <c:pt idx="13" formatCode="General">
                        <c:v>-5.7107090909090914</c:v>
                      </c:pt>
                      <c:pt idx="14" formatCode="General">
                        <c:v>-5.7688313253012051</c:v>
                      </c:pt>
                      <c:pt idx="15" formatCode="General">
                        <c:v>-5.82666265060241</c:v>
                      </c:pt>
                      <c:pt idx="16" formatCode="General">
                        <c:v>-5.8840545454545454</c:v>
                      </c:pt>
                      <c:pt idx="17" formatCode="General">
                        <c:v>-5.9410242424242421</c:v>
                      </c:pt>
                      <c:pt idx="18" formatCode="General">
                        <c:v>-5.9974727272727275</c:v>
                      </c:pt>
                      <c:pt idx="19" formatCode="General">
                        <c:v>-6.0535818181818177</c:v>
                      </c:pt>
                      <c:pt idx="20" formatCode="General">
                        <c:v>-6.1087333333333333</c:v>
                      </c:pt>
                      <c:pt idx="21" formatCode="General">
                        <c:v>-6.1632060606060612</c:v>
                      </c:pt>
                      <c:pt idx="22" formatCode="General">
                        <c:v>-6.217145454545455</c:v>
                      </c:pt>
                      <c:pt idx="23" formatCode="General">
                        <c:v>-6.2696927710843378</c:v>
                      </c:pt>
                      <c:pt idx="24" formatCode="General">
                        <c:v>-6.3217272727272729</c:v>
                      </c:pt>
                      <c:pt idx="25" formatCode="General">
                        <c:v>-6.3726363636363637</c:v>
                      </c:pt>
                      <c:pt idx="26" formatCode="General">
                        <c:v>-6.4224545454545456</c:v>
                      </c:pt>
                      <c:pt idx="27" formatCode="General">
                        <c:v>-6.4715454545454545</c:v>
                      </c:pt>
                      <c:pt idx="28" formatCode="General">
                        <c:v>-6.5189090909090908</c:v>
                      </c:pt>
                      <c:pt idx="29" formatCode="General">
                        <c:v>-6.5654545454545454</c:v>
                      </c:pt>
                      <c:pt idx="30" formatCode="General">
                        <c:v>-6.6103030303030303</c:v>
                      </c:pt>
                      <c:pt idx="31" formatCode="General">
                        <c:v>-6.6513706505295014</c:v>
                      </c:pt>
                      <c:pt idx="32" formatCode="General">
                        <c:v>-6.6904024205748867</c:v>
                      </c:pt>
                      <c:pt idx="33" formatCode="General">
                        <c:v>-6.7294341906202728</c:v>
                      </c:pt>
                      <c:pt idx="34" formatCode="General">
                        <c:v>-6.7684659606656581</c:v>
                      </c:pt>
                      <c:pt idx="35" formatCode="General">
                        <c:v>-6.8074977307110442</c:v>
                      </c:pt>
                      <c:pt idx="36" formatCode="General">
                        <c:v>-6.8465295007564295</c:v>
                      </c:pt>
                      <c:pt idx="37" formatCode="General">
                        <c:v>-6.8854523449319212</c:v>
                      </c:pt>
                      <c:pt idx="38" formatCode="General">
                        <c:v>-6.9217609682299548</c:v>
                      </c:pt>
                      <c:pt idx="39" formatCode="General">
                        <c:v>-6.9580695915279875</c:v>
                      </c:pt>
                      <c:pt idx="40" formatCode="General">
                        <c:v>-6.9943782148260212</c:v>
                      </c:pt>
                      <c:pt idx="41" formatCode="General">
                        <c:v>-7.0306868381240539</c:v>
                      </c:pt>
                      <c:pt idx="42" formatCode="General">
                        <c:v>-7.0669954614220876</c:v>
                      </c:pt>
                      <c:pt idx="43" formatCode="General">
                        <c:v>-7.1033040847201203</c:v>
                      </c:pt>
                      <c:pt idx="44" formatCode="General">
                        <c:v>-7.1405234493192129</c:v>
                      </c:pt>
                      <c:pt idx="45" formatCode="General">
                        <c:v>-7.1789500756429652</c:v>
                      </c:pt>
                      <c:pt idx="46" formatCode="General">
                        <c:v>-7.2173767019667165</c:v>
                      </c:pt>
                      <c:pt idx="47" formatCode="General">
                        <c:v>-7.2558033282904688</c:v>
                      </c:pt>
                      <c:pt idx="48" formatCode="General">
                        <c:v>-7.2942299546142211</c:v>
                      </c:pt>
                      <c:pt idx="49" formatCode="General">
                        <c:v>-7.3326565809379733</c:v>
                      </c:pt>
                      <c:pt idx="50" formatCode="General">
                        <c:v>-7.3710832072617247</c:v>
                      </c:pt>
                      <c:pt idx="51" formatCode="General">
                        <c:v>-7.4125393939393938</c:v>
                      </c:pt>
                      <c:pt idx="52" formatCode="General">
                        <c:v>-7.4546606060606067</c:v>
                      </c:pt>
                      <c:pt idx="53" formatCode="General">
                        <c:v>-7.4967818181818187</c:v>
                      </c:pt>
                      <c:pt idx="54" formatCode="General">
                        <c:v>-7.5389030303030307</c:v>
                      </c:pt>
                      <c:pt idx="55" formatCode="General">
                        <c:v>-7.5810242424242427</c:v>
                      </c:pt>
                      <c:pt idx="56" formatCode="General">
                        <c:v>-7.6231454545454547</c:v>
                      </c:pt>
                      <c:pt idx="57" formatCode="General">
                        <c:v>-7.6668835098335855</c:v>
                      </c:pt>
                      <c:pt idx="58" formatCode="General">
                        <c:v>-7.7163540090771559</c:v>
                      </c:pt>
                      <c:pt idx="59" formatCode="General">
                        <c:v>-7.7658245083207262</c:v>
                      </c:pt>
                      <c:pt idx="60" formatCode="General">
                        <c:v>-7.8152950075642966</c:v>
                      </c:pt>
                      <c:pt idx="61" formatCode="General">
                        <c:v>-7.864765506807867</c:v>
                      </c:pt>
                      <c:pt idx="62" formatCode="General">
                        <c:v>-7.9142360060514374</c:v>
                      </c:pt>
                      <c:pt idx="63" formatCode="General">
                        <c:v>-7.9637065052950078</c:v>
                      </c:pt>
                      <c:pt idx="64" formatCode="General">
                        <c:v>-8.0173818181818177</c:v>
                      </c:pt>
                      <c:pt idx="65" formatCode="General">
                        <c:v>-8.0737454545454543</c:v>
                      </c:pt>
                      <c:pt idx="66" formatCode="General">
                        <c:v>-8.1332530120481934</c:v>
                      </c:pt>
                      <c:pt idx="67" formatCode="General">
                        <c:v>-8.1939090909090915</c:v>
                      </c:pt>
                      <c:pt idx="68" formatCode="General">
                        <c:v>-8.256939393939394</c:v>
                      </c:pt>
                      <c:pt idx="69" formatCode="General">
                        <c:v>-8.3219393939393935</c:v>
                      </c:pt>
                      <c:pt idx="70" formatCode="General">
                        <c:v>-8.3879999999999999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D6C5-4046-90FA-AB4BA8395AF2}"/>
                  </c:ext>
                </c:extLst>
              </c15:ser>
            </c15:filteredScatterSeries>
            <c15:filteredScatterSeries>
              <c15:ser>
                <c:idx val="7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'Gibbs-EVAL'!$A$110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'Gibbs-EVAL'!$B$110:$BT$110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-18.728545454545454</c:v>
                      </c:pt>
                      <c:pt idx="12" formatCode="General">
                        <c:v>-18.746727272727274</c:v>
                      </c:pt>
                      <c:pt idx="13" formatCode="General">
                        <c:v>-18.764909090909093</c:v>
                      </c:pt>
                      <c:pt idx="14" formatCode="General">
                        <c:v>-18.783072289156628</c:v>
                      </c:pt>
                      <c:pt idx="15" formatCode="General">
                        <c:v>-18.801144578313252</c:v>
                      </c:pt>
                      <c:pt idx="16" formatCode="General">
                        <c:v>-18.819272727272725</c:v>
                      </c:pt>
                      <c:pt idx="17" formatCode="General">
                        <c:v>-18.837454545454545</c:v>
                      </c:pt>
                      <c:pt idx="18" formatCode="General">
                        <c:v>-18.855636363636364</c:v>
                      </c:pt>
                      <c:pt idx="19" formatCode="General">
                        <c:v>-18.875090909090911</c:v>
                      </c:pt>
                      <c:pt idx="20" formatCode="General">
                        <c:v>-18.899333333333335</c:v>
                      </c:pt>
                      <c:pt idx="21" formatCode="General">
                        <c:v>-18.923575757575758</c:v>
                      </c:pt>
                      <c:pt idx="22" formatCode="General">
                        <c:v>-18.947818181818182</c:v>
                      </c:pt>
                      <c:pt idx="23" formatCode="General">
                        <c:v>-18.971927710843371</c:v>
                      </c:pt>
                      <c:pt idx="24" formatCode="General">
                        <c:v>-18.996060606060606</c:v>
                      </c:pt>
                      <c:pt idx="25" formatCode="General">
                        <c:v>-19.02030303030303</c:v>
                      </c:pt>
                      <c:pt idx="26" formatCode="General">
                        <c:v>-19.048181818181817</c:v>
                      </c:pt>
                      <c:pt idx="27" formatCode="General">
                        <c:v>-19.078484848484848</c:v>
                      </c:pt>
                      <c:pt idx="28" formatCode="General">
                        <c:v>-19.108787878787876</c:v>
                      </c:pt>
                      <c:pt idx="29" formatCode="General">
                        <c:v>-19.140909090909091</c:v>
                      </c:pt>
                      <c:pt idx="30" formatCode="General">
                        <c:v>-19.177272727272729</c:v>
                      </c:pt>
                      <c:pt idx="31" formatCode="General">
                        <c:v>-19.216550680786689</c:v>
                      </c:pt>
                      <c:pt idx="32" formatCode="General">
                        <c:v>-19.257397881996976</c:v>
                      </c:pt>
                      <c:pt idx="33" formatCode="General">
                        <c:v>-19.298245083207263</c:v>
                      </c:pt>
                      <c:pt idx="34" formatCode="General">
                        <c:v>-19.33909228441755</c:v>
                      </c:pt>
                      <c:pt idx="35" formatCode="General">
                        <c:v>-19.379939485627837</c:v>
                      </c:pt>
                      <c:pt idx="36" formatCode="General">
                        <c:v>-19.420786686838124</c:v>
                      </c:pt>
                      <c:pt idx="37" formatCode="General">
                        <c:v>-19.461331316187596</c:v>
                      </c:pt>
                      <c:pt idx="38" formatCode="General">
                        <c:v>-19.494614220877459</c:v>
                      </c:pt>
                      <c:pt idx="39" formatCode="General">
                        <c:v>-19.527897125567321</c:v>
                      </c:pt>
                      <c:pt idx="40" formatCode="General">
                        <c:v>-19.561180030257187</c:v>
                      </c:pt>
                      <c:pt idx="41" formatCode="General">
                        <c:v>-19.59446293494705</c:v>
                      </c:pt>
                      <c:pt idx="42" formatCode="General">
                        <c:v>-19.627745839636912</c:v>
                      </c:pt>
                      <c:pt idx="43" formatCode="General">
                        <c:v>-19.661028744326778</c:v>
                      </c:pt>
                      <c:pt idx="44" formatCode="General">
                        <c:v>-19.692360060514371</c:v>
                      </c:pt>
                      <c:pt idx="45" formatCode="General">
                        <c:v>-19.72110438729198</c:v>
                      </c:pt>
                      <c:pt idx="46" formatCode="General">
                        <c:v>-19.749848714069593</c:v>
                      </c:pt>
                      <c:pt idx="47" formatCode="General">
                        <c:v>-19.778593040847202</c:v>
                      </c:pt>
                      <c:pt idx="48" formatCode="General">
                        <c:v>-19.807337367624811</c:v>
                      </c:pt>
                      <c:pt idx="49" formatCode="General">
                        <c:v>-19.83608169440242</c:v>
                      </c:pt>
                      <c:pt idx="50" formatCode="General">
                        <c:v>-19.864826021180033</c:v>
                      </c:pt>
                      <c:pt idx="51" formatCode="General">
                        <c:v>-19.892363636363637</c:v>
                      </c:pt>
                      <c:pt idx="52" formatCode="General">
                        <c:v>-19.919636363636364</c:v>
                      </c:pt>
                      <c:pt idx="53" formatCode="General">
                        <c:v>-19.946909090909092</c:v>
                      </c:pt>
                      <c:pt idx="54" formatCode="General">
                        <c:v>-19.974181818181819</c:v>
                      </c:pt>
                      <c:pt idx="55" formatCode="General">
                        <c:v>-20.001454545454546</c:v>
                      </c:pt>
                      <c:pt idx="56" formatCode="General">
                        <c:v>-20.028727272727274</c:v>
                      </c:pt>
                      <c:pt idx="57" formatCode="General">
                        <c:v>-20.056656580937975</c:v>
                      </c:pt>
                      <c:pt idx="58" formatCode="General">
                        <c:v>-20.086913767019666</c:v>
                      </c:pt>
                      <c:pt idx="59" formatCode="General">
                        <c:v>-20.117170953101361</c:v>
                      </c:pt>
                      <c:pt idx="60" formatCode="General">
                        <c:v>-20.147428139183056</c:v>
                      </c:pt>
                      <c:pt idx="61" formatCode="General">
                        <c:v>-20.177685325264751</c:v>
                      </c:pt>
                      <c:pt idx="62" formatCode="General">
                        <c:v>-20.207942511346445</c:v>
                      </c:pt>
                      <c:pt idx="63" formatCode="General">
                        <c:v>-20.23819969742814</c:v>
                      </c:pt>
                      <c:pt idx="64" formatCode="General">
                        <c:v>-20.272181818181817</c:v>
                      </c:pt>
                      <c:pt idx="65" formatCode="General">
                        <c:v>-20.308545454545452</c:v>
                      </c:pt>
                      <c:pt idx="66" formatCode="General">
                        <c:v>-20.338915662650603</c:v>
                      </c:pt>
                      <c:pt idx="67" formatCode="General">
                        <c:v>-20.369090909090907</c:v>
                      </c:pt>
                      <c:pt idx="68" formatCode="General">
                        <c:v>-20.399393939393939</c:v>
                      </c:pt>
                      <c:pt idx="69" formatCode="General">
                        <c:v>-20.42969696969697</c:v>
                      </c:pt>
                      <c:pt idx="70" formatCode="General">
                        <c:v>-20.46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D6C5-4046-90FA-AB4BA8395AF2}"/>
                  </c:ext>
                </c:extLst>
              </c15:ser>
            </c15:filteredScatterSeries>
            <c15:filteredScatterSeries>
              <c15:ser>
                <c:idx val="8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'Gibbs-EVAL'!$A$111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'Gibbs-EVAL'!$B$111:$BT$111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-17.156697428139182</c:v>
                      </c:pt>
                      <c:pt idx="1">
                        <c:v>-17.358815431164899</c:v>
                      </c:pt>
                      <c:pt idx="2" formatCode="General">
                        <c:v>-17.56093343419062</c:v>
                      </c:pt>
                      <c:pt idx="3" formatCode="General">
                        <c:v>-17.763051437216337</c:v>
                      </c:pt>
                      <c:pt idx="4" formatCode="General">
                        <c:v>-17.964358547655067</c:v>
                      </c:pt>
                      <c:pt idx="5" formatCode="General">
                        <c:v>-18.156340393343417</c:v>
                      </c:pt>
                      <c:pt idx="6" formatCode="General">
                        <c:v>-18.34832223903177</c:v>
                      </c:pt>
                      <c:pt idx="7" formatCode="General">
                        <c:v>-18.54030408472012</c:v>
                      </c:pt>
                      <c:pt idx="8" formatCode="General">
                        <c:v>-18.732285930408473</c:v>
                      </c:pt>
                      <c:pt idx="9" formatCode="General">
                        <c:v>-18.924267776096823</c:v>
                      </c:pt>
                      <c:pt idx="10" formatCode="General">
                        <c:v>-19.116249621785173</c:v>
                      </c:pt>
                      <c:pt idx="11" formatCode="General">
                        <c:v>-19.30430909090909</c:v>
                      </c:pt>
                      <c:pt idx="12" formatCode="General">
                        <c:v>-19.487945454545454</c:v>
                      </c:pt>
                      <c:pt idx="13" formatCode="General">
                        <c:v>-19.66710909090909</c:v>
                      </c:pt>
                      <c:pt idx="14" formatCode="General">
                        <c:v>-19.844698795180722</c:v>
                      </c:pt>
                      <c:pt idx="15" formatCode="General">
                        <c:v>-20.019397590361447</c:v>
                      </c:pt>
                      <c:pt idx="16" formatCode="General">
                        <c:v>-20.192781818181817</c:v>
                      </c:pt>
                      <c:pt idx="17" formatCode="General">
                        <c:v>-20.364903030303029</c:v>
                      </c:pt>
                      <c:pt idx="18" formatCode="General">
                        <c:v>-20.535460606060607</c:v>
                      </c:pt>
                      <c:pt idx="19" formatCode="General">
                        <c:v>-20.705000000000002</c:v>
                      </c:pt>
                      <c:pt idx="20" formatCode="General">
                        <c:v>-20.871666666666666</c:v>
                      </c:pt>
                      <c:pt idx="21" formatCode="General">
                        <c:v>-21.036975757575757</c:v>
                      </c:pt>
                      <c:pt idx="22" formatCode="General">
                        <c:v>-21.201218181818184</c:v>
                      </c:pt>
                      <c:pt idx="23" formatCode="General">
                        <c:v>-21.365656626506023</c:v>
                      </c:pt>
                      <c:pt idx="24" formatCode="General">
                        <c:v>-21.53021212121212</c:v>
                      </c:pt>
                      <c:pt idx="25" formatCode="General">
                        <c:v>-21.695060606060604</c:v>
                      </c:pt>
                      <c:pt idx="26" formatCode="General">
                        <c:v>-21.862454545454543</c:v>
                      </c:pt>
                      <c:pt idx="27" formatCode="General">
                        <c:v>-22.031545454545455</c:v>
                      </c:pt>
                      <c:pt idx="28" formatCode="General">
                        <c:v>-22.205818181818181</c:v>
                      </c:pt>
                      <c:pt idx="29" formatCode="General">
                        <c:v>-22.382909090909092</c:v>
                      </c:pt>
                      <c:pt idx="30" formatCode="General">
                        <c:v>-22.565939393939395</c:v>
                      </c:pt>
                      <c:pt idx="31" formatCode="General">
                        <c:v>-22.76924357034796</c:v>
                      </c:pt>
                      <c:pt idx="32" formatCode="General">
                        <c:v>-22.983464447806355</c:v>
                      </c:pt>
                      <c:pt idx="33" formatCode="General">
                        <c:v>-23.19768532526475</c:v>
                      </c:pt>
                      <c:pt idx="34" formatCode="General">
                        <c:v>-23.411906202723149</c:v>
                      </c:pt>
                      <c:pt idx="35" formatCode="General">
                        <c:v>-23.626127080181544</c:v>
                      </c:pt>
                      <c:pt idx="36" formatCode="General">
                        <c:v>-23.840347957639938</c:v>
                      </c:pt>
                      <c:pt idx="37" formatCode="General">
                        <c:v>-24.055767019667169</c:v>
                      </c:pt>
                      <c:pt idx="38" formatCode="General">
                        <c:v>-24.299942511346444</c:v>
                      </c:pt>
                      <c:pt idx="39" formatCode="General">
                        <c:v>-24.544118003025716</c:v>
                      </c:pt>
                      <c:pt idx="40" formatCode="General">
                        <c:v>-24.788293494704991</c:v>
                      </c:pt>
                      <c:pt idx="41" formatCode="General">
                        <c:v>-25.032468986384266</c:v>
                      </c:pt>
                      <c:pt idx="42" formatCode="General">
                        <c:v>-25.276644478063538</c:v>
                      </c:pt>
                      <c:pt idx="43" formatCode="General">
                        <c:v>-25.520819969742814</c:v>
                      </c:pt>
                      <c:pt idx="44" formatCode="General">
                        <c:v>-25.760962178517396</c:v>
                      </c:pt>
                      <c:pt idx="45" formatCode="General">
                        <c:v>-25.995757942511347</c:v>
                      </c:pt>
                      <c:pt idx="46" formatCode="General">
                        <c:v>-26.230553706505294</c:v>
                      </c:pt>
                      <c:pt idx="47" formatCode="General">
                        <c:v>-26.465349470499245</c:v>
                      </c:pt>
                      <c:pt idx="48" formatCode="General">
                        <c:v>-26.700145234493192</c:v>
                      </c:pt>
                      <c:pt idx="49" formatCode="General">
                        <c:v>-26.934940998487143</c:v>
                      </c:pt>
                      <c:pt idx="50" formatCode="General">
                        <c:v>-27.16973676248109</c:v>
                      </c:pt>
                      <c:pt idx="51" formatCode="General">
                        <c:v>-27.388921212121211</c:v>
                      </c:pt>
                      <c:pt idx="52" formatCode="General">
                        <c:v>-27.60467878787879</c:v>
                      </c:pt>
                      <c:pt idx="53" formatCode="General">
                        <c:v>-27.820436363636365</c:v>
                      </c:pt>
                      <c:pt idx="54" formatCode="General">
                        <c:v>-28.036193939393939</c:v>
                      </c:pt>
                      <c:pt idx="55" formatCode="General">
                        <c:v>-28.251951515151514</c:v>
                      </c:pt>
                      <c:pt idx="56" formatCode="General">
                        <c:v>-28.467709090909089</c:v>
                      </c:pt>
                      <c:pt idx="57" formatCode="General">
                        <c:v>-28.67950075642965</c:v>
                      </c:pt>
                      <c:pt idx="58" formatCode="General">
                        <c:v>-28.877231467473525</c:v>
                      </c:pt>
                      <c:pt idx="59" formatCode="General">
                        <c:v>-29.074962178517399</c:v>
                      </c:pt>
                      <c:pt idx="60" formatCode="General">
                        <c:v>-29.27269288956127</c:v>
                      </c:pt>
                      <c:pt idx="61" formatCode="General">
                        <c:v>-29.470423600605145</c:v>
                      </c:pt>
                      <c:pt idx="62" formatCode="General">
                        <c:v>-29.668154311649019</c:v>
                      </c:pt>
                      <c:pt idx="63" formatCode="General">
                        <c:v>-29.86588502269289</c:v>
                      </c:pt>
                      <c:pt idx="64" formatCode="General">
                        <c:v>-30.058715151515152</c:v>
                      </c:pt>
                      <c:pt idx="65" formatCode="General">
                        <c:v>-30.248412121212123</c:v>
                      </c:pt>
                      <c:pt idx="66" formatCode="General">
                        <c:v>-30.428915662650603</c:v>
                      </c:pt>
                      <c:pt idx="67" formatCode="General">
                        <c:v>-30.610272727272726</c:v>
                      </c:pt>
                      <c:pt idx="68" formatCode="General">
                        <c:v>-30.794515151515149</c:v>
                      </c:pt>
                      <c:pt idx="69" formatCode="General">
                        <c:v>-30.972848484848484</c:v>
                      </c:pt>
                      <c:pt idx="70" formatCode="General">
                        <c:v>-31.148000000000003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D6C5-4046-90FA-AB4BA8395AF2}"/>
                  </c:ext>
                </c:extLst>
              </c15:ser>
            </c15:filteredScatterSeries>
            <c15:filteredScatterSeries>
              <c15:ser>
                <c:idx val="9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'Gibbs-EVAL'!$A$112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'Gibbs-EVAL'!$B$112:$BT$112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-6.0942239031770047</c:v>
                      </c:pt>
                      <c:pt idx="1">
                        <c:v>-6.1686565809379728</c:v>
                      </c:pt>
                      <c:pt idx="2" formatCode="General">
                        <c:v>-6.2430892586989408</c:v>
                      </c:pt>
                      <c:pt idx="3" formatCode="General">
                        <c:v>-6.3175219364599098</c:v>
                      </c:pt>
                      <c:pt idx="4" formatCode="General">
                        <c:v>-6.3913252647503782</c:v>
                      </c:pt>
                      <c:pt idx="5" formatCode="General">
                        <c:v>-6.4578910741301057</c:v>
                      </c:pt>
                      <c:pt idx="6" formatCode="General">
                        <c:v>-6.524456883509834</c:v>
                      </c:pt>
                      <c:pt idx="7" formatCode="General">
                        <c:v>-6.5910226928895614</c:v>
                      </c:pt>
                      <c:pt idx="8" formatCode="General">
                        <c:v>-6.6575885022692889</c:v>
                      </c:pt>
                      <c:pt idx="9" formatCode="General">
                        <c:v>-6.7241543116490163</c:v>
                      </c:pt>
                      <c:pt idx="10" formatCode="General">
                        <c:v>-6.7907201210287438</c:v>
                      </c:pt>
                      <c:pt idx="11" formatCode="General">
                        <c:v>-6.8553393939393938</c:v>
                      </c:pt>
                      <c:pt idx="12" formatCode="General">
                        <c:v>-6.9177636363636363</c:v>
                      </c:pt>
                      <c:pt idx="13" formatCode="General">
                        <c:v>-6.9782000000000002</c:v>
                      </c:pt>
                      <c:pt idx="14" formatCode="General">
                        <c:v>-7.0379337349397586</c:v>
                      </c:pt>
                      <c:pt idx="15" formatCode="General">
                        <c:v>-7.0963674698795183</c:v>
                      </c:pt>
                      <c:pt idx="16" formatCode="General">
                        <c:v>-7.1543636363636365</c:v>
                      </c:pt>
                      <c:pt idx="17" formatCode="General">
                        <c:v>-7.2119393939393941</c:v>
                      </c:pt>
                      <c:pt idx="18" formatCode="General">
                        <c:v>-7.2689939393939396</c:v>
                      </c:pt>
                      <c:pt idx="19" formatCode="General">
                        <c:v>-7.3257090909090907</c:v>
                      </c:pt>
                      <c:pt idx="20" formatCode="General">
                        <c:v>-7.3814666666666664</c:v>
                      </c:pt>
                      <c:pt idx="21" formatCode="General">
                        <c:v>-7.4368848484848487</c:v>
                      </c:pt>
                      <c:pt idx="22" formatCode="General">
                        <c:v>-7.4920363636363634</c:v>
                      </c:pt>
                      <c:pt idx="23" formatCode="General">
                        <c:v>-7.5479819277108433</c:v>
                      </c:pt>
                      <c:pt idx="24" formatCode="General">
                        <c:v>-7.6042424242424245</c:v>
                      </c:pt>
                      <c:pt idx="25" formatCode="General">
                        <c:v>-7.6612121212121211</c:v>
                      </c:pt>
                      <c:pt idx="26" formatCode="General">
                        <c:v>-7.7200000000000006</c:v>
                      </c:pt>
                      <c:pt idx="27" formatCode="General">
                        <c:v>-7.78</c:v>
                      </c:pt>
                      <c:pt idx="28" formatCode="General">
                        <c:v>-7.8434545454545459</c:v>
                      </c:pt>
                      <c:pt idx="29" formatCode="General">
                        <c:v>-7.9087272727272726</c:v>
                      </c:pt>
                      <c:pt idx="30" formatCode="General">
                        <c:v>-7.9778181818181819</c:v>
                      </c:pt>
                      <c:pt idx="31" formatCode="General">
                        <c:v>-8.0589364599092281</c:v>
                      </c:pt>
                      <c:pt idx="32" formatCode="General">
                        <c:v>-8.1465310136157338</c:v>
                      </c:pt>
                      <c:pt idx="33" formatCode="General">
                        <c:v>-8.2341255673222395</c:v>
                      </c:pt>
                      <c:pt idx="34" formatCode="General">
                        <c:v>-8.3217201210287435</c:v>
                      </c:pt>
                      <c:pt idx="35" formatCode="General">
                        <c:v>-8.4093146747352492</c:v>
                      </c:pt>
                      <c:pt idx="36" formatCode="General">
                        <c:v>-8.4969092284417549</c:v>
                      </c:pt>
                      <c:pt idx="37" formatCode="General">
                        <c:v>-8.5851573373676242</c:v>
                      </c:pt>
                      <c:pt idx="38" formatCode="General">
                        <c:v>-8.6890907715582451</c:v>
                      </c:pt>
                      <c:pt idx="39" formatCode="General">
                        <c:v>-8.7930242057488641</c:v>
                      </c:pt>
                      <c:pt idx="40" formatCode="General">
                        <c:v>-8.896957639939485</c:v>
                      </c:pt>
                      <c:pt idx="41" formatCode="General">
                        <c:v>-9.0008910741301058</c:v>
                      </c:pt>
                      <c:pt idx="42" formatCode="General">
                        <c:v>-9.1048245083207267</c:v>
                      </c:pt>
                      <c:pt idx="43" formatCode="General">
                        <c:v>-9.2087579425113475</c:v>
                      </c:pt>
                      <c:pt idx="44" formatCode="General">
                        <c:v>-9.3102193645990923</c:v>
                      </c:pt>
                      <c:pt idx="45" formatCode="General">
                        <c:v>-9.4084039334341902</c:v>
                      </c:pt>
                      <c:pt idx="46" formatCode="General">
                        <c:v>-9.50658850226929</c:v>
                      </c:pt>
                      <c:pt idx="47" formatCode="General">
                        <c:v>-9.6047730711043879</c:v>
                      </c:pt>
                      <c:pt idx="48" formatCode="General">
                        <c:v>-9.7029576399394859</c:v>
                      </c:pt>
                      <c:pt idx="49" formatCode="General">
                        <c:v>-9.8011422087745839</c:v>
                      </c:pt>
                      <c:pt idx="50" formatCode="General">
                        <c:v>-9.8993267776096818</c:v>
                      </c:pt>
                      <c:pt idx="51" formatCode="General">
                        <c:v>-9.9881909090909087</c:v>
                      </c:pt>
                      <c:pt idx="52" formatCode="General">
                        <c:v>-10.075009090909091</c:v>
                      </c:pt>
                      <c:pt idx="53" formatCode="General">
                        <c:v>-10.161827272727272</c:v>
                      </c:pt>
                      <c:pt idx="54" formatCode="General">
                        <c:v>-10.248645454545455</c:v>
                      </c:pt>
                      <c:pt idx="55" formatCode="General">
                        <c:v>-10.335463636363636</c:v>
                      </c:pt>
                      <c:pt idx="56" formatCode="General">
                        <c:v>-10.422281818181819</c:v>
                      </c:pt>
                      <c:pt idx="57" formatCode="General">
                        <c:v>-10.506308623298034</c:v>
                      </c:pt>
                      <c:pt idx="58" formatCode="General">
                        <c:v>-10.580438729198185</c:v>
                      </c:pt>
                      <c:pt idx="59" formatCode="General">
                        <c:v>-10.654568835098337</c:v>
                      </c:pt>
                      <c:pt idx="60" formatCode="General">
                        <c:v>-10.728698940998488</c:v>
                      </c:pt>
                      <c:pt idx="61" formatCode="General">
                        <c:v>-10.802829046898639</c:v>
                      </c:pt>
                      <c:pt idx="62" formatCode="General">
                        <c:v>-10.87695915279879</c:v>
                      </c:pt>
                      <c:pt idx="63" formatCode="General">
                        <c:v>-10.951089258698941</c:v>
                      </c:pt>
                      <c:pt idx="64" formatCode="General">
                        <c:v>-11.020666666666667</c:v>
                      </c:pt>
                      <c:pt idx="65" formatCode="General">
                        <c:v>-11.087333333333333</c:v>
                      </c:pt>
                      <c:pt idx="66" formatCode="General">
                        <c:v>-11.147831325301205</c:v>
                      </c:pt>
                      <c:pt idx="67" formatCode="General">
                        <c:v>-11.208181818181817</c:v>
                      </c:pt>
                      <c:pt idx="68" formatCode="General">
                        <c:v>-11.268787878787878</c:v>
                      </c:pt>
                      <c:pt idx="69" formatCode="General">
                        <c:v>-11.325454545454546</c:v>
                      </c:pt>
                      <c:pt idx="70" formatCode="General">
                        <c:v>-11.38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D6C5-4046-90FA-AB4BA8395AF2}"/>
                  </c:ext>
                </c:extLst>
              </c15:ser>
            </c15:filteredScatterSeries>
            <c15:filteredScatterSeries>
              <c15:ser>
                <c:idx val="10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'Gibbs-EVAL'!$A$113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'Gibbs-EVAL'!$B$113:$BT$113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-28.222057488653554</c:v>
                      </c:pt>
                      <c:pt idx="1">
                        <c:v>-27.527655068078669</c:v>
                      </c:pt>
                      <c:pt idx="2" formatCode="General">
                        <c:v>-26.83325264750378</c:v>
                      </c:pt>
                      <c:pt idx="3" formatCode="General">
                        <c:v>-26.138850226928895</c:v>
                      </c:pt>
                      <c:pt idx="4" formatCode="General">
                        <c:v>-25.463691376701966</c:v>
                      </c:pt>
                      <c:pt idx="5" formatCode="General">
                        <c:v>-25.009833585476549</c:v>
                      </c:pt>
                      <c:pt idx="6" formatCode="General">
                        <c:v>-24.555975794251136</c:v>
                      </c:pt>
                      <c:pt idx="7" formatCode="General">
                        <c:v>-24.102118003025719</c:v>
                      </c:pt>
                      <c:pt idx="8" formatCode="General">
                        <c:v>-23.648260211800302</c:v>
                      </c:pt>
                      <c:pt idx="9" formatCode="General">
                        <c:v>-23.194402420574885</c:v>
                      </c:pt>
                      <c:pt idx="10" formatCode="General">
                        <c:v>-22.740544629349472</c:v>
                      </c:pt>
                      <c:pt idx="11" formatCode="General">
                        <c:v>-22.331939393939393</c:v>
                      </c:pt>
                      <c:pt idx="12" formatCode="General">
                        <c:v>-21.974363636363638</c:v>
                      </c:pt>
                      <c:pt idx="13" formatCode="General">
                        <c:v>-21.641636363636366</c:v>
                      </c:pt>
                      <c:pt idx="14" formatCode="General">
                        <c:v>-21.318795180722894</c:v>
                      </c:pt>
                      <c:pt idx="15" formatCode="General">
                        <c:v>-21.017590361445784</c:v>
                      </c:pt>
                      <c:pt idx="16" formatCode="General">
                        <c:v>-20.727818181818183</c:v>
                      </c:pt>
                      <c:pt idx="17" formatCode="General">
                        <c:v>-20.449030303030302</c:v>
                      </c:pt>
                      <c:pt idx="18" formatCode="General">
                        <c:v>-20.191090909090907</c:v>
                      </c:pt>
                      <c:pt idx="19" formatCode="General">
                        <c:v>-19.940363636363635</c:v>
                      </c:pt>
                      <c:pt idx="20" formatCode="General">
                        <c:v>-19.704000000000001</c:v>
                      </c:pt>
                      <c:pt idx="21" formatCode="General">
                        <c:v>-19.474424242424242</c:v>
                      </c:pt>
                      <c:pt idx="22" formatCode="General">
                        <c:v>-19.250181818181819</c:v>
                      </c:pt>
                      <c:pt idx="23" formatCode="General">
                        <c:v>-19.043614457831325</c:v>
                      </c:pt>
                      <c:pt idx="24" formatCode="General">
                        <c:v>-18.841515151515154</c:v>
                      </c:pt>
                      <c:pt idx="25" formatCode="General">
                        <c:v>-18.647575757575758</c:v>
                      </c:pt>
                      <c:pt idx="26" formatCode="General">
                        <c:v>-18.460909090909091</c:v>
                      </c:pt>
                      <c:pt idx="27" formatCode="General">
                        <c:v>-18.279090909090908</c:v>
                      </c:pt>
                      <c:pt idx="28" formatCode="General">
                        <c:v>-18.103030303030302</c:v>
                      </c:pt>
                      <c:pt idx="29" formatCode="General">
                        <c:v>-17.93090909090909</c:v>
                      </c:pt>
                      <c:pt idx="30" formatCode="General">
                        <c:v>-17.767272727272729</c:v>
                      </c:pt>
                      <c:pt idx="31" formatCode="General">
                        <c:v>-17.615597579425113</c:v>
                      </c:pt>
                      <c:pt idx="32" formatCode="General">
                        <c:v>-17.470363086232982</c:v>
                      </c:pt>
                      <c:pt idx="33" formatCode="General">
                        <c:v>-17.325128593040848</c:v>
                      </c:pt>
                      <c:pt idx="34" formatCode="General">
                        <c:v>-17.179894099848713</c:v>
                      </c:pt>
                      <c:pt idx="35" formatCode="General">
                        <c:v>-17.034659606656582</c:v>
                      </c:pt>
                      <c:pt idx="36" formatCode="General">
                        <c:v>-16.889425113464448</c:v>
                      </c:pt>
                      <c:pt idx="37" formatCode="General">
                        <c:v>-16.745340393343419</c:v>
                      </c:pt>
                      <c:pt idx="38" formatCode="General">
                        <c:v>-16.628850226928897</c:v>
                      </c:pt>
                      <c:pt idx="39" formatCode="General">
                        <c:v>-16.512360060514371</c:v>
                      </c:pt>
                      <c:pt idx="40" formatCode="General">
                        <c:v>-16.39586989409985</c:v>
                      </c:pt>
                      <c:pt idx="41" formatCode="General">
                        <c:v>-16.279379727685328</c:v>
                      </c:pt>
                      <c:pt idx="42" formatCode="General">
                        <c:v>-16.162889561270802</c:v>
                      </c:pt>
                      <c:pt idx="43" formatCode="General">
                        <c:v>-16.04639939485628</c:v>
                      </c:pt>
                      <c:pt idx="44" formatCode="General">
                        <c:v>-15.939016641452346</c:v>
                      </c:pt>
                      <c:pt idx="45" formatCode="General">
                        <c:v>-15.843706505295009</c:v>
                      </c:pt>
                      <c:pt idx="46" formatCode="General">
                        <c:v>-15.748396369137671</c:v>
                      </c:pt>
                      <c:pt idx="47" formatCode="General">
                        <c:v>-15.653086232980332</c:v>
                      </c:pt>
                      <c:pt idx="48" formatCode="General">
                        <c:v>-15.557776096822995</c:v>
                      </c:pt>
                      <c:pt idx="49" formatCode="General">
                        <c:v>-15.462465960665657</c:v>
                      </c:pt>
                      <c:pt idx="50" formatCode="General">
                        <c:v>-15.36715582450832</c:v>
                      </c:pt>
                      <c:pt idx="51" formatCode="General">
                        <c:v>-15.279181818181817</c:v>
                      </c:pt>
                      <c:pt idx="52" formatCode="General">
                        <c:v>-15.192818181818181</c:v>
                      </c:pt>
                      <c:pt idx="53" formatCode="General">
                        <c:v>-15.106454545454545</c:v>
                      </c:pt>
                      <c:pt idx="54" formatCode="General">
                        <c:v>-15.020090909090909</c:v>
                      </c:pt>
                      <c:pt idx="55" formatCode="General">
                        <c:v>-14.933727272727271</c:v>
                      </c:pt>
                      <c:pt idx="56" formatCode="General">
                        <c:v>-14.847363636363635</c:v>
                      </c:pt>
                      <c:pt idx="57" formatCode="General">
                        <c:v>-14.759364599092283</c:v>
                      </c:pt>
                      <c:pt idx="58" formatCode="General">
                        <c:v>-14.665567322239031</c:v>
                      </c:pt>
                      <c:pt idx="59" formatCode="General">
                        <c:v>-14.571770045385778</c:v>
                      </c:pt>
                      <c:pt idx="60" formatCode="General">
                        <c:v>-14.477972768532526</c:v>
                      </c:pt>
                      <c:pt idx="61" formatCode="General">
                        <c:v>-14.384175491679274</c:v>
                      </c:pt>
                      <c:pt idx="62" formatCode="General">
                        <c:v>-14.290378214826021</c:v>
                      </c:pt>
                      <c:pt idx="63" formatCode="General">
                        <c:v>-14.196580937972769</c:v>
                      </c:pt>
                      <c:pt idx="64" formatCode="General">
                        <c:v>-14.097151515151515</c:v>
                      </c:pt>
                      <c:pt idx="65" formatCode="General">
                        <c:v>-13.994121212121213</c:v>
                      </c:pt>
                      <c:pt idx="66" formatCode="General">
                        <c:v>-13.891686746987952</c:v>
                      </c:pt>
                      <c:pt idx="67" formatCode="General">
                        <c:v>-13.787272727272727</c:v>
                      </c:pt>
                      <c:pt idx="68" formatCode="General">
                        <c:v>-13.67818181818182</c:v>
                      </c:pt>
                      <c:pt idx="69" formatCode="General">
                        <c:v>-13.56909090909091</c:v>
                      </c:pt>
                      <c:pt idx="70" formatCode="General">
                        <c:v>-13.46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D6C5-4046-90FA-AB4BA8395AF2}"/>
                  </c:ext>
                </c:extLst>
              </c15:ser>
            </c15:filteredScatterSeries>
            <c15:filteredScatterSeries>
              <c15:ser>
                <c:idx val="11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'Gibbs-EVAL'!$A$114</c15:sqref>
                        </c15:formulaRef>
                      </c:ext>
                    </c:extLst>
                    <c:strCache>
                      <c:ptCount val="1"/>
                      <c:pt idx="0">
                        <c:v>(1)Se[l]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'Gibbs-EVAL'!$B$114:$BT$114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-4.9682496217851737</c:v>
                      </c:pt>
                      <c:pt idx="1">
                        <c:v>-5.0215022692889564</c:v>
                      </c:pt>
                      <c:pt idx="2" formatCode="General">
                        <c:v>-5.0747549167927382</c:v>
                      </c:pt>
                      <c:pt idx="3" formatCode="General">
                        <c:v>-5.1280075642965199</c:v>
                      </c:pt>
                      <c:pt idx="4" formatCode="General">
                        <c:v>-5.1817080181543114</c:v>
                      </c:pt>
                      <c:pt idx="5" formatCode="General">
                        <c:v>-5.2405582450832071</c:v>
                      </c:pt>
                      <c:pt idx="6" formatCode="General">
                        <c:v>-5.2994084720121029</c:v>
                      </c:pt>
                      <c:pt idx="7" formatCode="General">
                        <c:v>-5.3582586989409986</c:v>
                      </c:pt>
                      <c:pt idx="8" formatCode="General">
                        <c:v>-5.4171089258698935</c:v>
                      </c:pt>
                      <c:pt idx="9" formatCode="General">
                        <c:v>-5.4759591527987892</c:v>
                      </c:pt>
                      <c:pt idx="10" formatCode="General">
                        <c:v>-5.5348093797276849</c:v>
                      </c:pt>
                      <c:pt idx="11" formatCode="General">
                        <c:v>-5.5936303030303032</c:v>
                      </c:pt>
                      <c:pt idx="12" formatCode="General">
                        <c:v>-5.6524181818181818</c:v>
                      </c:pt>
                      <c:pt idx="13" formatCode="General">
                        <c:v>-5.7107090909090914</c:v>
                      </c:pt>
                      <c:pt idx="14" formatCode="General">
                        <c:v>-5.7688313253012051</c:v>
                      </c:pt>
                      <c:pt idx="15" formatCode="General">
                        <c:v>-5.82666265060241</c:v>
                      </c:pt>
                      <c:pt idx="16" formatCode="General">
                        <c:v>-5.8840545454545454</c:v>
                      </c:pt>
                      <c:pt idx="17" formatCode="General">
                        <c:v>-5.9410242424242421</c:v>
                      </c:pt>
                      <c:pt idx="18" formatCode="General">
                        <c:v>-5.9974727272727275</c:v>
                      </c:pt>
                      <c:pt idx="19" formatCode="General">
                        <c:v>-6.0535818181818177</c:v>
                      </c:pt>
                      <c:pt idx="20" formatCode="General">
                        <c:v>-6.1087333333333333</c:v>
                      </c:pt>
                      <c:pt idx="21" formatCode="General">
                        <c:v>-6.1632060606060612</c:v>
                      </c:pt>
                      <c:pt idx="22" formatCode="General">
                        <c:v>-6.217145454545455</c:v>
                      </c:pt>
                      <c:pt idx="23" formatCode="General">
                        <c:v>-6.2696927710843378</c:v>
                      </c:pt>
                      <c:pt idx="24" formatCode="General">
                        <c:v>-6.3217272727272729</c:v>
                      </c:pt>
                      <c:pt idx="25" formatCode="General">
                        <c:v>-6.3726363636363637</c:v>
                      </c:pt>
                      <c:pt idx="26" formatCode="General">
                        <c:v>-6.4224545454545456</c:v>
                      </c:pt>
                      <c:pt idx="27" formatCode="General">
                        <c:v>-6.4715454545454545</c:v>
                      </c:pt>
                      <c:pt idx="28" formatCode="General">
                        <c:v>-6.5189090909090908</c:v>
                      </c:pt>
                      <c:pt idx="29" formatCode="General">
                        <c:v>-6.5654545454545454</c:v>
                      </c:pt>
                      <c:pt idx="30" formatCode="General">
                        <c:v>-6.6103030303030303</c:v>
                      </c:pt>
                      <c:pt idx="31" formatCode="General">
                        <c:v>-6.6513706505295014</c:v>
                      </c:pt>
                      <c:pt idx="32" formatCode="General">
                        <c:v>-6.6904024205748867</c:v>
                      </c:pt>
                      <c:pt idx="33" formatCode="General">
                        <c:v>-6.7294341906202728</c:v>
                      </c:pt>
                      <c:pt idx="34" formatCode="General">
                        <c:v>-6.7684659606656581</c:v>
                      </c:pt>
                      <c:pt idx="35" formatCode="General">
                        <c:v>-6.8074977307110442</c:v>
                      </c:pt>
                      <c:pt idx="36" formatCode="General">
                        <c:v>-6.8465295007564295</c:v>
                      </c:pt>
                      <c:pt idx="37" formatCode="General">
                        <c:v>-6.8854523449319212</c:v>
                      </c:pt>
                      <c:pt idx="38" formatCode="General">
                        <c:v>-6.9217609682299548</c:v>
                      </c:pt>
                      <c:pt idx="39" formatCode="General">
                        <c:v>-6.9580695915279875</c:v>
                      </c:pt>
                      <c:pt idx="40" formatCode="General">
                        <c:v>-6.9943782148260212</c:v>
                      </c:pt>
                      <c:pt idx="41" formatCode="General">
                        <c:v>-7.0306868381240539</c:v>
                      </c:pt>
                      <c:pt idx="42" formatCode="General">
                        <c:v>-7.0669954614220876</c:v>
                      </c:pt>
                      <c:pt idx="43" formatCode="General">
                        <c:v>-7.1033040847201203</c:v>
                      </c:pt>
                      <c:pt idx="44" formatCode="General">
                        <c:v>-7.1405234493192129</c:v>
                      </c:pt>
                      <c:pt idx="45" formatCode="General">
                        <c:v>-7.1789500756429652</c:v>
                      </c:pt>
                      <c:pt idx="46" formatCode="General">
                        <c:v>-7.2173767019667165</c:v>
                      </c:pt>
                      <c:pt idx="47" formatCode="General">
                        <c:v>-7.2558033282904688</c:v>
                      </c:pt>
                      <c:pt idx="48" formatCode="General">
                        <c:v>-7.2942299546142211</c:v>
                      </c:pt>
                      <c:pt idx="49" formatCode="General">
                        <c:v>-7.3326565809379733</c:v>
                      </c:pt>
                      <c:pt idx="50" formatCode="General">
                        <c:v>-7.3710832072617247</c:v>
                      </c:pt>
                      <c:pt idx="51" formatCode="General">
                        <c:v>-7.4125393939393938</c:v>
                      </c:pt>
                      <c:pt idx="52" formatCode="General">
                        <c:v>-7.4546606060606067</c:v>
                      </c:pt>
                      <c:pt idx="53" formatCode="General">
                        <c:v>-7.4967818181818187</c:v>
                      </c:pt>
                      <c:pt idx="54" formatCode="General">
                        <c:v>-7.5389030303030307</c:v>
                      </c:pt>
                      <c:pt idx="55" formatCode="General">
                        <c:v>-7.5810242424242427</c:v>
                      </c:pt>
                      <c:pt idx="56" formatCode="General">
                        <c:v>-7.6231454545454547</c:v>
                      </c:pt>
                      <c:pt idx="57" formatCode="General">
                        <c:v>-7.6668835098335855</c:v>
                      </c:pt>
                      <c:pt idx="58" formatCode="General">
                        <c:v>-7.7163540090771559</c:v>
                      </c:pt>
                      <c:pt idx="59" formatCode="General">
                        <c:v>-7.7658245083207262</c:v>
                      </c:pt>
                      <c:pt idx="60" formatCode="General">
                        <c:v>-7.8152950075642966</c:v>
                      </c:pt>
                      <c:pt idx="61" formatCode="General">
                        <c:v>-7.864765506807867</c:v>
                      </c:pt>
                      <c:pt idx="62" formatCode="General">
                        <c:v>-7.9142360060514374</c:v>
                      </c:pt>
                      <c:pt idx="63" formatCode="General">
                        <c:v>-7.9637065052950078</c:v>
                      </c:pt>
                      <c:pt idx="64" formatCode="General">
                        <c:v>-8.0173818181818177</c:v>
                      </c:pt>
                      <c:pt idx="65" formatCode="General">
                        <c:v>-8.0737454545454543</c:v>
                      </c:pt>
                      <c:pt idx="66" formatCode="General">
                        <c:v>-8.1332530120481934</c:v>
                      </c:pt>
                      <c:pt idx="67" formatCode="General">
                        <c:v>-8.1939090909090915</c:v>
                      </c:pt>
                      <c:pt idx="68" formatCode="General">
                        <c:v>-8.256939393939394</c:v>
                      </c:pt>
                      <c:pt idx="69" formatCode="General">
                        <c:v>-8.3219393939393935</c:v>
                      </c:pt>
                      <c:pt idx="70" formatCode="General">
                        <c:v>-8.3879999999999999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D6C5-4046-90FA-AB4BA8395AF2}"/>
                  </c:ext>
                </c:extLst>
              </c15:ser>
            </c15:filteredScatterSeries>
            <c15:filteredScatterSeries>
              <c15:ser>
                <c:idx val="12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'Gibbs-EVAL'!$A$115</c15:sqref>
                        </c15:formulaRef>
                      </c:ext>
                    </c:extLst>
                    <c:strCache>
                      <c:ptCount val="1"/>
                      <c:pt idx="0">
                        <c:v>(l)GeSe[l]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'Gibbs-EVAL'!$B$115:$BT$115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-33.190307110438731</c:v>
                      </c:pt>
                      <c:pt idx="1">
                        <c:v>-32.549157337367625</c:v>
                      </c:pt>
                      <c:pt idx="2" formatCode="General">
                        <c:v>-31.908007564296518</c:v>
                      </c:pt>
                      <c:pt idx="3" formatCode="General">
                        <c:v>-31.266857791225416</c:v>
                      </c:pt>
                      <c:pt idx="4" formatCode="General">
                        <c:v>-30.645399394856277</c:v>
                      </c:pt>
                      <c:pt idx="5" formatCode="General">
                        <c:v>-30.250391830559757</c:v>
                      </c:pt>
                      <c:pt idx="6" formatCode="General">
                        <c:v>-29.855384266263236</c:v>
                      </c:pt>
                      <c:pt idx="7" formatCode="General">
                        <c:v>-29.460376701966716</c:v>
                      </c:pt>
                      <c:pt idx="8" formatCode="General">
                        <c:v>-29.065369137670196</c:v>
                      </c:pt>
                      <c:pt idx="9" formatCode="General">
                        <c:v>-28.670361573373675</c:v>
                      </c:pt>
                      <c:pt idx="10" formatCode="General">
                        <c:v>-28.275354009077155</c:v>
                      </c:pt>
                      <c:pt idx="11" formatCode="General">
                        <c:v>-27.925569696969696</c:v>
                      </c:pt>
                      <c:pt idx="12" formatCode="General">
                        <c:v>-27.626781818181819</c:v>
                      </c:pt>
                      <c:pt idx="13" formatCode="General">
                        <c:v>-27.352345454545457</c:v>
                      </c:pt>
                      <c:pt idx="14" formatCode="General">
                        <c:v>-27.087626506024097</c:v>
                      </c:pt>
                      <c:pt idx="15" formatCode="General">
                        <c:v>-26.844253012048195</c:v>
                      </c:pt>
                      <c:pt idx="16" formatCode="General">
                        <c:v>-26.611872727272729</c:v>
                      </c:pt>
                      <c:pt idx="17" formatCode="General">
                        <c:v>-26.390054545454547</c:v>
                      </c:pt>
                      <c:pt idx="18" formatCode="General">
                        <c:v>-26.188563636363636</c:v>
                      </c:pt>
                      <c:pt idx="19" formatCode="General">
                        <c:v>-25.99394545454545</c:v>
                      </c:pt>
                      <c:pt idx="20" formatCode="General">
                        <c:v>-25.812733333333334</c:v>
                      </c:pt>
                      <c:pt idx="21" formatCode="General">
                        <c:v>-25.637630303030303</c:v>
                      </c:pt>
                      <c:pt idx="22" formatCode="General">
                        <c:v>-25.467327272727275</c:v>
                      </c:pt>
                      <c:pt idx="23" formatCode="General">
                        <c:v>-25.313307228915665</c:v>
                      </c:pt>
                      <c:pt idx="24" formatCode="General">
                        <c:v>-25.163242424242426</c:v>
                      </c:pt>
                      <c:pt idx="25" formatCode="General">
                        <c:v>-25.020212121212122</c:v>
                      </c:pt>
                      <c:pt idx="26" formatCode="General">
                        <c:v>-24.883363636363637</c:v>
                      </c:pt>
                      <c:pt idx="27" formatCode="General">
                        <c:v>-24.750636363636364</c:v>
                      </c:pt>
                      <c:pt idx="28" formatCode="General">
                        <c:v>-24.621939393939392</c:v>
                      </c:pt>
                      <c:pt idx="29" formatCode="General">
                        <c:v>-24.496363636363636</c:v>
                      </c:pt>
                      <c:pt idx="30" formatCode="General">
                        <c:v>-24.377575757575759</c:v>
                      </c:pt>
                      <c:pt idx="31" formatCode="General">
                        <c:v>-24.266968229954617</c:v>
                      </c:pt>
                      <c:pt idx="32" formatCode="General">
                        <c:v>-24.16076550680787</c:v>
                      </c:pt>
                      <c:pt idx="33" formatCode="General">
                        <c:v>-24.054562783661122</c:v>
                      </c:pt>
                      <c:pt idx="34" formatCode="General">
                        <c:v>-23.948360060514375</c:v>
                      </c:pt>
                      <c:pt idx="35" formatCode="General">
                        <c:v>-23.842157337367627</c:v>
                      </c:pt>
                      <c:pt idx="36" formatCode="General">
                        <c:v>-23.73595461422088</c:v>
                      </c:pt>
                      <c:pt idx="37" formatCode="General">
                        <c:v>-23.630792738275343</c:v>
                      </c:pt>
                      <c:pt idx="38" formatCode="General">
                        <c:v>-23.550611195158851</c:v>
                      </c:pt>
                      <c:pt idx="39" formatCode="General">
                        <c:v>-23.470429652042359</c:v>
                      </c:pt>
                      <c:pt idx="40" formatCode="General">
                        <c:v>-23.390248108925871</c:v>
                      </c:pt>
                      <c:pt idx="41" formatCode="General">
                        <c:v>-23.310066565809379</c:v>
                      </c:pt>
                      <c:pt idx="42" formatCode="General">
                        <c:v>-23.229885022692891</c:v>
                      </c:pt>
                      <c:pt idx="43" formatCode="General">
                        <c:v>-23.149703479576399</c:v>
                      </c:pt>
                      <c:pt idx="44" formatCode="General">
                        <c:v>-23.079540090771559</c:v>
                      </c:pt>
                      <c:pt idx="45" formatCode="General">
                        <c:v>-23.022656580937973</c:v>
                      </c:pt>
                      <c:pt idx="46" formatCode="General">
                        <c:v>-22.965773071104387</c:v>
                      </c:pt>
                      <c:pt idx="47" formatCode="General">
                        <c:v>-22.908889561270801</c:v>
                      </c:pt>
                      <c:pt idx="48" formatCode="General">
                        <c:v>-22.852006051437218</c:v>
                      </c:pt>
                      <c:pt idx="49" formatCode="General">
                        <c:v>-22.795122541603632</c:v>
                      </c:pt>
                      <c:pt idx="50" formatCode="General">
                        <c:v>-22.738239031770046</c:v>
                      </c:pt>
                      <c:pt idx="51" formatCode="General">
                        <c:v>-22.691721212121212</c:v>
                      </c:pt>
                      <c:pt idx="52" formatCode="General">
                        <c:v>-22.647478787878789</c:v>
                      </c:pt>
                      <c:pt idx="53" formatCode="General">
                        <c:v>-22.603236363636363</c:v>
                      </c:pt>
                      <c:pt idx="54" formatCode="General">
                        <c:v>-22.55899393939394</c:v>
                      </c:pt>
                      <c:pt idx="55" formatCode="General">
                        <c:v>-22.514751515151517</c:v>
                      </c:pt>
                      <c:pt idx="56" formatCode="General">
                        <c:v>-22.47050909090909</c:v>
                      </c:pt>
                      <c:pt idx="57" formatCode="General">
                        <c:v>-22.426248108925869</c:v>
                      </c:pt>
                      <c:pt idx="58" formatCode="General">
                        <c:v>-22.381921331316189</c:v>
                      </c:pt>
                      <c:pt idx="59" formatCode="General">
                        <c:v>-22.337594553706506</c:v>
                      </c:pt>
                      <c:pt idx="60" formatCode="General">
                        <c:v>-22.293267776096823</c:v>
                      </c:pt>
                      <c:pt idx="61" formatCode="General">
                        <c:v>-22.248940998487139</c:v>
                      </c:pt>
                      <c:pt idx="62" formatCode="General">
                        <c:v>-22.20461422087746</c:v>
                      </c:pt>
                      <c:pt idx="63" formatCode="General">
                        <c:v>-22.160287443267777</c:v>
                      </c:pt>
                      <c:pt idx="64" formatCode="General">
                        <c:v>-22.114533333333334</c:v>
                      </c:pt>
                      <c:pt idx="65" formatCode="General">
                        <c:v>-22.067866666666671</c:v>
                      </c:pt>
                      <c:pt idx="66" formatCode="General">
                        <c:v>-22.024939759036148</c:v>
                      </c:pt>
                      <c:pt idx="67" formatCode="General">
                        <c:v>-21.98118181818182</c:v>
                      </c:pt>
                      <c:pt idx="68" formatCode="General">
                        <c:v>-21.935121212121214</c:v>
                      </c:pt>
                      <c:pt idx="69" formatCode="General">
                        <c:v>-21.891030303030302</c:v>
                      </c:pt>
                      <c:pt idx="70" formatCode="General">
                        <c:v>-21.847999999999999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D6C5-4046-90FA-AB4BA8395AF2}"/>
                  </c:ext>
                </c:extLst>
              </c15:ser>
            </c15:filteredScatterSeries>
            <c15:filteredScatterSeries>
              <c15:ser>
                <c:idx val="13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'Gibbs-EVAL'!$B$116:$BT$116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-18.728545454545454</c:v>
                      </c:pt>
                      <c:pt idx="12" formatCode="General">
                        <c:v>-18.746727272727274</c:v>
                      </c:pt>
                      <c:pt idx="13" formatCode="General">
                        <c:v>-18.764909090909093</c:v>
                      </c:pt>
                      <c:pt idx="14" formatCode="General">
                        <c:v>-18.783072289156628</c:v>
                      </c:pt>
                      <c:pt idx="15" formatCode="General">
                        <c:v>-18.801144578313252</c:v>
                      </c:pt>
                      <c:pt idx="16" formatCode="General">
                        <c:v>-18.819272727272725</c:v>
                      </c:pt>
                      <c:pt idx="17" formatCode="General">
                        <c:v>-18.837454545454545</c:v>
                      </c:pt>
                      <c:pt idx="18" formatCode="General">
                        <c:v>-18.855636363636364</c:v>
                      </c:pt>
                      <c:pt idx="19" formatCode="General">
                        <c:v>-18.875090909090911</c:v>
                      </c:pt>
                      <c:pt idx="20" formatCode="General">
                        <c:v>-18.899333333333335</c:v>
                      </c:pt>
                      <c:pt idx="21" formatCode="General">
                        <c:v>-18.923575757575758</c:v>
                      </c:pt>
                      <c:pt idx="22" formatCode="General">
                        <c:v>-18.947818181818182</c:v>
                      </c:pt>
                      <c:pt idx="23" formatCode="General">
                        <c:v>-18.971927710843371</c:v>
                      </c:pt>
                      <c:pt idx="24" formatCode="General">
                        <c:v>-18.996060606060606</c:v>
                      </c:pt>
                      <c:pt idx="25" formatCode="General">
                        <c:v>-19.02030303030303</c:v>
                      </c:pt>
                      <c:pt idx="26" formatCode="General">
                        <c:v>-19.048181818181817</c:v>
                      </c:pt>
                      <c:pt idx="27" formatCode="General">
                        <c:v>-19.078484848484848</c:v>
                      </c:pt>
                      <c:pt idx="28" formatCode="General">
                        <c:v>-19.108787878787876</c:v>
                      </c:pt>
                      <c:pt idx="29" formatCode="General">
                        <c:v>-19.140909090909091</c:v>
                      </c:pt>
                      <c:pt idx="30" formatCode="General">
                        <c:v>-19.177272727272729</c:v>
                      </c:pt>
                      <c:pt idx="31" formatCode="General">
                        <c:v>-19.216550680786689</c:v>
                      </c:pt>
                      <c:pt idx="32" formatCode="General">
                        <c:v>-19.257397881996976</c:v>
                      </c:pt>
                      <c:pt idx="33" formatCode="General">
                        <c:v>-19.298245083207263</c:v>
                      </c:pt>
                      <c:pt idx="34" formatCode="General">
                        <c:v>-19.33909228441755</c:v>
                      </c:pt>
                      <c:pt idx="35" formatCode="General">
                        <c:v>-19.379939485627837</c:v>
                      </c:pt>
                      <c:pt idx="36" formatCode="General">
                        <c:v>-19.420786686838124</c:v>
                      </c:pt>
                      <c:pt idx="37" formatCode="General">
                        <c:v>-19.461331316187596</c:v>
                      </c:pt>
                      <c:pt idx="38" formatCode="General">
                        <c:v>-19.494614220877459</c:v>
                      </c:pt>
                      <c:pt idx="39" formatCode="General">
                        <c:v>-19.527897125567321</c:v>
                      </c:pt>
                      <c:pt idx="40" formatCode="General">
                        <c:v>-19.561180030257187</c:v>
                      </c:pt>
                      <c:pt idx="41" formatCode="General">
                        <c:v>-19.59446293494705</c:v>
                      </c:pt>
                      <c:pt idx="42" formatCode="General">
                        <c:v>-19.627745839636912</c:v>
                      </c:pt>
                      <c:pt idx="43" formatCode="General">
                        <c:v>-19.661028744326778</c:v>
                      </c:pt>
                      <c:pt idx="44" formatCode="General">
                        <c:v>-19.692360060514371</c:v>
                      </c:pt>
                      <c:pt idx="45" formatCode="General">
                        <c:v>-19.72110438729198</c:v>
                      </c:pt>
                      <c:pt idx="46" formatCode="General">
                        <c:v>-19.749848714069593</c:v>
                      </c:pt>
                      <c:pt idx="47" formatCode="General">
                        <c:v>-19.778593040847202</c:v>
                      </c:pt>
                      <c:pt idx="48" formatCode="General">
                        <c:v>-19.807337367624811</c:v>
                      </c:pt>
                      <c:pt idx="49" formatCode="General">
                        <c:v>-19.83608169440242</c:v>
                      </c:pt>
                      <c:pt idx="50" formatCode="General">
                        <c:v>-19.864826021180033</c:v>
                      </c:pt>
                      <c:pt idx="51" formatCode="General">
                        <c:v>-19.892363636363637</c:v>
                      </c:pt>
                      <c:pt idx="52" formatCode="General">
                        <c:v>-19.919636363636364</c:v>
                      </c:pt>
                      <c:pt idx="53" formatCode="General">
                        <c:v>-19.946909090909092</c:v>
                      </c:pt>
                      <c:pt idx="54" formatCode="General">
                        <c:v>-19.974181818181819</c:v>
                      </c:pt>
                      <c:pt idx="55" formatCode="General">
                        <c:v>-20.001454545454546</c:v>
                      </c:pt>
                      <c:pt idx="56" formatCode="General">
                        <c:v>-20.028727272727274</c:v>
                      </c:pt>
                      <c:pt idx="57" formatCode="General">
                        <c:v>-20.056656580937975</c:v>
                      </c:pt>
                      <c:pt idx="58" formatCode="General">
                        <c:v>-20.086913767019666</c:v>
                      </c:pt>
                      <c:pt idx="59" formatCode="General">
                        <c:v>-20.117170953101361</c:v>
                      </c:pt>
                      <c:pt idx="60" formatCode="General">
                        <c:v>-20.147428139183056</c:v>
                      </c:pt>
                      <c:pt idx="61" formatCode="General">
                        <c:v>-20.177685325264751</c:v>
                      </c:pt>
                      <c:pt idx="62" formatCode="General">
                        <c:v>-20.207942511346445</c:v>
                      </c:pt>
                      <c:pt idx="63" formatCode="General">
                        <c:v>-20.23819969742814</c:v>
                      </c:pt>
                      <c:pt idx="64" formatCode="General">
                        <c:v>-20.272181818181817</c:v>
                      </c:pt>
                      <c:pt idx="65" formatCode="General">
                        <c:v>-20.308545454545452</c:v>
                      </c:pt>
                      <c:pt idx="66" formatCode="General">
                        <c:v>-20.338915662650603</c:v>
                      </c:pt>
                      <c:pt idx="67" formatCode="General">
                        <c:v>-20.369090909090907</c:v>
                      </c:pt>
                      <c:pt idx="68" formatCode="General">
                        <c:v>-20.399393939393939</c:v>
                      </c:pt>
                      <c:pt idx="69" formatCode="General">
                        <c:v>-20.42969696969697</c:v>
                      </c:pt>
                      <c:pt idx="70" formatCode="General">
                        <c:v>-20.46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D6C5-4046-90FA-AB4BA8395AF2}"/>
                  </c:ext>
                </c:extLst>
              </c15:ser>
            </c15:filteredScatterSeries>
            <c15:filteredScatterSeries>
              <c15:ser>
                <c:idx val="14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'Gibbs-EVAL'!$B$117:$BT$117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-6.0942239031770047</c:v>
                      </c:pt>
                      <c:pt idx="1">
                        <c:v>-6.1686565809379728</c:v>
                      </c:pt>
                      <c:pt idx="2" formatCode="General">
                        <c:v>-6.2430892586989408</c:v>
                      </c:pt>
                      <c:pt idx="3" formatCode="General">
                        <c:v>-6.3175219364599098</c:v>
                      </c:pt>
                      <c:pt idx="4" formatCode="General">
                        <c:v>-6.3913252647503782</c:v>
                      </c:pt>
                      <c:pt idx="5" formatCode="General">
                        <c:v>-6.4578910741301057</c:v>
                      </c:pt>
                      <c:pt idx="6" formatCode="General">
                        <c:v>-6.524456883509834</c:v>
                      </c:pt>
                      <c:pt idx="7" formatCode="General">
                        <c:v>-6.5910226928895614</c:v>
                      </c:pt>
                      <c:pt idx="8" formatCode="General">
                        <c:v>-6.6575885022692889</c:v>
                      </c:pt>
                      <c:pt idx="9" formatCode="General">
                        <c:v>-6.7241543116490163</c:v>
                      </c:pt>
                      <c:pt idx="10" formatCode="General">
                        <c:v>-6.7907201210287438</c:v>
                      </c:pt>
                      <c:pt idx="11" formatCode="General">
                        <c:v>-6.8553393939393938</c:v>
                      </c:pt>
                      <c:pt idx="12" formatCode="General">
                        <c:v>-6.9177636363636363</c:v>
                      </c:pt>
                      <c:pt idx="13" formatCode="General">
                        <c:v>-6.9782000000000002</c:v>
                      </c:pt>
                      <c:pt idx="14" formatCode="General">
                        <c:v>-7.0379337349397586</c:v>
                      </c:pt>
                      <c:pt idx="15" formatCode="General">
                        <c:v>-7.0963674698795183</c:v>
                      </c:pt>
                      <c:pt idx="16" formatCode="General">
                        <c:v>-7.1543636363636365</c:v>
                      </c:pt>
                      <c:pt idx="17" formatCode="General">
                        <c:v>-7.2119393939393941</c:v>
                      </c:pt>
                      <c:pt idx="18" formatCode="General">
                        <c:v>-7.2689939393939396</c:v>
                      </c:pt>
                      <c:pt idx="19" formatCode="General">
                        <c:v>-7.3257090909090907</c:v>
                      </c:pt>
                      <c:pt idx="20" formatCode="General">
                        <c:v>-7.3814666666666664</c:v>
                      </c:pt>
                      <c:pt idx="21" formatCode="General">
                        <c:v>-7.4368848484848487</c:v>
                      </c:pt>
                      <c:pt idx="22" formatCode="General">
                        <c:v>-7.4920363636363634</c:v>
                      </c:pt>
                      <c:pt idx="23" formatCode="General">
                        <c:v>-7.5479819277108433</c:v>
                      </c:pt>
                      <c:pt idx="24" formatCode="General">
                        <c:v>-7.6042424242424245</c:v>
                      </c:pt>
                      <c:pt idx="25" formatCode="General">
                        <c:v>-7.6612121212121211</c:v>
                      </c:pt>
                      <c:pt idx="26" formatCode="General">
                        <c:v>-7.7200000000000006</c:v>
                      </c:pt>
                      <c:pt idx="27" formatCode="General">
                        <c:v>-7.78</c:v>
                      </c:pt>
                      <c:pt idx="28" formatCode="General">
                        <c:v>-7.8434545454545459</c:v>
                      </c:pt>
                      <c:pt idx="29" formatCode="General">
                        <c:v>-7.9087272727272726</c:v>
                      </c:pt>
                      <c:pt idx="30" formatCode="General">
                        <c:v>-7.9778181818181819</c:v>
                      </c:pt>
                      <c:pt idx="31" formatCode="General">
                        <c:v>-8.0589364599092281</c:v>
                      </c:pt>
                      <c:pt idx="32" formatCode="General">
                        <c:v>-8.1465310136157338</c:v>
                      </c:pt>
                      <c:pt idx="33" formatCode="General">
                        <c:v>-8.2341255673222395</c:v>
                      </c:pt>
                      <c:pt idx="34" formatCode="General">
                        <c:v>-8.3217201210287435</c:v>
                      </c:pt>
                      <c:pt idx="35" formatCode="General">
                        <c:v>-8.4093146747352492</c:v>
                      </c:pt>
                      <c:pt idx="36" formatCode="General">
                        <c:v>-8.4969092284417549</c:v>
                      </c:pt>
                      <c:pt idx="37" formatCode="General">
                        <c:v>-8.5851573373676242</c:v>
                      </c:pt>
                      <c:pt idx="38" formatCode="General">
                        <c:v>-8.6890907715582451</c:v>
                      </c:pt>
                      <c:pt idx="39" formatCode="General">
                        <c:v>-8.7930242057488641</c:v>
                      </c:pt>
                      <c:pt idx="40" formatCode="General">
                        <c:v>-8.896957639939485</c:v>
                      </c:pt>
                      <c:pt idx="41" formatCode="General">
                        <c:v>-9.0008910741301058</c:v>
                      </c:pt>
                      <c:pt idx="42" formatCode="General">
                        <c:v>-9.1048245083207267</c:v>
                      </c:pt>
                      <c:pt idx="43" formatCode="General">
                        <c:v>-9.2087579425113475</c:v>
                      </c:pt>
                      <c:pt idx="44" formatCode="General">
                        <c:v>-9.3102193645990923</c:v>
                      </c:pt>
                      <c:pt idx="45" formatCode="General">
                        <c:v>-9.4084039334341902</c:v>
                      </c:pt>
                      <c:pt idx="46" formatCode="General">
                        <c:v>-9.50658850226929</c:v>
                      </c:pt>
                      <c:pt idx="47" formatCode="General">
                        <c:v>-9.6047730711043879</c:v>
                      </c:pt>
                      <c:pt idx="48" formatCode="General">
                        <c:v>-9.7029576399394859</c:v>
                      </c:pt>
                      <c:pt idx="49" formatCode="General">
                        <c:v>-9.8011422087745839</c:v>
                      </c:pt>
                      <c:pt idx="50" formatCode="General">
                        <c:v>-9.8993267776096818</c:v>
                      </c:pt>
                      <c:pt idx="51" formatCode="General">
                        <c:v>-9.9881909090909087</c:v>
                      </c:pt>
                      <c:pt idx="52" formatCode="General">
                        <c:v>-10.075009090909091</c:v>
                      </c:pt>
                      <c:pt idx="53" formatCode="General">
                        <c:v>-10.161827272727272</c:v>
                      </c:pt>
                      <c:pt idx="54" formatCode="General">
                        <c:v>-10.248645454545455</c:v>
                      </c:pt>
                      <c:pt idx="55" formatCode="General">
                        <c:v>-10.335463636363636</c:v>
                      </c:pt>
                      <c:pt idx="56" formatCode="General">
                        <c:v>-10.422281818181819</c:v>
                      </c:pt>
                      <c:pt idx="57" formatCode="General">
                        <c:v>-10.506308623298034</c:v>
                      </c:pt>
                      <c:pt idx="58" formatCode="General">
                        <c:v>-10.580438729198185</c:v>
                      </c:pt>
                      <c:pt idx="59" formatCode="General">
                        <c:v>-10.654568835098337</c:v>
                      </c:pt>
                      <c:pt idx="60" formatCode="General">
                        <c:v>-10.728698940998488</c:v>
                      </c:pt>
                      <c:pt idx="61" formatCode="General">
                        <c:v>-10.802829046898639</c:v>
                      </c:pt>
                      <c:pt idx="62" formatCode="General">
                        <c:v>-10.87695915279879</c:v>
                      </c:pt>
                      <c:pt idx="63" formatCode="General">
                        <c:v>-10.951089258698941</c:v>
                      </c:pt>
                      <c:pt idx="64" formatCode="General">
                        <c:v>-11.020666666666667</c:v>
                      </c:pt>
                      <c:pt idx="65" formatCode="General">
                        <c:v>-11.087333333333333</c:v>
                      </c:pt>
                      <c:pt idx="66" formatCode="General">
                        <c:v>-11.147831325301205</c:v>
                      </c:pt>
                      <c:pt idx="67" formatCode="General">
                        <c:v>-11.208181818181817</c:v>
                      </c:pt>
                      <c:pt idx="68" formatCode="General">
                        <c:v>-11.268787878787878</c:v>
                      </c:pt>
                      <c:pt idx="69" formatCode="General">
                        <c:v>-11.325454545454546</c:v>
                      </c:pt>
                      <c:pt idx="70" formatCode="General">
                        <c:v>-11.38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D6C5-4046-90FA-AB4BA8395AF2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-28.222057488653554</c:v>
                      </c:pt>
                      <c:pt idx="1">
                        <c:v>-27.527655068078669</c:v>
                      </c:pt>
                      <c:pt idx="2" formatCode="General">
                        <c:v>-26.83325264750378</c:v>
                      </c:pt>
                      <c:pt idx="3" formatCode="General">
                        <c:v>-26.138850226928895</c:v>
                      </c:pt>
                      <c:pt idx="4" formatCode="General">
                        <c:v>-25.463691376701966</c:v>
                      </c:pt>
                      <c:pt idx="5" formatCode="General">
                        <c:v>-25.009833585476549</c:v>
                      </c:pt>
                      <c:pt idx="6" formatCode="General">
                        <c:v>-24.555975794251136</c:v>
                      </c:pt>
                      <c:pt idx="7" formatCode="General">
                        <c:v>-24.102118003025719</c:v>
                      </c:pt>
                      <c:pt idx="8" formatCode="General">
                        <c:v>-23.648260211800302</c:v>
                      </c:pt>
                      <c:pt idx="9" formatCode="General">
                        <c:v>-23.194402420574885</c:v>
                      </c:pt>
                      <c:pt idx="10" formatCode="General">
                        <c:v>-22.740544629349472</c:v>
                      </c:pt>
                      <c:pt idx="11" formatCode="General">
                        <c:v>-22.331939393939393</c:v>
                      </c:pt>
                      <c:pt idx="12" formatCode="General">
                        <c:v>-21.974363636363638</c:v>
                      </c:pt>
                      <c:pt idx="13" formatCode="General">
                        <c:v>-21.641636363636366</c:v>
                      </c:pt>
                      <c:pt idx="14" formatCode="General">
                        <c:v>-21.318795180722894</c:v>
                      </c:pt>
                      <c:pt idx="15" formatCode="General">
                        <c:v>-21.017590361445784</c:v>
                      </c:pt>
                      <c:pt idx="16" formatCode="General">
                        <c:v>-20.727818181818183</c:v>
                      </c:pt>
                      <c:pt idx="17" formatCode="General">
                        <c:v>-20.449030303030302</c:v>
                      </c:pt>
                      <c:pt idx="18" formatCode="General">
                        <c:v>-20.191090909090907</c:v>
                      </c:pt>
                      <c:pt idx="19" formatCode="General">
                        <c:v>-19.940363636363635</c:v>
                      </c:pt>
                      <c:pt idx="20" formatCode="General">
                        <c:v>-19.704000000000001</c:v>
                      </c:pt>
                      <c:pt idx="21" formatCode="General">
                        <c:v>-19.474424242424242</c:v>
                      </c:pt>
                      <c:pt idx="22" formatCode="General">
                        <c:v>-19.250181818181819</c:v>
                      </c:pt>
                      <c:pt idx="23" formatCode="General">
                        <c:v>-19.043614457831325</c:v>
                      </c:pt>
                      <c:pt idx="24" formatCode="General">
                        <c:v>-18.841515151515154</c:v>
                      </c:pt>
                      <c:pt idx="25" formatCode="General">
                        <c:v>-18.647575757575758</c:v>
                      </c:pt>
                      <c:pt idx="26" formatCode="General">
                        <c:v>-18.460909090909091</c:v>
                      </c:pt>
                      <c:pt idx="27" formatCode="General">
                        <c:v>-18.279090909090908</c:v>
                      </c:pt>
                      <c:pt idx="28" formatCode="General">
                        <c:v>-18.103030303030302</c:v>
                      </c:pt>
                      <c:pt idx="29" formatCode="General">
                        <c:v>-17.93090909090909</c:v>
                      </c:pt>
                      <c:pt idx="30" formatCode="General">
                        <c:v>-17.767272727272729</c:v>
                      </c:pt>
                      <c:pt idx="31" formatCode="General">
                        <c:v>-17.615597579425113</c:v>
                      </c:pt>
                      <c:pt idx="32" formatCode="General">
                        <c:v>-17.470363086232982</c:v>
                      </c:pt>
                      <c:pt idx="33" formatCode="General">
                        <c:v>-17.325128593040848</c:v>
                      </c:pt>
                      <c:pt idx="34" formatCode="General">
                        <c:v>-17.179894099848713</c:v>
                      </c:pt>
                      <c:pt idx="35" formatCode="General">
                        <c:v>-17.034659606656582</c:v>
                      </c:pt>
                      <c:pt idx="36" formatCode="General">
                        <c:v>-16.889425113464448</c:v>
                      </c:pt>
                      <c:pt idx="37" formatCode="General">
                        <c:v>-16.745340393343419</c:v>
                      </c:pt>
                      <c:pt idx="38" formatCode="General">
                        <c:v>-16.628850226928897</c:v>
                      </c:pt>
                      <c:pt idx="39" formatCode="General">
                        <c:v>-16.512360060514371</c:v>
                      </c:pt>
                      <c:pt idx="40" formatCode="General">
                        <c:v>-16.39586989409985</c:v>
                      </c:pt>
                      <c:pt idx="41" formatCode="General">
                        <c:v>-16.279379727685328</c:v>
                      </c:pt>
                      <c:pt idx="42" formatCode="General">
                        <c:v>-16.162889561270802</c:v>
                      </c:pt>
                      <c:pt idx="43" formatCode="General">
                        <c:v>-16.04639939485628</c:v>
                      </c:pt>
                      <c:pt idx="44" formatCode="General">
                        <c:v>-15.939016641452346</c:v>
                      </c:pt>
                      <c:pt idx="45" formatCode="General">
                        <c:v>-15.843706505295009</c:v>
                      </c:pt>
                      <c:pt idx="46" formatCode="General">
                        <c:v>-15.748396369137671</c:v>
                      </c:pt>
                      <c:pt idx="47" formatCode="General">
                        <c:v>-15.653086232980332</c:v>
                      </c:pt>
                      <c:pt idx="48" formatCode="General">
                        <c:v>-15.557776096822995</c:v>
                      </c:pt>
                      <c:pt idx="49" formatCode="General">
                        <c:v>-15.462465960665657</c:v>
                      </c:pt>
                      <c:pt idx="50" formatCode="General">
                        <c:v>-15.36715582450832</c:v>
                      </c:pt>
                      <c:pt idx="51" formatCode="General">
                        <c:v>-15.279181818181817</c:v>
                      </c:pt>
                      <c:pt idx="52" formatCode="General">
                        <c:v>-15.192818181818181</c:v>
                      </c:pt>
                      <c:pt idx="53" formatCode="General">
                        <c:v>-15.106454545454545</c:v>
                      </c:pt>
                      <c:pt idx="54" formatCode="General">
                        <c:v>-15.020090909090909</c:v>
                      </c:pt>
                      <c:pt idx="55" formatCode="General">
                        <c:v>-14.933727272727271</c:v>
                      </c:pt>
                      <c:pt idx="56" formatCode="General">
                        <c:v>-14.847363636363635</c:v>
                      </c:pt>
                      <c:pt idx="57" formatCode="General">
                        <c:v>-14.759364599092283</c:v>
                      </c:pt>
                      <c:pt idx="58" formatCode="General">
                        <c:v>-14.665567322239031</c:v>
                      </c:pt>
                      <c:pt idx="59" formatCode="General">
                        <c:v>-14.571770045385778</c:v>
                      </c:pt>
                      <c:pt idx="60" formatCode="General">
                        <c:v>-14.477972768532526</c:v>
                      </c:pt>
                      <c:pt idx="61" formatCode="General">
                        <c:v>-14.384175491679274</c:v>
                      </c:pt>
                      <c:pt idx="62" formatCode="General">
                        <c:v>-14.290378214826021</c:v>
                      </c:pt>
                      <c:pt idx="63" formatCode="General">
                        <c:v>-14.196580937972769</c:v>
                      </c:pt>
                      <c:pt idx="64" formatCode="General">
                        <c:v>-14.097151515151515</c:v>
                      </c:pt>
                      <c:pt idx="65" formatCode="General">
                        <c:v>-13.994121212121213</c:v>
                      </c:pt>
                      <c:pt idx="66" formatCode="General">
                        <c:v>-13.891686746987952</c:v>
                      </c:pt>
                      <c:pt idx="67" formatCode="General">
                        <c:v>-13.787272727272727</c:v>
                      </c:pt>
                      <c:pt idx="68" formatCode="General">
                        <c:v>-13.67818181818182</c:v>
                      </c:pt>
                      <c:pt idx="69" formatCode="General">
                        <c:v>-13.56909090909091</c:v>
                      </c:pt>
                      <c:pt idx="70" formatCode="General">
                        <c:v>-13.46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D6C5-4046-90FA-AB4BA8395AF2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-4.9682496217851737</c:v>
                      </c:pt>
                      <c:pt idx="1">
                        <c:v>-5.0215022692889564</c:v>
                      </c:pt>
                      <c:pt idx="2" formatCode="General">
                        <c:v>-5.0747549167927382</c:v>
                      </c:pt>
                      <c:pt idx="3" formatCode="General">
                        <c:v>-5.1280075642965199</c:v>
                      </c:pt>
                      <c:pt idx="4" formatCode="General">
                        <c:v>-5.1817080181543114</c:v>
                      </c:pt>
                      <c:pt idx="5" formatCode="General">
                        <c:v>-5.2405582450832071</c:v>
                      </c:pt>
                      <c:pt idx="6" formatCode="General">
                        <c:v>-5.2994084720121029</c:v>
                      </c:pt>
                      <c:pt idx="7" formatCode="General">
                        <c:v>-5.3582586989409986</c:v>
                      </c:pt>
                      <c:pt idx="8" formatCode="General">
                        <c:v>-5.4171089258698935</c:v>
                      </c:pt>
                      <c:pt idx="9" formatCode="General">
                        <c:v>-5.4759591527987892</c:v>
                      </c:pt>
                      <c:pt idx="10" formatCode="General">
                        <c:v>-5.5348093797276849</c:v>
                      </c:pt>
                      <c:pt idx="11" formatCode="General">
                        <c:v>-5.5936303030303032</c:v>
                      </c:pt>
                      <c:pt idx="12" formatCode="General">
                        <c:v>-5.6524181818181818</c:v>
                      </c:pt>
                      <c:pt idx="13" formatCode="General">
                        <c:v>-5.7107090909090914</c:v>
                      </c:pt>
                      <c:pt idx="14" formatCode="General">
                        <c:v>-5.7688313253012051</c:v>
                      </c:pt>
                      <c:pt idx="15" formatCode="General">
                        <c:v>-5.82666265060241</c:v>
                      </c:pt>
                      <c:pt idx="16" formatCode="General">
                        <c:v>-5.8840545454545454</c:v>
                      </c:pt>
                      <c:pt idx="17" formatCode="General">
                        <c:v>-5.9410242424242421</c:v>
                      </c:pt>
                      <c:pt idx="18" formatCode="General">
                        <c:v>-5.9974727272727275</c:v>
                      </c:pt>
                      <c:pt idx="19" formatCode="General">
                        <c:v>-6.0535818181818177</c:v>
                      </c:pt>
                      <c:pt idx="20" formatCode="General">
                        <c:v>-6.1087333333333333</c:v>
                      </c:pt>
                      <c:pt idx="21" formatCode="General">
                        <c:v>-6.1632060606060612</c:v>
                      </c:pt>
                      <c:pt idx="22" formatCode="General">
                        <c:v>-6.217145454545455</c:v>
                      </c:pt>
                      <c:pt idx="23" formatCode="General">
                        <c:v>-6.2696927710843378</c:v>
                      </c:pt>
                      <c:pt idx="24" formatCode="General">
                        <c:v>-6.3217272727272729</c:v>
                      </c:pt>
                      <c:pt idx="25" formatCode="General">
                        <c:v>-6.3726363636363637</c:v>
                      </c:pt>
                      <c:pt idx="26" formatCode="General">
                        <c:v>-6.4224545454545456</c:v>
                      </c:pt>
                      <c:pt idx="27" formatCode="General">
                        <c:v>-6.4715454545454545</c:v>
                      </c:pt>
                      <c:pt idx="28" formatCode="General">
                        <c:v>-6.5189090909090908</c:v>
                      </c:pt>
                      <c:pt idx="29" formatCode="General">
                        <c:v>-6.5654545454545454</c:v>
                      </c:pt>
                      <c:pt idx="30" formatCode="General">
                        <c:v>-6.6103030303030303</c:v>
                      </c:pt>
                      <c:pt idx="31" formatCode="General">
                        <c:v>-6.6513706505295014</c:v>
                      </c:pt>
                      <c:pt idx="32" formatCode="General">
                        <c:v>-6.6904024205748867</c:v>
                      </c:pt>
                      <c:pt idx="33" formatCode="General">
                        <c:v>-6.7294341906202728</c:v>
                      </c:pt>
                      <c:pt idx="34" formatCode="General">
                        <c:v>-6.7684659606656581</c:v>
                      </c:pt>
                      <c:pt idx="35" formatCode="General">
                        <c:v>-6.8074977307110442</c:v>
                      </c:pt>
                      <c:pt idx="36" formatCode="General">
                        <c:v>-6.8465295007564295</c:v>
                      </c:pt>
                      <c:pt idx="37" formatCode="General">
                        <c:v>-6.8854523449319212</c:v>
                      </c:pt>
                      <c:pt idx="38" formatCode="General">
                        <c:v>-6.9217609682299548</c:v>
                      </c:pt>
                      <c:pt idx="39" formatCode="General">
                        <c:v>-6.9580695915279875</c:v>
                      </c:pt>
                      <c:pt idx="40" formatCode="General">
                        <c:v>-6.9943782148260212</c:v>
                      </c:pt>
                      <c:pt idx="41" formatCode="General">
                        <c:v>-7.0306868381240539</c:v>
                      </c:pt>
                      <c:pt idx="42" formatCode="General">
                        <c:v>-7.0669954614220876</c:v>
                      </c:pt>
                      <c:pt idx="43" formatCode="General">
                        <c:v>-7.1033040847201203</c:v>
                      </c:pt>
                      <c:pt idx="44" formatCode="General">
                        <c:v>-7.1405234493192129</c:v>
                      </c:pt>
                      <c:pt idx="45" formatCode="General">
                        <c:v>-7.1789500756429652</c:v>
                      </c:pt>
                      <c:pt idx="46" formatCode="General">
                        <c:v>-7.2173767019667165</c:v>
                      </c:pt>
                      <c:pt idx="47" formatCode="General">
                        <c:v>-7.2558033282904688</c:v>
                      </c:pt>
                      <c:pt idx="48" formatCode="General">
                        <c:v>-7.2942299546142211</c:v>
                      </c:pt>
                      <c:pt idx="49" formatCode="General">
                        <c:v>-7.3326565809379733</c:v>
                      </c:pt>
                      <c:pt idx="50" formatCode="General">
                        <c:v>-7.3710832072617247</c:v>
                      </c:pt>
                      <c:pt idx="51" formatCode="General">
                        <c:v>-7.4125393939393938</c:v>
                      </c:pt>
                      <c:pt idx="52" formatCode="General">
                        <c:v>-7.4546606060606067</c:v>
                      </c:pt>
                      <c:pt idx="53" formatCode="General">
                        <c:v>-7.4967818181818187</c:v>
                      </c:pt>
                      <c:pt idx="54" formatCode="General">
                        <c:v>-7.5389030303030307</c:v>
                      </c:pt>
                      <c:pt idx="55" formatCode="General">
                        <c:v>-7.5810242424242427</c:v>
                      </c:pt>
                      <c:pt idx="56" formatCode="General">
                        <c:v>-7.6231454545454547</c:v>
                      </c:pt>
                      <c:pt idx="57" formatCode="General">
                        <c:v>-7.6668835098335855</c:v>
                      </c:pt>
                      <c:pt idx="58" formatCode="General">
                        <c:v>-7.7163540090771559</c:v>
                      </c:pt>
                      <c:pt idx="59" formatCode="General">
                        <c:v>-7.7658245083207262</c:v>
                      </c:pt>
                      <c:pt idx="60" formatCode="General">
                        <c:v>-7.8152950075642966</c:v>
                      </c:pt>
                      <c:pt idx="61" formatCode="General">
                        <c:v>-7.864765506807867</c:v>
                      </c:pt>
                      <c:pt idx="62" formatCode="General">
                        <c:v>-7.9142360060514374</c:v>
                      </c:pt>
                      <c:pt idx="63" formatCode="General">
                        <c:v>-7.9637065052950078</c:v>
                      </c:pt>
                      <c:pt idx="64" formatCode="General">
                        <c:v>-8.0173818181818177</c:v>
                      </c:pt>
                      <c:pt idx="65" formatCode="General">
                        <c:v>-8.0737454545454543</c:v>
                      </c:pt>
                      <c:pt idx="66" formatCode="General">
                        <c:v>-8.1332530120481934</c:v>
                      </c:pt>
                      <c:pt idx="67" formatCode="General">
                        <c:v>-8.1939090909090915</c:v>
                      </c:pt>
                      <c:pt idx="68" formatCode="General">
                        <c:v>-8.256939393939394</c:v>
                      </c:pt>
                      <c:pt idx="69" formatCode="General">
                        <c:v>-8.3219393939393935</c:v>
                      </c:pt>
                      <c:pt idx="70" formatCode="General">
                        <c:v>-8.3879999999999999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D6C5-4046-90FA-AB4BA8395AF2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D6C5-4046-90FA-AB4BA8395AF2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D6C5-4046-90FA-AB4BA8395AF2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D6C5-4046-90FA-AB4BA8395AF2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D6C5-4046-90FA-AB4BA8395AF2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D6C5-4046-90FA-AB4BA8395AF2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D6C5-4046-90FA-AB4BA8395AF2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D6C5-4046-90FA-AB4BA8395AF2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D6C5-4046-90FA-AB4BA8395AF2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D6C5-4046-90FA-AB4BA8395AF2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D6C5-4046-90FA-AB4BA8395AF2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D6C5-4046-90FA-AB4BA8395AF2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D6C5-4046-90FA-AB4BA8395AF2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'Gibbs-EVAL'!$A$132</c15:sqref>
                        </c15:formulaRef>
                      </c:ext>
                    </c:extLst>
                    <c:strCache>
                      <c:ptCount val="1"/>
                      <c:pt idx="0">
                        <c:v>SOLID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D6C5-4046-90FA-AB4BA8395AF2}"/>
                  </c:ext>
                </c:extLst>
              </c15:ser>
            </c15:filteredScatterSeries>
            <c15:filteredScatterSeries>
              <c15:ser>
                <c:idx val="31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'Gibbs-EVAL'!$A$134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'Gibbs-EVAL'!$B$134:$BT$134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-20.742000000000001</c:v>
                      </c:pt>
                      <c:pt idx="1">
                        <c:v>-20.165030303030303</c:v>
                      </c:pt>
                      <c:pt idx="2" formatCode="General">
                        <c:v>-19.625636363636364</c:v>
                      </c:pt>
                      <c:pt idx="3" formatCode="General">
                        <c:v>-19.515393939393938</c:v>
                      </c:pt>
                      <c:pt idx="4" formatCode="General">
                        <c:v>-19.575030303030303</c:v>
                      </c:pt>
                      <c:pt idx="5" formatCode="General">
                        <c:v>-19.762909090909091</c:v>
                      </c:pt>
                      <c:pt idx="6" formatCode="General">
                        <c:v>-19.914036144578315</c:v>
                      </c:pt>
                      <c:pt idx="7" formatCode="General">
                        <c:v>-20.016445783132529</c:v>
                      </c:pt>
                      <c:pt idx="8" formatCode="General">
                        <c:v>-20.152000000000001</c:v>
                      </c:pt>
                      <c:pt idx="9" formatCode="General">
                        <c:v>-20.298181818181821</c:v>
                      </c:pt>
                      <c:pt idx="10" formatCode="General">
                        <c:v>-20.449696969696969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-23.573975903614457</c:v>
                      </c:pt>
                      <c:pt idx="32" formatCode="General">
                        <c:v>-23.718554216867467</c:v>
                      </c:pt>
                      <c:pt idx="33" formatCode="General">
                        <c:v>-23.858000000000001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-27.046506024096384</c:v>
                      </c:pt>
                      <c:pt idx="58" formatCode="General">
                        <c:v>-27.166987951807229</c:v>
                      </c:pt>
                      <c:pt idx="59" formatCode="General">
                        <c:v>-27.291272727272727</c:v>
                      </c:pt>
                      <c:pt idx="60" formatCode="General">
                        <c:v>-27.418545454545455</c:v>
                      </c:pt>
                      <c:pt idx="61" formatCode="General">
                        <c:v>-27.540303030303029</c:v>
                      </c:pt>
                      <c:pt idx="62" formatCode="General">
                        <c:v>-27.66151515151515</c:v>
                      </c:pt>
                      <c:pt idx="63" formatCode="General">
                        <c:v>-27.782727272727271</c:v>
                      </c:pt>
                      <c:pt idx="64" formatCode="General">
                        <c:v>-27.902904689863842</c:v>
                      </c:pt>
                      <c:pt idx="65" formatCode="General">
                        <c:v>-28.022420574886535</c:v>
                      </c:pt>
                      <c:pt idx="66" formatCode="General">
                        <c:v>-28.141936459909228</c:v>
                      </c:pt>
                      <c:pt idx="67" formatCode="General">
                        <c:v>-28.261452344931921</c:v>
                      </c:pt>
                      <c:pt idx="68" formatCode="General">
                        <c:v>-28.380968229954615</c:v>
                      </c:pt>
                      <c:pt idx="69" formatCode="General">
                        <c:v>-28.500484114977308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D6C5-4046-90FA-AB4BA8395AF2}"/>
                  </c:ext>
                </c:extLst>
              </c15:ser>
            </c15:filteredScatterSeries>
            <c15:filteredScatterSeries>
              <c15:ser>
                <c:idx val="32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'Gibbs-EVAL'!$A$135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'Gibbs-EVAL'!$B$135:$BT$135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-17.816666666666666</c:v>
                      </c:pt>
                      <c:pt idx="1">
                        <c:v>-17.499454545454544</c:v>
                      </c:pt>
                      <c:pt idx="2" formatCode="General">
                        <c:v>-17.208545454545455</c:v>
                      </c:pt>
                      <c:pt idx="3" formatCode="General">
                        <c:v>-16.338060606060605</c:v>
                      </c:pt>
                      <c:pt idx="4" formatCode="General">
                        <c:v>-15.295393939393939</c:v>
                      </c:pt>
                      <c:pt idx="5" formatCode="General">
                        <c:v>-14.737818181818181</c:v>
                      </c:pt>
                      <c:pt idx="6" formatCode="General">
                        <c:v>-13.995180722891565</c:v>
                      </c:pt>
                      <c:pt idx="7" formatCode="General">
                        <c:v>-13.007228915662651</c:v>
                      </c:pt>
                      <c:pt idx="8" formatCode="General">
                        <c:v>-12.252666666666666</c:v>
                      </c:pt>
                      <c:pt idx="9" formatCode="General">
                        <c:v>-11.572909090909093</c:v>
                      </c:pt>
                      <c:pt idx="10" formatCode="General">
                        <c:v>-10.930484848484848</c:v>
                      </c:pt>
                      <c:pt idx="11" formatCode="General">
                        <c:v>-10.336086232980334</c:v>
                      </c:pt>
                      <c:pt idx="12" formatCode="General">
                        <c:v>-9.7958441754916787</c:v>
                      </c:pt>
                      <c:pt idx="13" formatCode="General">
                        <c:v>-9.2556021180030257</c:v>
                      </c:pt>
                      <c:pt idx="14" formatCode="General">
                        <c:v>-8.7153600605143726</c:v>
                      </c:pt>
                      <c:pt idx="15" formatCode="General">
                        <c:v>-8.1751180030257178</c:v>
                      </c:pt>
                      <c:pt idx="16" formatCode="General">
                        <c:v>-7.6348759455370647</c:v>
                      </c:pt>
                      <c:pt idx="17" formatCode="General">
                        <c:v>-7.0946338880484099</c:v>
                      </c:pt>
                      <c:pt idx="18" formatCode="General">
                        <c:v>-6.6202727272727264</c:v>
                      </c:pt>
                      <c:pt idx="19" formatCode="General">
                        <c:v>-6.1619818181818165</c:v>
                      </c:pt>
                      <c:pt idx="20" formatCode="General">
                        <c:v>-5.7237999999999989</c:v>
                      </c:pt>
                      <c:pt idx="21" formatCode="General">
                        <c:v>-5.2985151515151507</c:v>
                      </c:pt>
                      <c:pt idx="22" formatCode="General">
                        <c:v>-4.8833636363636357</c:v>
                      </c:pt>
                      <c:pt idx="23" formatCode="General">
                        <c:v>-4.4896746987951799</c:v>
                      </c:pt>
                      <c:pt idx="24" formatCode="General">
                        <c:v>-4.1958484848484847</c:v>
                      </c:pt>
                      <c:pt idx="25" formatCode="General">
                        <c:v>-4.1952424242424247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-4.8208787878787884</c:v>
                      </c:pt>
                      <c:pt idx="52" formatCode="General">
                        <c:v>-4.8448121212121213</c:v>
                      </c:pt>
                      <c:pt idx="53" formatCode="General">
                        <c:v>-4.8672363636363638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-4.9600361445783134</c:v>
                      </c:pt>
                      <c:pt idx="58" formatCode="General">
                        <c:v>-4.9829277108433736</c:v>
                      </c:pt>
                      <c:pt idx="59" formatCode="General">
                        <c:v>-5.0055575757575763</c:v>
                      </c:pt>
                      <c:pt idx="60" formatCode="General">
                        <c:v>-5.0279818181818188</c:v>
                      </c:pt>
                      <c:pt idx="61" formatCode="General">
                        <c:v>-5.0509575757575753</c:v>
                      </c:pt>
                      <c:pt idx="62" formatCode="General">
                        <c:v>-5.0738303030303031</c:v>
                      </c:pt>
                      <c:pt idx="63" formatCode="General">
                        <c:v>-5.0962545454545456</c:v>
                      </c:pt>
                      <c:pt idx="64" formatCode="General">
                        <c:v>-5.1371149773071112</c:v>
                      </c:pt>
                      <c:pt idx="65" formatCode="General">
                        <c:v>-5.1897624810892591</c:v>
                      </c:pt>
                      <c:pt idx="66" formatCode="General">
                        <c:v>-5.242409984871407</c:v>
                      </c:pt>
                      <c:pt idx="67" formatCode="General">
                        <c:v>-5.2950574886535557</c:v>
                      </c:pt>
                      <c:pt idx="68" formatCode="General">
                        <c:v>-5.3477049924357036</c:v>
                      </c:pt>
                      <c:pt idx="69" formatCode="General">
                        <c:v>-5.4003524962178524</c:v>
                      </c:pt>
                      <c:pt idx="70" formatCode="General">
                        <c:v>-5.4530000000000003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D6C5-4046-90FA-AB4BA8395AF2}"/>
                  </c:ext>
                </c:extLst>
              </c15:ser>
            </c15:filteredScatterSeries>
            <c15:filteredScatterSeries>
              <c15:ser>
                <c:idx val="33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'Gibbs-EVAL'!$A$136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'Gibbs-EVAL'!$B$136:$BT$136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-185.66818181818184</c:v>
                      </c:pt>
                      <c:pt idx="1">
                        <c:v>-180.34381818181819</c:v>
                      </c:pt>
                      <c:pt idx="2" formatCode="General">
                        <c:v>-175.3801818181818</c:v>
                      </c:pt>
                      <c:pt idx="3" formatCode="General">
                        <c:v>-170.78375757575756</c:v>
                      </c:pt>
                      <c:pt idx="4" formatCode="General">
                        <c:v>-166.35854545454546</c:v>
                      </c:pt>
                      <c:pt idx="5" formatCode="General">
                        <c:v>-162.34036363636363</c:v>
                      </c:pt>
                      <c:pt idx="6" formatCode="General">
                        <c:v>-158.49319277108435</c:v>
                      </c:pt>
                      <c:pt idx="7" formatCode="General">
                        <c:v>-154.87271084337348</c:v>
                      </c:pt>
                      <c:pt idx="8" formatCode="General">
                        <c:v>-151.48266666666666</c:v>
                      </c:pt>
                      <c:pt idx="9" formatCode="General">
                        <c:v>-148.19563636363637</c:v>
                      </c:pt>
                      <c:pt idx="10" formatCode="General">
                        <c:v>-145.15927272727274</c:v>
                      </c:pt>
                      <c:pt idx="11" formatCode="General">
                        <c:v>-142.38957639939488</c:v>
                      </c:pt>
                      <c:pt idx="12" formatCode="General">
                        <c:v>-139.9205900151286</c:v>
                      </c:pt>
                      <c:pt idx="13" formatCode="General">
                        <c:v>-137.45160363086234</c:v>
                      </c:pt>
                      <c:pt idx="14" formatCode="General">
                        <c:v>-134.98261724659608</c:v>
                      </c:pt>
                      <c:pt idx="15" formatCode="General">
                        <c:v>-132.51363086232982</c:v>
                      </c:pt>
                      <c:pt idx="16" formatCode="General">
                        <c:v>-130.04464447806353</c:v>
                      </c:pt>
                      <c:pt idx="17" formatCode="General">
                        <c:v>-127.57565809379727</c:v>
                      </c:pt>
                      <c:pt idx="18" formatCode="General">
                        <c:v>-125.49436363636363</c:v>
                      </c:pt>
                      <c:pt idx="19" formatCode="General">
                        <c:v>-123.50036363636364</c:v>
                      </c:pt>
                      <c:pt idx="20" formatCode="General">
                        <c:v>-121.59733333333334</c:v>
                      </c:pt>
                      <c:pt idx="21" formatCode="General">
                        <c:v>-119.77915151515151</c:v>
                      </c:pt>
                      <c:pt idx="22" formatCode="General">
                        <c:v>-118.02763636363636</c:v>
                      </c:pt>
                      <c:pt idx="23" formatCode="General">
                        <c:v>-116.39536144578314</c:v>
                      </c:pt>
                      <c:pt idx="24" formatCode="General">
                        <c:v>-114.79515151515152</c:v>
                      </c:pt>
                      <c:pt idx="25" formatCode="General">
                        <c:v>-113.25575757575758</c:v>
                      </c:pt>
                      <c:pt idx="26" formatCode="General">
                        <c:v>-111.77454545454545</c:v>
                      </c:pt>
                      <c:pt idx="27" formatCode="General">
                        <c:v>-110.33212121212121</c:v>
                      </c:pt>
                      <c:pt idx="28" formatCode="General">
                        <c:v>-108.98181818181817</c:v>
                      </c:pt>
                      <c:pt idx="29" formatCode="General">
                        <c:v>-107.69454545454545</c:v>
                      </c:pt>
                      <c:pt idx="30" formatCode="General">
                        <c:v>-106.54303030303031</c:v>
                      </c:pt>
                      <c:pt idx="31" formatCode="General">
                        <c:v>-105.63879518072289</c:v>
                      </c:pt>
                      <c:pt idx="32" formatCode="General">
                        <c:v>-104.8677108433735</c:v>
                      </c:pt>
                      <c:pt idx="33" formatCode="General">
                        <c:v>-104.134</c:v>
                      </c:pt>
                      <c:pt idx="34" formatCode="General">
                        <c:v>-103.42127272727272</c:v>
                      </c:pt>
                      <c:pt idx="35" formatCode="General">
                        <c:v>-102.74854545454545</c:v>
                      </c:pt>
                      <c:pt idx="36" formatCode="General">
                        <c:v>-102.10090909090908</c:v>
                      </c:pt>
                      <c:pt idx="37" formatCode="General">
                        <c:v>-101.46845688350984</c:v>
                      </c:pt>
                      <c:pt idx="38" formatCode="General">
                        <c:v>-100.92987897125568</c:v>
                      </c:pt>
                      <c:pt idx="39" formatCode="General">
                        <c:v>-100.39130105900152</c:v>
                      </c:pt>
                      <c:pt idx="40" formatCode="General">
                        <c:v>-99.852723146747351</c:v>
                      </c:pt>
                      <c:pt idx="41" formatCode="General">
                        <c:v>-99.314145234493196</c:v>
                      </c:pt>
                      <c:pt idx="42" formatCode="General">
                        <c:v>-98.775567322239027</c:v>
                      </c:pt>
                      <c:pt idx="43" formatCode="General">
                        <c:v>-98.236989409984872</c:v>
                      </c:pt>
                      <c:pt idx="44" formatCode="General">
                        <c:v>-97.731939393939385</c:v>
                      </c:pt>
                      <c:pt idx="45" formatCode="General">
                        <c:v>-97.271333333333331</c:v>
                      </c:pt>
                      <c:pt idx="46" formatCode="General">
                        <c:v>-96.835309090909092</c:v>
                      </c:pt>
                      <c:pt idx="47" formatCode="General">
                        <c:v>-96.41031515151515</c:v>
                      </c:pt>
                      <c:pt idx="48" formatCode="General">
                        <c:v>-96.012739393939398</c:v>
                      </c:pt>
                      <c:pt idx="49" formatCode="General">
                        <c:v>-95.620939759036148</c:v>
                      </c:pt>
                      <c:pt idx="50" formatCode="General">
                        <c:v>-95.235397590361444</c:v>
                      </c:pt>
                      <c:pt idx="51" formatCode="General">
                        <c:v>-94.882727272727266</c:v>
                      </c:pt>
                      <c:pt idx="52" formatCode="General">
                        <c:v>-94.678218181818181</c:v>
                      </c:pt>
                      <c:pt idx="53" formatCode="General">
                        <c:v>-95.16185454545456</c:v>
                      </c:pt>
                      <c:pt idx="54" formatCode="General">
                        <c:v>-95.644230303030312</c:v>
                      </c:pt>
                      <c:pt idx="55" formatCode="General">
                        <c:v>-96.125442424242422</c:v>
                      </c:pt>
                      <c:pt idx="56" formatCode="General">
                        <c:v>-96.608763636363634</c:v>
                      </c:pt>
                      <c:pt idx="57" formatCode="General">
                        <c:v>-97.088313253012046</c:v>
                      </c:pt>
                      <c:pt idx="58" formatCode="General">
                        <c:v>-97.553373493975897</c:v>
                      </c:pt>
                      <c:pt idx="59" formatCode="General">
                        <c:v>-98.031551515151506</c:v>
                      </c:pt>
                      <c:pt idx="60" formatCode="General">
                        <c:v>-98.520036363636365</c:v>
                      </c:pt>
                      <c:pt idx="61" formatCode="General">
                        <c:v>-98.993078787878787</c:v>
                      </c:pt>
                      <c:pt idx="62" formatCode="General">
                        <c:v>-99.465854545454548</c:v>
                      </c:pt>
                      <c:pt idx="63" formatCode="General">
                        <c:v>-99.942218181818177</c:v>
                      </c:pt>
                      <c:pt idx="64" formatCode="General">
                        <c:v>-100.39488653555219</c:v>
                      </c:pt>
                      <c:pt idx="65" formatCode="General">
                        <c:v>-100.83240544629349</c:v>
                      </c:pt>
                      <c:pt idx="66" formatCode="General">
                        <c:v>-101.2699243570348</c:v>
                      </c:pt>
                      <c:pt idx="67" formatCode="General">
                        <c:v>-101.7074432677761</c:v>
                      </c:pt>
                      <c:pt idx="68" formatCode="General">
                        <c:v>-102.14496217851739</c:v>
                      </c:pt>
                      <c:pt idx="69" formatCode="General">
                        <c:v>-102.58248108925869</c:v>
                      </c:pt>
                      <c:pt idx="70" formatCode="General">
                        <c:v>-103.02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D6C5-4046-90FA-AB4BA8395AF2}"/>
                  </c:ext>
                </c:extLst>
              </c15:ser>
            </c15:filteredScatterSeries>
            <c15:filteredScatterSeries>
              <c15:ser>
                <c:idx val="34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'Gibbs-EVAL'!$A$137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'Gibbs-EVAL'!$B$137:$BT$137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-61.721090909090911</c:v>
                      </c:pt>
                      <c:pt idx="1">
                        <c:v>-59.924363636363637</c:v>
                      </c:pt>
                      <c:pt idx="2" formatCode="General">
                        <c:v>-58.251636363636358</c:v>
                      </c:pt>
                      <c:pt idx="3" formatCode="General">
                        <c:v>-56.118787878787877</c:v>
                      </c:pt>
                      <c:pt idx="4" formatCode="General">
                        <c:v>-53.81672727272727</c:v>
                      </c:pt>
                      <c:pt idx="5" formatCode="General">
                        <c:v>-51.525818181818181</c:v>
                      </c:pt>
                      <c:pt idx="6" formatCode="General">
                        <c:v>-49.375542168674698</c:v>
                      </c:pt>
                      <c:pt idx="7" formatCode="General">
                        <c:v>-47.411686746987954</c:v>
                      </c:pt>
                      <c:pt idx="8" formatCode="General">
                        <c:v>-45.513333333333335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-8.0148181818181801</c:v>
                      </c:pt>
                      <c:pt idx="52" formatCode="General">
                        <c:v>-7.7216545454545455</c:v>
                      </c:pt>
                      <c:pt idx="53" formatCode="General">
                        <c:v>-7.7725636363636363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-7.9743975903614457</c:v>
                      </c:pt>
                      <c:pt idx="58" formatCode="General">
                        <c:v>-8.0262048192771083</c:v>
                      </c:pt>
                      <c:pt idx="59" formatCode="General">
                        <c:v>-8.0788666666666664</c:v>
                      </c:pt>
                      <c:pt idx="60" formatCode="General">
                        <c:v>-8.132200000000001</c:v>
                      </c:pt>
                      <c:pt idx="61" formatCode="General">
                        <c:v>-8.1860848484848496</c:v>
                      </c:pt>
                      <c:pt idx="62" formatCode="General">
                        <c:v>-8.2406545454545466</c:v>
                      </c:pt>
                      <c:pt idx="63" formatCode="General">
                        <c:v>-8.2970181818181832</c:v>
                      </c:pt>
                      <c:pt idx="64" formatCode="General">
                        <c:v>-8.3430862329803332</c:v>
                      </c:pt>
                      <c:pt idx="65" formatCode="General">
                        <c:v>-8.3825718608169453</c:v>
                      </c:pt>
                      <c:pt idx="66" formatCode="General">
                        <c:v>-8.4220574886535555</c:v>
                      </c:pt>
                      <c:pt idx="67" formatCode="General">
                        <c:v>-8.4615431164901675</c:v>
                      </c:pt>
                      <c:pt idx="68" formatCode="General">
                        <c:v>-8.5010287443267778</c:v>
                      </c:pt>
                      <c:pt idx="69" formatCode="General">
                        <c:v>-8.5405143721633898</c:v>
                      </c:pt>
                      <c:pt idx="70" formatCode="General">
                        <c:v>-8.58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D6C5-4046-90FA-AB4BA8395AF2}"/>
                  </c:ext>
                </c:extLst>
              </c15:ser>
            </c15:filteredScatterSeries>
            <c15:filteredScatterSeries>
              <c15:ser>
                <c:idx val="35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'Gibbs-EVAL'!$A$138</c15:sqref>
                        </c15:formulaRef>
                      </c:ext>
                    </c:extLst>
                    <c:strCache>
                      <c:ptCount val="1"/>
                      <c:pt idx="0">
                        <c:v>*GaSe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'Gibbs-EVAL'!$B$138:$BT$138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-82.463090909090909</c:v>
                      </c:pt>
                      <c:pt idx="1">
                        <c:v>-80.089393939393943</c:v>
                      </c:pt>
                      <c:pt idx="2" formatCode="General">
                        <c:v>-77.877272727272725</c:v>
                      </c:pt>
                      <c:pt idx="3" formatCode="General">
                        <c:v>-75.634181818181816</c:v>
                      </c:pt>
                      <c:pt idx="4" formatCode="General">
                        <c:v>-73.39175757575758</c:v>
                      </c:pt>
                      <c:pt idx="5" formatCode="General">
                        <c:v>-71.288727272727272</c:v>
                      </c:pt>
                      <c:pt idx="6" formatCode="General">
                        <c:v>-69.289578313253017</c:v>
                      </c:pt>
                      <c:pt idx="7" formatCode="General">
                        <c:v>-67.428132530120479</c:v>
                      </c:pt>
                      <c:pt idx="8" formatCode="General">
                        <c:v>-65.665333333333336</c:v>
                      </c:pt>
                      <c:pt idx="9" formatCode="General">
                        <c:v>-63.948727272727275</c:v>
                      </c:pt>
                      <c:pt idx="10" formatCode="General">
                        <c:v>-62.354787878787882</c:v>
                      </c:pt>
                      <c:pt idx="11" formatCode="General">
                        <c:v>-60.894236006051436</c:v>
                      </c:pt>
                      <c:pt idx="12" formatCode="General">
                        <c:v>-59.584099848714068</c:v>
                      </c:pt>
                      <c:pt idx="13" formatCode="General">
                        <c:v>-58.2739636913767</c:v>
                      </c:pt>
                      <c:pt idx="14" formatCode="General">
                        <c:v>-56.963827534039332</c:v>
                      </c:pt>
                      <c:pt idx="15" formatCode="General">
                        <c:v>-55.653691376701964</c:v>
                      </c:pt>
                      <c:pt idx="16" formatCode="General">
                        <c:v>-54.343555219364596</c:v>
                      </c:pt>
                      <c:pt idx="17" formatCode="General">
                        <c:v>-53.033419062027228</c:v>
                      </c:pt>
                      <c:pt idx="18" formatCode="General">
                        <c:v>-51.917030303030302</c:v>
                      </c:pt>
                      <c:pt idx="19" formatCode="General">
                        <c:v>-50.844909090909091</c:v>
                      </c:pt>
                      <c:pt idx="20" formatCode="General">
                        <c:v>-49.820666666666668</c:v>
                      </c:pt>
                      <c:pt idx="21" formatCode="General">
                        <c:v>-48.837151515151518</c:v>
                      </c:pt>
                      <c:pt idx="22" formatCode="General">
                        <c:v>-47.885636363636358</c:v>
                      </c:pt>
                      <c:pt idx="23" formatCode="General">
                        <c:v>-46.994156626506019</c:v>
                      </c:pt>
                      <c:pt idx="24" formatCode="General">
                        <c:v>-46.119393939393937</c:v>
                      </c:pt>
                      <c:pt idx="25" formatCode="General">
                        <c:v>-45.276969696969694</c:v>
                      </c:pt>
                      <c:pt idx="26" formatCode="General">
                        <c:v>-44.463636363636361</c:v>
                      </c:pt>
                      <c:pt idx="27" formatCode="General">
                        <c:v>-43.669696969696965</c:v>
                      </c:pt>
                      <c:pt idx="28" formatCode="General">
                        <c:v>-42.921818181818182</c:v>
                      </c:pt>
                      <c:pt idx="29" formatCode="General">
                        <c:v>-42.205454545454543</c:v>
                      </c:pt>
                      <c:pt idx="30" formatCode="General">
                        <c:v>-41.556969696969695</c:v>
                      </c:pt>
                      <c:pt idx="31" formatCode="General">
                        <c:v>-41.032409638554213</c:v>
                      </c:pt>
                      <c:pt idx="32" formatCode="General">
                        <c:v>-40.574578313253014</c:v>
                      </c:pt>
                      <c:pt idx="33" formatCode="General">
                        <c:v>-40.138000000000005</c:v>
                      </c:pt>
                      <c:pt idx="34" formatCode="General">
                        <c:v>-39.711939393939396</c:v>
                      </c:pt>
                      <c:pt idx="35" formatCode="General">
                        <c:v>-39.30587878787879</c:v>
                      </c:pt>
                      <c:pt idx="36" formatCode="General">
                        <c:v>-38.912363636363636</c:v>
                      </c:pt>
                      <c:pt idx="37" formatCode="General">
                        <c:v>-38.526505295007567</c:v>
                      </c:pt>
                      <c:pt idx="38" formatCode="General">
                        <c:v>-38.189137670196672</c:v>
                      </c:pt>
                      <c:pt idx="39" formatCode="General">
                        <c:v>-37.851770045385777</c:v>
                      </c:pt>
                      <c:pt idx="40" formatCode="General">
                        <c:v>-37.514402420574889</c:v>
                      </c:pt>
                      <c:pt idx="41" formatCode="General">
                        <c:v>-37.177034795763994</c:v>
                      </c:pt>
                      <c:pt idx="42" formatCode="General">
                        <c:v>-36.839667170953106</c:v>
                      </c:pt>
                      <c:pt idx="43" formatCode="General">
                        <c:v>-36.502299546142211</c:v>
                      </c:pt>
                      <c:pt idx="44" formatCode="General">
                        <c:v>-36.182303030303032</c:v>
                      </c:pt>
                      <c:pt idx="45" formatCode="General">
                        <c:v>-35.885333333333335</c:v>
                      </c:pt>
                      <c:pt idx="46" formatCode="General">
                        <c:v>-35.600654545454546</c:v>
                      </c:pt>
                      <c:pt idx="47" formatCode="General">
                        <c:v>-35.321490909090912</c:v>
                      </c:pt>
                      <c:pt idx="48" formatCode="General">
                        <c:v>-35.056036363636366</c:v>
                      </c:pt>
                      <c:pt idx="49" formatCode="General">
                        <c:v>-34.795108433734939</c:v>
                      </c:pt>
                      <c:pt idx="50" formatCode="General">
                        <c:v>-34.539084337349401</c:v>
                      </c:pt>
                      <c:pt idx="51" formatCode="General">
                        <c:v>-34.299181818181822</c:v>
                      </c:pt>
                      <c:pt idx="52" formatCode="General">
                        <c:v>-34.13329090909091</c:v>
                      </c:pt>
                      <c:pt idx="53" formatCode="General">
                        <c:v>-34.311472727272729</c:v>
                      </c:pt>
                      <c:pt idx="54" formatCode="General">
                        <c:v>-34.489024242424243</c:v>
                      </c:pt>
                      <c:pt idx="55" formatCode="General">
                        <c:v>-34.665993939393942</c:v>
                      </c:pt>
                      <c:pt idx="56" formatCode="General">
                        <c:v>-34.844018181818178</c:v>
                      </c:pt>
                      <c:pt idx="57" formatCode="General">
                        <c:v>-35.020903614457829</c:v>
                      </c:pt>
                      <c:pt idx="58" formatCode="General">
                        <c:v>-35.193192771084334</c:v>
                      </c:pt>
                      <c:pt idx="59" formatCode="General">
                        <c:v>-35.370139393939397</c:v>
                      </c:pt>
                      <c:pt idx="60" formatCode="General">
                        <c:v>-35.550745454545456</c:v>
                      </c:pt>
                      <c:pt idx="61" formatCode="General">
                        <c:v>-35.726387878787882</c:v>
                      </c:pt>
                      <c:pt idx="62" formatCode="General">
                        <c:v>-35.9021696969697</c:v>
                      </c:pt>
                      <c:pt idx="63" formatCode="General">
                        <c:v>-36.079745454545453</c:v>
                      </c:pt>
                      <c:pt idx="64" formatCode="General">
                        <c:v>-36.245990922844179</c:v>
                      </c:pt>
                      <c:pt idx="65" formatCode="General">
                        <c:v>-36.404992435703484</c:v>
                      </c:pt>
                      <c:pt idx="66" formatCode="General">
                        <c:v>-36.563993948562782</c:v>
                      </c:pt>
                      <c:pt idx="67" formatCode="General">
                        <c:v>-36.722995461422087</c:v>
                      </c:pt>
                      <c:pt idx="68" formatCode="General">
                        <c:v>-36.881996974281392</c:v>
                      </c:pt>
                      <c:pt idx="69" formatCode="General">
                        <c:v>-37.040998487140698</c:v>
                      </c:pt>
                      <c:pt idx="70" formatCode="General">
                        <c:v>-37.200000000000003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D6C5-4046-90FA-AB4BA8395AF2}"/>
                  </c:ext>
                </c:extLst>
              </c15:ser>
            </c15:filteredScatterSeries>
            <c15:filteredScatterSeries>
              <c15:ser>
                <c:idx val="36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'Gibbs-EVAL'!$A$139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'Gibbs-EVAL'!$B$139:$BT$139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-38.558666666666667</c:v>
                      </c:pt>
                      <c:pt idx="1">
                        <c:v>-37.664484848484854</c:v>
                      </c:pt>
                      <c:pt idx="2" formatCode="General">
                        <c:v>-36.834181818181818</c:v>
                      </c:pt>
                      <c:pt idx="3" formatCode="General">
                        <c:v>-35.853454545454547</c:v>
                      </c:pt>
                      <c:pt idx="4" formatCode="General">
                        <c:v>-34.870424242424242</c:v>
                      </c:pt>
                      <c:pt idx="5" formatCode="General">
                        <c:v>-34.500727272727268</c:v>
                      </c:pt>
                      <c:pt idx="6" formatCode="General">
                        <c:v>-33.90921686746988</c:v>
                      </c:pt>
                      <c:pt idx="7" formatCode="General">
                        <c:v>-33.023674698795183</c:v>
                      </c:pt>
                      <c:pt idx="8" formatCode="General">
                        <c:v>-32.404666666666664</c:v>
                      </c:pt>
                      <c:pt idx="9" formatCode="General">
                        <c:v>-31.87109090909091</c:v>
                      </c:pt>
                      <c:pt idx="10" formatCode="General">
                        <c:v>-31.380181818181818</c:v>
                      </c:pt>
                      <c:pt idx="11" formatCode="General">
                        <c:v>-30.937190620272315</c:v>
                      </c:pt>
                      <c:pt idx="12" formatCode="General">
                        <c:v>-30.548234493192133</c:v>
                      </c:pt>
                      <c:pt idx="13" formatCode="General">
                        <c:v>-30.159278366111952</c:v>
                      </c:pt>
                      <c:pt idx="14" formatCode="General">
                        <c:v>-29.770322239031771</c:v>
                      </c:pt>
                      <c:pt idx="15" formatCode="General">
                        <c:v>-29.381366111951589</c:v>
                      </c:pt>
                      <c:pt idx="16" formatCode="General">
                        <c:v>-28.992409984871408</c:v>
                      </c:pt>
                      <c:pt idx="17" formatCode="General">
                        <c:v>-28.603453857791223</c:v>
                      </c:pt>
                      <c:pt idx="18" formatCode="General">
                        <c:v>-28.280575757575757</c:v>
                      </c:pt>
                      <c:pt idx="19" formatCode="General">
                        <c:v>-27.97252727272727</c:v>
                      </c:pt>
                      <c:pt idx="20" formatCode="General">
                        <c:v>-27.679799999999997</c:v>
                      </c:pt>
                      <c:pt idx="21" formatCode="General">
                        <c:v>-27.403363636363636</c:v>
                      </c:pt>
                      <c:pt idx="22" formatCode="General">
                        <c:v>-27.139727272727271</c:v>
                      </c:pt>
                      <c:pt idx="23" formatCode="General">
                        <c:v>-26.896722891566267</c:v>
                      </c:pt>
                      <c:pt idx="24" formatCode="General">
                        <c:v>-26.752212121212121</c:v>
                      </c:pt>
                      <c:pt idx="25" formatCode="General">
                        <c:v>-26.897060606060609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-27.907030120481927</c:v>
                      </c:pt>
                      <c:pt idx="32" formatCode="General">
                        <c:v>-28.076307228915663</c:v>
                      </c:pt>
                      <c:pt idx="33" formatCode="General">
                        <c:v>-28.240600000000001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-31.105242424242427</c:v>
                      </c:pt>
                      <c:pt idx="52" formatCode="General">
                        <c:v>-31.256448484848487</c:v>
                      </c:pt>
                      <c:pt idx="53" formatCode="General">
                        <c:v>-31.406145454545456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-32.006542168674699</c:v>
                      </c:pt>
                      <c:pt idx="58" formatCode="General">
                        <c:v>-32.149915662650606</c:v>
                      </c:pt>
                      <c:pt idx="59" formatCode="General">
                        <c:v>-32.296830303030305</c:v>
                      </c:pt>
                      <c:pt idx="60" formatCode="General">
                        <c:v>-32.446527272727273</c:v>
                      </c:pt>
                      <c:pt idx="61" formatCode="General">
                        <c:v>-32.591260606060608</c:v>
                      </c:pt>
                      <c:pt idx="62" formatCode="General">
                        <c:v>-32.735345454545453</c:v>
                      </c:pt>
                      <c:pt idx="63" formatCode="General">
                        <c:v>-32.878981818181821</c:v>
                      </c:pt>
                      <c:pt idx="64" formatCode="General">
                        <c:v>-33.040019667170952</c:v>
                      </c:pt>
                      <c:pt idx="65" formatCode="General">
                        <c:v>-33.2121830559758</c:v>
                      </c:pt>
                      <c:pt idx="66" formatCode="General">
                        <c:v>-33.38434644478064</c:v>
                      </c:pt>
                      <c:pt idx="67" formatCode="General">
                        <c:v>-33.55650983358548</c:v>
                      </c:pt>
                      <c:pt idx="68" formatCode="General">
                        <c:v>-33.72867322239032</c:v>
                      </c:pt>
                      <c:pt idx="69" formatCode="General">
                        <c:v>-33.90083661119516</c:v>
                      </c:pt>
                      <c:pt idx="70" formatCode="General">
                        <c:v>-34.073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D6C5-4046-90FA-AB4BA8395AF2}"/>
                  </c:ext>
                </c:extLst>
              </c15:ser>
            </c15:filteredScatterSeries>
            <c15:filteredScatterSeries>
              <c15:ser>
                <c:idx val="37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'Gibbs-EVAL'!$B$140:$BT$140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-144.18418181818183</c:v>
                      </c:pt>
                      <c:pt idx="1">
                        <c:v>-140.01375757575758</c:v>
                      </c:pt>
                      <c:pt idx="2" formatCode="General">
                        <c:v>-136.12890909090908</c:v>
                      </c:pt>
                      <c:pt idx="3" formatCode="General">
                        <c:v>-131.75296969696967</c:v>
                      </c:pt>
                      <c:pt idx="4" formatCode="General">
                        <c:v>-127.20848484848484</c:v>
                      </c:pt>
                      <c:pt idx="5" formatCode="General">
                        <c:v>-122.81454545454545</c:v>
                      </c:pt>
                      <c:pt idx="6" formatCode="General">
                        <c:v>-118.66512048192772</c:v>
                      </c:pt>
                      <c:pt idx="7" formatCode="General">
                        <c:v>-114.83981927710845</c:v>
                      </c:pt>
                      <c:pt idx="8" formatCode="General">
                        <c:v>-111.17866666666667</c:v>
                      </c:pt>
                      <c:pt idx="9" formatCode="General">
                        <c:v>-107.59927272727273</c:v>
                      </c:pt>
                      <c:pt idx="10" formatCode="General">
                        <c:v>-104.25987878787879</c:v>
                      </c:pt>
                      <c:pt idx="11" formatCode="General">
                        <c:v>-101.18736762481089</c:v>
                      </c:pt>
                      <c:pt idx="12" formatCode="General">
                        <c:v>-98.415809379727676</c:v>
                      </c:pt>
                      <c:pt idx="13" formatCode="General">
                        <c:v>-95.644251134644477</c:v>
                      </c:pt>
                      <c:pt idx="14" formatCode="General">
                        <c:v>-92.872692889561264</c:v>
                      </c:pt>
                      <c:pt idx="15" formatCode="General">
                        <c:v>-90.101134644478066</c:v>
                      </c:pt>
                      <c:pt idx="16" formatCode="General">
                        <c:v>-87.329576399394853</c:v>
                      </c:pt>
                      <c:pt idx="17" formatCode="General">
                        <c:v>-84.55801815431164</c:v>
                      </c:pt>
                      <c:pt idx="18" formatCode="General">
                        <c:v>-82.173757575757577</c:v>
                      </c:pt>
                      <c:pt idx="19" formatCode="General">
                        <c:v>-79.879272727272721</c:v>
                      </c:pt>
                      <c:pt idx="20" formatCode="General">
                        <c:v>-77.685333333333332</c:v>
                      </c:pt>
                      <c:pt idx="21" formatCode="General">
                        <c:v>-75.569454545454533</c:v>
                      </c:pt>
                      <c:pt idx="22" formatCode="General">
                        <c:v>-73.514909090909086</c:v>
                      </c:pt>
                      <c:pt idx="23" formatCode="General">
                        <c:v>-71.581265060240966</c:v>
                      </c:pt>
                      <c:pt idx="24" formatCode="General">
                        <c:v>-69.682424242424247</c:v>
                      </c:pt>
                      <c:pt idx="25" formatCode="General">
                        <c:v>-67.852121212121219</c:v>
                      </c:pt>
                      <c:pt idx="26" formatCode="General">
                        <c:v>-66.08</c:v>
                      </c:pt>
                      <c:pt idx="27" formatCode="General">
                        <c:v>-64.346666666666664</c:v>
                      </c:pt>
                      <c:pt idx="28" formatCode="General">
                        <c:v>-62.705454545454543</c:v>
                      </c:pt>
                      <c:pt idx="29" formatCode="General">
                        <c:v>-61.127272727272732</c:v>
                      </c:pt>
                      <c:pt idx="30" formatCode="General">
                        <c:v>-59.684848484848487</c:v>
                      </c:pt>
                      <c:pt idx="31" formatCode="General">
                        <c:v>-58.490843373493981</c:v>
                      </c:pt>
                      <c:pt idx="32" formatCode="General">
                        <c:v>-57.43060240963856</c:v>
                      </c:pt>
                      <c:pt idx="33" formatCode="General">
                        <c:v>-56.418000000000006</c:v>
                      </c:pt>
                      <c:pt idx="34" formatCode="General">
                        <c:v>-55.426484848484847</c:v>
                      </c:pt>
                      <c:pt idx="35" formatCode="General">
                        <c:v>-54.474969696969701</c:v>
                      </c:pt>
                      <c:pt idx="36" formatCode="General">
                        <c:v>-53.548545454545454</c:v>
                      </c:pt>
                      <c:pt idx="37" formatCode="General">
                        <c:v>-52.637564296520431</c:v>
                      </c:pt>
                      <c:pt idx="38" formatCode="General">
                        <c:v>-51.82667170953102</c:v>
                      </c:pt>
                      <c:pt idx="39" formatCode="General">
                        <c:v>-51.015779122541609</c:v>
                      </c:pt>
                      <c:pt idx="40" formatCode="General">
                        <c:v>-50.204886535552198</c:v>
                      </c:pt>
                      <c:pt idx="41" formatCode="General">
                        <c:v>-49.393993948562787</c:v>
                      </c:pt>
                      <c:pt idx="42" formatCode="General">
                        <c:v>-48.583101361573377</c:v>
                      </c:pt>
                      <c:pt idx="43" formatCode="General">
                        <c:v>-47.772208774583973</c:v>
                      </c:pt>
                      <c:pt idx="44" formatCode="General">
                        <c:v>-46.99727272727273</c:v>
                      </c:pt>
                      <c:pt idx="45" formatCode="General">
                        <c:v>-46.27</c:v>
                      </c:pt>
                      <c:pt idx="46" formatCode="General">
                        <c:v>-45.567309090909099</c:v>
                      </c:pt>
                      <c:pt idx="47" formatCode="General">
                        <c:v>-44.87564848484849</c:v>
                      </c:pt>
                      <c:pt idx="48" formatCode="General">
                        <c:v>-44.211406060606066</c:v>
                      </c:pt>
                      <c:pt idx="49" formatCode="General">
                        <c:v>-43.559493975903614</c:v>
                      </c:pt>
                      <c:pt idx="50" formatCode="General">
                        <c:v>-42.920939759036138</c:v>
                      </c:pt>
                      <c:pt idx="51" formatCode="General">
                        <c:v>-42.314</c:v>
                      </c:pt>
                      <c:pt idx="52" formatCode="General">
                        <c:v>-41.854945454545458</c:v>
                      </c:pt>
                      <c:pt idx="53" formatCode="General">
                        <c:v>-42.084036363636365</c:v>
                      </c:pt>
                      <c:pt idx="54" formatCode="General">
                        <c:v>-42.311866666666667</c:v>
                      </c:pt>
                      <c:pt idx="55" formatCode="General">
                        <c:v>-42.538533333333334</c:v>
                      </c:pt>
                      <c:pt idx="56" formatCode="General">
                        <c:v>-42.767309090909087</c:v>
                      </c:pt>
                      <c:pt idx="57" formatCode="General">
                        <c:v>-42.995301204819278</c:v>
                      </c:pt>
                      <c:pt idx="58" formatCode="General">
                        <c:v>-43.219397590361446</c:v>
                      </c:pt>
                      <c:pt idx="59" formatCode="General">
                        <c:v>-43.44900606060606</c:v>
                      </c:pt>
                      <c:pt idx="60" formatCode="General">
                        <c:v>-43.682945454545454</c:v>
                      </c:pt>
                      <c:pt idx="61" formatCode="General">
                        <c:v>-43.912472727272728</c:v>
                      </c:pt>
                      <c:pt idx="62" formatCode="General">
                        <c:v>-44.142824242424247</c:v>
                      </c:pt>
                      <c:pt idx="63" formatCode="General">
                        <c:v>-44.376763636363641</c:v>
                      </c:pt>
                      <c:pt idx="64" formatCode="General">
                        <c:v>-44.589077155824512</c:v>
                      </c:pt>
                      <c:pt idx="65" formatCode="General">
                        <c:v>-44.787564296520429</c:v>
                      </c:pt>
                      <c:pt idx="66" formatCode="General">
                        <c:v>-44.986051437216339</c:v>
                      </c:pt>
                      <c:pt idx="67" formatCode="General">
                        <c:v>-45.184538577912257</c:v>
                      </c:pt>
                      <c:pt idx="68" formatCode="General">
                        <c:v>-45.383025718608174</c:v>
                      </c:pt>
                      <c:pt idx="69" formatCode="General">
                        <c:v>-45.581512859304084</c:v>
                      </c:pt>
                      <c:pt idx="70" formatCode="General">
                        <c:v>-45.78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D6C5-4046-90FA-AB4BA8395AF2}"/>
                  </c:ext>
                </c:extLst>
              </c15:ser>
            </c15:filteredScatterSeries>
            <c15:filteredScatterSeries>
              <c15:ser>
                <c:idx val="38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'Gibbs-EVAL'!$A$141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'Gibbs-EVAL'!$B$141:$BT$141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-18.87</c:v>
                      </c:pt>
                      <c:pt idx="1">
                        <c:v>-18.87230303030303</c:v>
                      </c:pt>
                      <c:pt idx="2" formatCode="General">
                        <c:v>-18.878363636363634</c:v>
                      </c:pt>
                      <c:pt idx="3" formatCode="General">
                        <c:v>-18.977333333333334</c:v>
                      </c:pt>
                      <c:pt idx="4" formatCode="General">
                        <c:v>-19.090787878787879</c:v>
                      </c:pt>
                      <c:pt idx="5" formatCode="General">
                        <c:v>-18.975636363636365</c:v>
                      </c:pt>
                      <c:pt idx="6" formatCode="General">
                        <c:v>-18.969578313253013</c:v>
                      </c:pt>
                      <c:pt idx="7" formatCode="General">
                        <c:v>-19.108132530120482</c:v>
                      </c:pt>
                      <c:pt idx="8" formatCode="General">
                        <c:v>-19.149333333333335</c:v>
                      </c:pt>
                      <c:pt idx="9" formatCode="General">
                        <c:v>-19.162181818181818</c:v>
                      </c:pt>
                      <c:pt idx="10" formatCode="General">
                        <c:v>-19.180363636363637</c:v>
                      </c:pt>
                      <c:pt idx="11" formatCode="General">
                        <c:v>-19.198532526475038</c:v>
                      </c:pt>
                      <c:pt idx="12" formatCode="General">
                        <c:v>-19.216686838124055</c:v>
                      </c:pt>
                      <c:pt idx="13" formatCode="General">
                        <c:v>-19.234841149773072</c:v>
                      </c:pt>
                      <c:pt idx="14" formatCode="General">
                        <c:v>-19.252995461422088</c:v>
                      </c:pt>
                      <c:pt idx="15" formatCode="General">
                        <c:v>-19.271149773071105</c:v>
                      </c:pt>
                      <c:pt idx="16" formatCode="General">
                        <c:v>-19.289304084720118</c:v>
                      </c:pt>
                      <c:pt idx="17" formatCode="General">
                        <c:v>-19.307458396369135</c:v>
                      </c:pt>
                      <c:pt idx="18" formatCode="General">
                        <c:v>-19.325636363636363</c:v>
                      </c:pt>
                      <c:pt idx="19" formatCode="General">
                        <c:v>-19.343818181818182</c:v>
                      </c:pt>
                      <c:pt idx="20" formatCode="General">
                        <c:v>-19.362000000000002</c:v>
                      </c:pt>
                      <c:pt idx="21" formatCode="General">
                        <c:v>-19.383575757575759</c:v>
                      </c:pt>
                      <c:pt idx="22" formatCode="General">
                        <c:v>-19.407818181818183</c:v>
                      </c:pt>
                      <c:pt idx="23" formatCode="General">
                        <c:v>-19.426445783132532</c:v>
                      </c:pt>
                      <c:pt idx="24" formatCode="General">
                        <c:v>-19.40818181818182</c:v>
                      </c:pt>
                      <c:pt idx="25" formatCode="General">
                        <c:v>-19.280909090909091</c:v>
                      </c:pt>
                      <c:pt idx="26" formatCode="General">
                        <c:v>-19.200909090909089</c:v>
                      </c:pt>
                      <c:pt idx="27" formatCode="General">
                        <c:v>-19.152424242424242</c:v>
                      </c:pt>
                      <c:pt idx="28" formatCode="General">
                        <c:v>-19.144242424242425</c:v>
                      </c:pt>
                      <c:pt idx="29" formatCode="General">
                        <c:v>-19.14</c:v>
                      </c:pt>
                      <c:pt idx="30" formatCode="General">
                        <c:v>-19.14</c:v>
                      </c:pt>
                      <c:pt idx="31" formatCode="General">
                        <c:v>-19.147831325301205</c:v>
                      </c:pt>
                      <c:pt idx="32" formatCode="General">
                        <c:v>-19.159879518072291</c:v>
                      </c:pt>
                      <c:pt idx="33" formatCode="General">
                        <c:v>-19.178000000000001</c:v>
                      </c:pt>
                      <c:pt idx="34" formatCode="General">
                        <c:v>-19.19618181818182</c:v>
                      </c:pt>
                      <c:pt idx="35" formatCode="General">
                        <c:v>-19.214363636363636</c:v>
                      </c:pt>
                      <c:pt idx="36" formatCode="General">
                        <c:v>-19.232545454545455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-19.771074130105902</c:v>
                      </c:pt>
                      <c:pt idx="65" formatCode="General">
                        <c:v>-19.789228441754918</c:v>
                      </c:pt>
                      <c:pt idx="66" formatCode="General">
                        <c:v>-19.807382753403935</c:v>
                      </c:pt>
                      <c:pt idx="67" formatCode="General">
                        <c:v>-19.825537065052949</c:v>
                      </c:pt>
                      <c:pt idx="68" formatCode="General">
                        <c:v>-19.843691376701965</c:v>
                      </c:pt>
                      <c:pt idx="69" formatCode="General">
                        <c:v>-19.861845688350982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D6C5-4046-90FA-AB4BA8395AF2}"/>
                  </c:ext>
                </c:extLst>
              </c15:ser>
            </c15:filteredScatterSeries>
            <c15:filteredScatterSeries>
              <c15:ser>
                <c:idx val="40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'Gibbs-EVAL'!$A$142</c15:sqref>
                        </c15:formulaRef>
                      </c:ext>
                    </c:extLst>
                    <c:strCache>
                      <c:ptCount val="1"/>
                      <c:pt idx="0">
                        <c:v>(1)Ga[l]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'Gibbs-EVAL'!$B$142:$BT$142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-61.721090909090911</c:v>
                      </c:pt>
                      <c:pt idx="1">
                        <c:v>-59.924363636363637</c:v>
                      </c:pt>
                      <c:pt idx="2" formatCode="General">
                        <c:v>-58.251636363636358</c:v>
                      </c:pt>
                      <c:pt idx="3" formatCode="General">
                        <c:v>-56.118787878787877</c:v>
                      </c:pt>
                      <c:pt idx="4" formatCode="General">
                        <c:v>-53.81672727272727</c:v>
                      </c:pt>
                      <c:pt idx="5" formatCode="General">
                        <c:v>-51.525818181818181</c:v>
                      </c:pt>
                      <c:pt idx="6" formatCode="General">
                        <c:v>-49.375542168674698</c:v>
                      </c:pt>
                      <c:pt idx="7" formatCode="General">
                        <c:v>-47.411686746987954</c:v>
                      </c:pt>
                      <c:pt idx="8" formatCode="General">
                        <c:v>-45.513333333333335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-8.0148181818181801</c:v>
                      </c:pt>
                      <c:pt idx="52" formatCode="General">
                        <c:v>-7.7216545454545455</c:v>
                      </c:pt>
                      <c:pt idx="53" formatCode="General">
                        <c:v>-7.7725636363636363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-7.9743975903614457</c:v>
                      </c:pt>
                      <c:pt idx="58" formatCode="General">
                        <c:v>-8.0262048192771083</c:v>
                      </c:pt>
                      <c:pt idx="59" formatCode="General">
                        <c:v>-8.0788666666666664</c:v>
                      </c:pt>
                      <c:pt idx="60" formatCode="General">
                        <c:v>-8.132200000000001</c:v>
                      </c:pt>
                      <c:pt idx="61" formatCode="General">
                        <c:v>-8.1860848484848496</c:v>
                      </c:pt>
                      <c:pt idx="62" formatCode="General">
                        <c:v>-8.2406545454545466</c:v>
                      </c:pt>
                      <c:pt idx="63" formatCode="General">
                        <c:v>-8.2970181818181832</c:v>
                      </c:pt>
                      <c:pt idx="64" formatCode="General">
                        <c:v>-8.3430862329803332</c:v>
                      </c:pt>
                      <c:pt idx="65" formatCode="General">
                        <c:v>-8.3825718608169453</c:v>
                      </c:pt>
                      <c:pt idx="66" formatCode="General">
                        <c:v>-8.4220574886535555</c:v>
                      </c:pt>
                      <c:pt idx="67" formatCode="General">
                        <c:v>-8.4615431164901675</c:v>
                      </c:pt>
                      <c:pt idx="68" formatCode="General">
                        <c:v>-8.5010287443267778</c:v>
                      </c:pt>
                      <c:pt idx="69" formatCode="General">
                        <c:v>-8.5405143721633898</c:v>
                      </c:pt>
                      <c:pt idx="70" formatCode="General">
                        <c:v>-8.58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D6C5-4046-90FA-AB4BA8395AF2}"/>
                  </c:ext>
                </c:extLst>
              </c15:ser>
            </c15:filteredScatterSeries>
            <c15:filteredScatterSeries>
              <c15:ser>
                <c:idx val="41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'Gibbs-EVAL'!$A$143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'Gibbs-EVAL'!$B$143:$BT$143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-38.558666666666667</c:v>
                      </c:pt>
                      <c:pt idx="1">
                        <c:v>-37.664484848484854</c:v>
                      </c:pt>
                      <c:pt idx="2" formatCode="General">
                        <c:v>-36.834181818181818</c:v>
                      </c:pt>
                      <c:pt idx="3" formatCode="General">
                        <c:v>-35.853454545454547</c:v>
                      </c:pt>
                      <c:pt idx="4" formatCode="General">
                        <c:v>-34.870424242424242</c:v>
                      </c:pt>
                      <c:pt idx="5" formatCode="General">
                        <c:v>-34.500727272727268</c:v>
                      </c:pt>
                      <c:pt idx="6" formatCode="General">
                        <c:v>-33.90921686746988</c:v>
                      </c:pt>
                      <c:pt idx="7" formatCode="General">
                        <c:v>-33.023674698795183</c:v>
                      </c:pt>
                      <c:pt idx="8" formatCode="General">
                        <c:v>-32.404666666666664</c:v>
                      </c:pt>
                      <c:pt idx="9" formatCode="General">
                        <c:v>-31.87109090909091</c:v>
                      </c:pt>
                      <c:pt idx="10" formatCode="General">
                        <c:v>-31.380181818181818</c:v>
                      </c:pt>
                      <c:pt idx="11" formatCode="General">
                        <c:v>-30.937190620272315</c:v>
                      </c:pt>
                      <c:pt idx="12" formatCode="General">
                        <c:v>-30.548234493192133</c:v>
                      </c:pt>
                      <c:pt idx="13" formatCode="General">
                        <c:v>-30.159278366111952</c:v>
                      </c:pt>
                      <c:pt idx="14" formatCode="General">
                        <c:v>-29.770322239031771</c:v>
                      </c:pt>
                      <c:pt idx="15" formatCode="General">
                        <c:v>-29.381366111951589</c:v>
                      </c:pt>
                      <c:pt idx="16" formatCode="General">
                        <c:v>-28.992409984871408</c:v>
                      </c:pt>
                      <c:pt idx="17" formatCode="General">
                        <c:v>-28.603453857791223</c:v>
                      </c:pt>
                      <c:pt idx="18" formatCode="General">
                        <c:v>-28.280575757575757</c:v>
                      </c:pt>
                      <c:pt idx="19" formatCode="General">
                        <c:v>-27.97252727272727</c:v>
                      </c:pt>
                      <c:pt idx="20" formatCode="General">
                        <c:v>-27.679799999999997</c:v>
                      </c:pt>
                      <c:pt idx="21" formatCode="General">
                        <c:v>-27.403363636363636</c:v>
                      </c:pt>
                      <c:pt idx="22" formatCode="General">
                        <c:v>-27.139727272727271</c:v>
                      </c:pt>
                      <c:pt idx="23" formatCode="General">
                        <c:v>-26.896722891566267</c:v>
                      </c:pt>
                      <c:pt idx="24" formatCode="General">
                        <c:v>-26.752212121212121</c:v>
                      </c:pt>
                      <c:pt idx="25" formatCode="General">
                        <c:v>-26.897060606060609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-27.907030120481927</c:v>
                      </c:pt>
                      <c:pt idx="32" formatCode="General">
                        <c:v>-28.076307228915663</c:v>
                      </c:pt>
                      <c:pt idx="33" formatCode="General">
                        <c:v>-28.240600000000001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-31.105242424242427</c:v>
                      </c:pt>
                      <c:pt idx="52" formatCode="General">
                        <c:v>-31.256448484848487</c:v>
                      </c:pt>
                      <c:pt idx="53" formatCode="General">
                        <c:v>-31.406145454545456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-32.006542168674699</c:v>
                      </c:pt>
                      <c:pt idx="58" formatCode="General">
                        <c:v>-32.149915662650606</c:v>
                      </c:pt>
                      <c:pt idx="59" formatCode="General">
                        <c:v>-32.296830303030305</c:v>
                      </c:pt>
                      <c:pt idx="60" formatCode="General">
                        <c:v>-32.446527272727273</c:v>
                      </c:pt>
                      <c:pt idx="61" formatCode="General">
                        <c:v>-32.591260606060608</c:v>
                      </c:pt>
                      <c:pt idx="62" formatCode="General">
                        <c:v>-32.735345454545453</c:v>
                      </c:pt>
                      <c:pt idx="63" formatCode="General">
                        <c:v>-32.878981818181821</c:v>
                      </c:pt>
                      <c:pt idx="64" formatCode="General">
                        <c:v>-33.040019667170952</c:v>
                      </c:pt>
                      <c:pt idx="65" formatCode="General">
                        <c:v>-33.2121830559758</c:v>
                      </c:pt>
                      <c:pt idx="66" formatCode="General">
                        <c:v>-33.38434644478064</c:v>
                      </c:pt>
                      <c:pt idx="67" formatCode="General">
                        <c:v>-33.55650983358548</c:v>
                      </c:pt>
                      <c:pt idx="68" formatCode="General">
                        <c:v>-33.72867322239032</c:v>
                      </c:pt>
                      <c:pt idx="69" formatCode="General">
                        <c:v>-33.90083661119516</c:v>
                      </c:pt>
                      <c:pt idx="70" formatCode="General">
                        <c:v>-34.073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D6C5-4046-90FA-AB4BA8395AF2}"/>
                  </c:ext>
                </c:extLst>
              </c15:ser>
            </c15:filteredScatterSeries>
            <c15:filteredScatterSeries>
              <c15:ser>
                <c:idx val="42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'Gibbs-EVAL'!$A$144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'Gibbs-EVAL'!$B$144:$BT$144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-17.816666666666666</c:v>
                      </c:pt>
                      <c:pt idx="1">
                        <c:v>-17.499454545454544</c:v>
                      </c:pt>
                      <c:pt idx="2" formatCode="General">
                        <c:v>-17.208545454545455</c:v>
                      </c:pt>
                      <c:pt idx="3" formatCode="General">
                        <c:v>-16.338060606060605</c:v>
                      </c:pt>
                      <c:pt idx="4" formatCode="General">
                        <c:v>-15.295393939393939</c:v>
                      </c:pt>
                      <c:pt idx="5" formatCode="General">
                        <c:v>-14.737818181818181</c:v>
                      </c:pt>
                      <c:pt idx="6" formatCode="General">
                        <c:v>-13.995180722891565</c:v>
                      </c:pt>
                      <c:pt idx="7" formatCode="General">
                        <c:v>-13.007228915662651</c:v>
                      </c:pt>
                      <c:pt idx="8" formatCode="General">
                        <c:v>-12.252666666666666</c:v>
                      </c:pt>
                      <c:pt idx="9" formatCode="General">
                        <c:v>-11.572909090909093</c:v>
                      </c:pt>
                      <c:pt idx="10" formatCode="General">
                        <c:v>-10.930484848484848</c:v>
                      </c:pt>
                      <c:pt idx="11" formatCode="General">
                        <c:v>-10.336086232980334</c:v>
                      </c:pt>
                      <c:pt idx="12" formatCode="General">
                        <c:v>-9.7958441754916787</c:v>
                      </c:pt>
                      <c:pt idx="13" formatCode="General">
                        <c:v>-9.2556021180030257</c:v>
                      </c:pt>
                      <c:pt idx="14" formatCode="General">
                        <c:v>-8.7153600605143726</c:v>
                      </c:pt>
                      <c:pt idx="15" formatCode="General">
                        <c:v>-8.1751180030257178</c:v>
                      </c:pt>
                      <c:pt idx="16" formatCode="General">
                        <c:v>-7.6348759455370647</c:v>
                      </c:pt>
                      <c:pt idx="17" formatCode="General">
                        <c:v>-7.0946338880484099</c:v>
                      </c:pt>
                      <c:pt idx="18" formatCode="General">
                        <c:v>-6.6202727272727264</c:v>
                      </c:pt>
                      <c:pt idx="19" formatCode="General">
                        <c:v>-6.1619818181818165</c:v>
                      </c:pt>
                      <c:pt idx="20" formatCode="General">
                        <c:v>-5.7237999999999989</c:v>
                      </c:pt>
                      <c:pt idx="21" formatCode="General">
                        <c:v>-5.2985151515151507</c:v>
                      </c:pt>
                      <c:pt idx="22" formatCode="General">
                        <c:v>-4.8833636363636357</c:v>
                      </c:pt>
                      <c:pt idx="23" formatCode="General">
                        <c:v>-4.4896746987951799</c:v>
                      </c:pt>
                      <c:pt idx="24" formatCode="General">
                        <c:v>-4.1958484848484847</c:v>
                      </c:pt>
                      <c:pt idx="25" formatCode="General">
                        <c:v>-4.1952424242424247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-4.8208787878787884</c:v>
                      </c:pt>
                      <c:pt idx="52" formatCode="General">
                        <c:v>-4.8448121212121213</c:v>
                      </c:pt>
                      <c:pt idx="53" formatCode="General">
                        <c:v>-4.8672363636363638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-4.9600361445783134</c:v>
                      </c:pt>
                      <c:pt idx="58" formatCode="General">
                        <c:v>-4.9829277108433736</c:v>
                      </c:pt>
                      <c:pt idx="59" formatCode="General">
                        <c:v>-5.0055575757575763</c:v>
                      </c:pt>
                      <c:pt idx="60" formatCode="General">
                        <c:v>-5.0279818181818188</c:v>
                      </c:pt>
                      <c:pt idx="61" formatCode="General">
                        <c:v>-5.0509575757575753</c:v>
                      </c:pt>
                      <c:pt idx="62" formatCode="General">
                        <c:v>-5.0738303030303031</c:v>
                      </c:pt>
                      <c:pt idx="63" formatCode="General">
                        <c:v>-5.0962545454545456</c:v>
                      </c:pt>
                      <c:pt idx="64" formatCode="General">
                        <c:v>-5.1371149773071112</c:v>
                      </c:pt>
                      <c:pt idx="65" formatCode="General">
                        <c:v>-5.1897624810892591</c:v>
                      </c:pt>
                      <c:pt idx="66" formatCode="General">
                        <c:v>-5.242409984871407</c:v>
                      </c:pt>
                      <c:pt idx="67" formatCode="General">
                        <c:v>-5.2950574886535557</c:v>
                      </c:pt>
                      <c:pt idx="68" formatCode="General">
                        <c:v>-5.3477049924357036</c:v>
                      </c:pt>
                      <c:pt idx="69" formatCode="General">
                        <c:v>-5.4003524962178524</c:v>
                      </c:pt>
                      <c:pt idx="70" formatCode="General">
                        <c:v>-5.4530000000000003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D6C5-4046-90FA-AB4BA8395AF2}"/>
                  </c:ext>
                </c:extLst>
              </c15:ser>
            </c15:filteredScatterSeries>
            <c15:filteredScatterSeries>
              <c15:ser>
                <c:idx val="43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'Gibbs-EVAL'!$B$145:$BT$145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-18.87</c:v>
                      </c:pt>
                      <c:pt idx="1">
                        <c:v>-18.87230303030303</c:v>
                      </c:pt>
                      <c:pt idx="2" formatCode="General">
                        <c:v>-18.878363636363634</c:v>
                      </c:pt>
                      <c:pt idx="3" formatCode="General">
                        <c:v>-18.977333333333334</c:v>
                      </c:pt>
                      <c:pt idx="4" formatCode="General">
                        <c:v>-19.090787878787879</c:v>
                      </c:pt>
                      <c:pt idx="5" formatCode="General">
                        <c:v>-18.975636363636365</c:v>
                      </c:pt>
                      <c:pt idx="6" formatCode="General">
                        <c:v>-18.969578313253013</c:v>
                      </c:pt>
                      <c:pt idx="7" formatCode="General">
                        <c:v>-19.108132530120482</c:v>
                      </c:pt>
                      <c:pt idx="8" formatCode="General">
                        <c:v>-19.149333333333335</c:v>
                      </c:pt>
                      <c:pt idx="9" formatCode="General">
                        <c:v>-19.162181818181818</c:v>
                      </c:pt>
                      <c:pt idx="10" formatCode="General">
                        <c:v>-19.180363636363637</c:v>
                      </c:pt>
                      <c:pt idx="11" formatCode="General">
                        <c:v>-19.198532526475038</c:v>
                      </c:pt>
                      <c:pt idx="12" formatCode="General">
                        <c:v>-19.216686838124055</c:v>
                      </c:pt>
                      <c:pt idx="13" formatCode="General">
                        <c:v>-19.234841149773072</c:v>
                      </c:pt>
                      <c:pt idx="14" formatCode="General">
                        <c:v>-19.252995461422088</c:v>
                      </c:pt>
                      <c:pt idx="15" formatCode="General">
                        <c:v>-19.271149773071105</c:v>
                      </c:pt>
                      <c:pt idx="16" formatCode="General">
                        <c:v>-19.289304084720118</c:v>
                      </c:pt>
                      <c:pt idx="17" formatCode="General">
                        <c:v>-19.307458396369135</c:v>
                      </c:pt>
                      <c:pt idx="18" formatCode="General">
                        <c:v>-19.325636363636363</c:v>
                      </c:pt>
                      <c:pt idx="19" formatCode="General">
                        <c:v>-19.343818181818182</c:v>
                      </c:pt>
                      <c:pt idx="20" formatCode="General">
                        <c:v>-19.362000000000002</c:v>
                      </c:pt>
                      <c:pt idx="21" formatCode="General">
                        <c:v>-19.383575757575759</c:v>
                      </c:pt>
                      <c:pt idx="22" formatCode="General">
                        <c:v>-19.407818181818183</c:v>
                      </c:pt>
                      <c:pt idx="23" formatCode="General">
                        <c:v>-19.426445783132532</c:v>
                      </c:pt>
                      <c:pt idx="24" formatCode="General">
                        <c:v>-19.40818181818182</c:v>
                      </c:pt>
                      <c:pt idx="25" formatCode="General">
                        <c:v>-19.280909090909091</c:v>
                      </c:pt>
                      <c:pt idx="26" formatCode="General">
                        <c:v>-19.200909090909089</c:v>
                      </c:pt>
                      <c:pt idx="27" formatCode="General">
                        <c:v>-19.152424242424242</c:v>
                      </c:pt>
                      <c:pt idx="28" formatCode="General">
                        <c:v>-19.144242424242425</c:v>
                      </c:pt>
                      <c:pt idx="29" formatCode="General">
                        <c:v>-19.14</c:v>
                      </c:pt>
                      <c:pt idx="30" formatCode="General">
                        <c:v>-19.14</c:v>
                      </c:pt>
                      <c:pt idx="31" formatCode="General">
                        <c:v>-19.147831325301205</c:v>
                      </c:pt>
                      <c:pt idx="32" formatCode="General">
                        <c:v>-19.159879518072291</c:v>
                      </c:pt>
                      <c:pt idx="33" formatCode="General">
                        <c:v>-19.178000000000001</c:v>
                      </c:pt>
                      <c:pt idx="34" formatCode="General">
                        <c:v>-19.19618181818182</c:v>
                      </c:pt>
                      <c:pt idx="35" formatCode="General">
                        <c:v>-19.214363636363636</c:v>
                      </c:pt>
                      <c:pt idx="36" formatCode="General">
                        <c:v>-19.232545454545455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-19.771074130105902</c:v>
                      </c:pt>
                      <c:pt idx="65" formatCode="General">
                        <c:v>-19.789228441754918</c:v>
                      </c:pt>
                      <c:pt idx="66" formatCode="General">
                        <c:v>-19.807382753403935</c:v>
                      </c:pt>
                      <c:pt idx="67" formatCode="General">
                        <c:v>-19.825537065052949</c:v>
                      </c:pt>
                      <c:pt idx="68" formatCode="General">
                        <c:v>-19.843691376701965</c:v>
                      </c:pt>
                      <c:pt idx="69" formatCode="General">
                        <c:v>-19.861845688350982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D6C5-4046-90FA-AB4BA8395AF2}"/>
                  </c:ext>
                </c:extLst>
              </c15:ser>
            </c15:filteredScatterSeries>
            <c15:filteredScatterSeries>
              <c15:ser>
                <c:idx val="44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'Gibbs-EVAL'!$B$146:$BT$146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-61.721090909090911</c:v>
                      </c:pt>
                      <c:pt idx="1">
                        <c:v>-59.924363636363637</c:v>
                      </c:pt>
                      <c:pt idx="2" formatCode="General">
                        <c:v>-58.251636363636358</c:v>
                      </c:pt>
                      <c:pt idx="3" formatCode="General">
                        <c:v>-56.118787878787877</c:v>
                      </c:pt>
                      <c:pt idx="4" formatCode="General">
                        <c:v>-53.81672727272727</c:v>
                      </c:pt>
                      <c:pt idx="5" formatCode="General">
                        <c:v>-51.525818181818181</c:v>
                      </c:pt>
                      <c:pt idx="6" formatCode="General">
                        <c:v>-49.375542168674698</c:v>
                      </c:pt>
                      <c:pt idx="7" formatCode="General">
                        <c:v>-47.411686746987954</c:v>
                      </c:pt>
                      <c:pt idx="8" formatCode="General">
                        <c:v>-45.513333333333335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-8.0148181818181801</c:v>
                      </c:pt>
                      <c:pt idx="52" formatCode="General">
                        <c:v>-7.7216545454545455</c:v>
                      </c:pt>
                      <c:pt idx="53" formatCode="General">
                        <c:v>-7.7725636363636363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-7.9743975903614457</c:v>
                      </c:pt>
                      <c:pt idx="58" formatCode="General">
                        <c:v>-8.0262048192771083</c:v>
                      </c:pt>
                      <c:pt idx="59" formatCode="General">
                        <c:v>-8.0788666666666664</c:v>
                      </c:pt>
                      <c:pt idx="60" formatCode="General">
                        <c:v>-8.132200000000001</c:v>
                      </c:pt>
                      <c:pt idx="61" formatCode="General">
                        <c:v>-8.1860848484848496</c:v>
                      </c:pt>
                      <c:pt idx="62" formatCode="General">
                        <c:v>-8.2406545454545466</c:v>
                      </c:pt>
                      <c:pt idx="63" formatCode="General">
                        <c:v>-8.2970181818181832</c:v>
                      </c:pt>
                      <c:pt idx="64" formatCode="General">
                        <c:v>-8.3430862329803332</c:v>
                      </c:pt>
                      <c:pt idx="65" formatCode="General">
                        <c:v>-8.3825718608169453</c:v>
                      </c:pt>
                      <c:pt idx="66" formatCode="General">
                        <c:v>-8.4220574886535555</c:v>
                      </c:pt>
                      <c:pt idx="67" formatCode="General">
                        <c:v>-8.4615431164901675</c:v>
                      </c:pt>
                      <c:pt idx="68" formatCode="General">
                        <c:v>-8.5010287443267778</c:v>
                      </c:pt>
                      <c:pt idx="69" formatCode="General">
                        <c:v>-8.5405143721633898</c:v>
                      </c:pt>
                      <c:pt idx="70" formatCode="General">
                        <c:v>-8.58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D6C5-4046-90FA-AB4BA8395AF2}"/>
                  </c:ext>
                </c:extLst>
              </c15:ser>
            </c15:filteredScatterSeries>
            <c15:filteredScatterSeries>
              <c15:ser>
                <c:idx val="45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'Gibbs-EVAL'!$B$147:$BT$147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-17.816666666666666</c:v>
                      </c:pt>
                      <c:pt idx="1">
                        <c:v>-17.499454545454544</c:v>
                      </c:pt>
                      <c:pt idx="2" formatCode="General">
                        <c:v>-17.208545454545455</c:v>
                      </c:pt>
                      <c:pt idx="3" formatCode="General">
                        <c:v>-16.338060606060605</c:v>
                      </c:pt>
                      <c:pt idx="4" formatCode="General">
                        <c:v>-15.295393939393939</c:v>
                      </c:pt>
                      <c:pt idx="5" formatCode="General">
                        <c:v>-14.737818181818181</c:v>
                      </c:pt>
                      <c:pt idx="6" formatCode="General">
                        <c:v>-13.995180722891565</c:v>
                      </c:pt>
                      <c:pt idx="7" formatCode="General">
                        <c:v>-13.007228915662651</c:v>
                      </c:pt>
                      <c:pt idx="8" formatCode="General">
                        <c:v>-12.252666666666666</c:v>
                      </c:pt>
                      <c:pt idx="9" formatCode="General">
                        <c:v>-11.572909090909093</c:v>
                      </c:pt>
                      <c:pt idx="10" formatCode="General">
                        <c:v>-10.930484848484848</c:v>
                      </c:pt>
                      <c:pt idx="11" formatCode="General">
                        <c:v>-10.336086232980334</c:v>
                      </c:pt>
                      <c:pt idx="12" formatCode="General">
                        <c:v>-9.7958441754916787</c:v>
                      </c:pt>
                      <c:pt idx="13" formatCode="General">
                        <c:v>-9.2556021180030257</c:v>
                      </c:pt>
                      <c:pt idx="14" formatCode="General">
                        <c:v>-8.7153600605143726</c:v>
                      </c:pt>
                      <c:pt idx="15" formatCode="General">
                        <c:v>-8.1751180030257178</c:v>
                      </c:pt>
                      <c:pt idx="16" formatCode="General">
                        <c:v>-7.6348759455370647</c:v>
                      </c:pt>
                      <c:pt idx="17" formatCode="General">
                        <c:v>-7.0946338880484099</c:v>
                      </c:pt>
                      <c:pt idx="18" formatCode="General">
                        <c:v>-6.6202727272727264</c:v>
                      </c:pt>
                      <c:pt idx="19" formatCode="General">
                        <c:v>-6.1619818181818165</c:v>
                      </c:pt>
                      <c:pt idx="20" formatCode="General">
                        <c:v>-5.7237999999999989</c:v>
                      </c:pt>
                      <c:pt idx="21" formatCode="General">
                        <c:v>-5.2985151515151507</c:v>
                      </c:pt>
                      <c:pt idx="22" formatCode="General">
                        <c:v>-4.8833636363636357</c:v>
                      </c:pt>
                      <c:pt idx="23" formatCode="General">
                        <c:v>-4.4896746987951799</c:v>
                      </c:pt>
                      <c:pt idx="24" formatCode="General">
                        <c:v>-4.1958484848484847</c:v>
                      </c:pt>
                      <c:pt idx="25" formatCode="General">
                        <c:v>-4.1952424242424247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-4.8208787878787884</c:v>
                      </c:pt>
                      <c:pt idx="52" formatCode="General">
                        <c:v>-4.8448121212121213</c:v>
                      </c:pt>
                      <c:pt idx="53" formatCode="General">
                        <c:v>-4.8672363636363638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-4.9600361445783134</c:v>
                      </c:pt>
                      <c:pt idx="58" formatCode="General">
                        <c:v>-4.9829277108433736</c:v>
                      </c:pt>
                      <c:pt idx="59" formatCode="General">
                        <c:v>-5.0055575757575763</c:v>
                      </c:pt>
                      <c:pt idx="60" formatCode="General">
                        <c:v>-5.0279818181818188</c:v>
                      </c:pt>
                      <c:pt idx="61" formatCode="General">
                        <c:v>-5.0509575757575753</c:v>
                      </c:pt>
                      <c:pt idx="62" formatCode="General">
                        <c:v>-5.0738303030303031</c:v>
                      </c:pt>
                      <c:pt idx="63" formatCode="General">
                        <c:v>-5.0962545454545456</c:v>
                      </c:pt>
                      <c:pt idx="64" formatCode="General">
                        <c:v>-5.1371149773071112</c:v>
                      </c:pt>
                      <c:pt idx="65" formatCode="General">
                        <c:v>-5.1897624810892591</c:v>
                      </c:pt>
                      <c:pt idx="66" formatCode="General">
                        <c:v>-5.242409984871407</c:v>
                      </c:pt>
                      <c:pt idx="67" formatCode="General">
                        <c:v>-5.2950574886535557</c:v>
                      </c:pt>
                      <c:pt idx="68" formatCode="General">
                        <c:v>-5.3477049924357036</c:v>
                      </c:pt>
                      <c:pt idx="69" formatCode="General">
                        <c:v>-5.4003524962178524</c:v>
                      </c:pt>
                      <c:pt idx="70" formatCode="General">
                        <c:v>-5.4530000000000003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D6C5-4046-90FA-AB4BA8395AF2}"/>
                  </c:ext>
                </c:extLst>
              </c15:ser>
            </c15:filteredScatterSeries>
            <c15:filteredScatterSeries>
              <c15:ser>
                <c:idx val="46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'Gibbs-EVAL'!$B$148:$BT$148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-20.742000000000001</c:v>
                      </c:pt>
                      <c:pt idx="1">
                        <c:v>-20.165030303030303</c:v>
                      </c:pt>
                      <c:pt idx="2" formatCode="General">
                        <c:v>-19.625636363636364</c:v>
                      </c:pt>
                      <c:pt idx="3" formatCode="General">
                        <c:v>-19.515393939393938</c:v>
                      </c:pt>
                      <c:pt idx="4" formatCode="General">
                        <c:v>-19.575030303030303</c:v>
                      </c:pt>
                      <c:pt idx="5" formatCode="General">
                        <c:v>-19.762909090909091</c:v>
                      </c:pt>
                      <c:pt idx="6" formatCode="General">
                        <c:v>-19.914036144578315</c:v>
                      </c:pt>
                      <c:pt idx="7" formatCode="General">
                        <c:v>-20.016445783132529</c:v>
                      </c:pt>
                      <c:pt idx="8" formatCode="General">
                        <c:v>-20.152000000000001</c:v>
                      </c:pt>
                      <c:pt idx="9" formatCode="General">
                        <c:v>-20.298181818181821</c:v>
                      </c:pt>
                      <c:pt idx="10" formatCode="General">
                        <c:v>-20.449696969696969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-23.573975903614457</c:v>
                      </c:pt>
                      <c:pt idx="32" formatCode="General">
                        <c:v>-23.718554216867467</c:v>
                      </c:pt>
                      <c:pt idx="33" formatCode="General">
                        <c:v>-23.858000000000001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-27.046506024096384</c:v>
                      </c:pt>
                      <c:pt idx="58" formatCode="General">
                        <c:v>-27.166987951807229</c:v>
                      </c:pt>
                      <c:pt idx="59" formatCode="General">
                        <c:v>-27.291272727272727</c:v>
                      </c:pt>
                      <c:pt idx="60" formatCode="General">
                        <c:v>-27.418545454545455</c:v>
                      </c:pt>
                      <c:pt idx="61" formatCode="General">
                        <c:v>-27.540303030303029</c:v>
                      </c:pt>
                      <c:pt idx="62" formatCode="General">
                        <c:v>-27.66151515151515</c:v>
                      </c:pt>
                      <c:pt idx="63" formatCode="General">
                        <c:v>-27.782727272727271</c:v>
                      </c:pt>
                      <c:pt idx="64" formatCode="General">
                        <c:v>-27.902904689863842</c:v>
                      </c:pt>
                      <c:pt idx="65" formatCode="General">
                        <c:v>-28.022420574886535</c:v>
                      </c:pt>
                      <c:pt idx="66" formatCode="General">
                        <c:v>-28.141936459909228</c:v>
                      </c:pt>
                      <c:pt idx="67" formatCode="General">
                        <c:v>-28.261452344931921</c:v>
                      </c:pt>
                      <c:pt idx="68" formatCode="General">
                        <c:v>-28.380968229954615</c:v>
                      </c:pt>
                      <c:pt idx="69" formatCode="General">
                        <c:v>-28.500484114977308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D6C5-4046-90FA-AB4BA8395AF2}"/>
                  </c:ext>
                </c:extLst>
              </c15:ser>
            </c15:filteredScatterSeries>
            <c15:filteredScatterSeries>
              <c15:ser>
                <c:idx val="47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'Gibbs-EVAL'!$B$149:$BT$149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D6C5-4046-90FA-AB4BA8395AF2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D6C5-4046-90FA-AB4BA8395AF2}"/>
                  </c:ext>
                </c:extLst>
              </c15:ser>
            </c15:filteredScatterSeries>
            <c15:filteredScatterSeries>
              <c15:ser>
                <c:idx val="49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'Gibbs-EVAL'!$B$151:$BT$151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D6C5-4046-90FA-AB4BA8395AF2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D6C5-4046-90FA-AB4BA8395AF2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D6C5-4046-90FA-AB4BA8395AF2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D6C5-4046-90FA-AB4BA8395AF2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'Gibbs-EVAL'!$B$155:$BT$155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D6C5-4046-90FA-AB4BA8395AF2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'Gibbs-EVAL'!$B$156:$BT$156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D6C5-4046-90FA-AB4BA8395AF2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'Gibbs-EVAL'!$B$157:$BT$157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D6C5-4046-90FA-AB4BA8395AF2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'Gibbs-EVAL'!$B$158:$BT$158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D6C5-4046-90FA-AB4BA8395AF2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'Gibbs-EVAL'!$B$159:$BT$159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D6C5-4046-90FA-AB4BA8395AF2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'Gibbs-EVAL'!$B$160:$BT$160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D6C5-4046-90FA-AB4BA8395AF2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'Gibbs-EVAL'!$B$161:$BT$161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D6C5-4046-90FA-AB4BA8395AF2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'Gibbs-EVAL'!$B$162:$BT$162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D6C5-4046-90FA-AB4BA8395AF2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'Gibbs-EVAL'!$B$163:$BT$163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D6C5-4046-90FA-AB4BA8395AF2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'Gibbs-EVAL'!$B$164:$BT$164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D6C5-4046-90FA-AB4BA8395AF2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'Gibbs-EVAL'!$A$165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'Gibbs-EVAL'!$B$165:$BT$165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-60.405212121212124</c:v>
                      </c:pt>
                      <c:pt idx="1">
                        <c:v>-58.242424242424242</c:v>
                      </c:pt>
                      <c:pt idx="2" formatCode="General">
                        <c:v>-56.090909090909086</c:v>
                      </c:pt>
                      <c:pt idx="3" formatCode="General">
                        <c:v>-53.961515151515144</c:v>
                      </c:pt>
                      <c:pt idx="4" formatCode="General">
                        <c:v>-51.856898638426621</c:v>
                      </c:pt>
                      <c:pt idx="5" formatCode="General">
                        <c:v>-49.943131618759452</c:v>
                      </c:pt>
                      <c:pt idx="6" formatCode="General">
                        <c:v>-48.029364599092283</c:v>
                      </c:pt>
                      <c:pt idx="7" formatCode="General">
                        <c:v>-46.115597579425113</c:v>
                      </c:pt>
                      <c:pt idx="8" formatCode="General">
                        <c:v>-44.201830559757944</c:v>
                      </c:pt>
                      <c:pt idx="9" formatCode="General">
                        <c:v>-42.288063540090775</c:v>
                      </c:pt>
                      <c:pt idx="10" formatCode="General">
                        <c:v>-40.374296520423599</c:v>
                      </c:pt>
                      <c:pt idx="11" formatCode="General">
                        <c:v>-38.636484848484848</c:v>
                      </c:pt>
                      <c:pt idx="12" formatCode="General">
                        <c:v>-37.097090909090909</c:v>
                      </c:pt>
                      <c:pt idx="13" formatCode="General">
                        <c:v>-35.612363636363639</c:v>
                      </c:pt>
                      <c:pt idx="14" formatCode="General">
                        <c:v>-34.162650602409641</c:v>
                      </c:pt>
                      <c:pt idx="15" formatCode="General">
                        <c:v>-32.825301204819276</c:v>
                      </c:pt>
                      <c:pt idx="16" formatCode="General">
                        <c:v>-31.545636363636362</c:v>
                      </c:pt>
                      <c:pt idx="17" formatCode="General">
                        <c:v>-30.321393939393936</c:v>
                      </c:pt>
                      <c:pt idx="18" formatCode="General">
                        <c:v>-29.196181818181817</c:v>
                      </c:pt>
                      <c:pt idx="19" formatCode="General">
                        <c:v>-28.103636363636362</c:v>
                      </c:pt>
                      <c:pt idx="20" formatCode="General">
                        <c:v>-27.073333333333331</c:v>
                      </c:pt>
                      <c:pt idx="21" formatCode="General">
                        <c:v>-26.073575757575757</c:v>
                      </c:pt>
                      <c:pt idx="22" formatCode="General">
                        <c:v>-25.09781818181818</c:v>
                      </c:pt>
                      <c:pt idx="23" formatCode="General">
                        <c:v>-24.171265060240962</c:v>
                      </c:pt>
                      <c:pt idx="24" formatCode="General">
                        <c:v>-23.260303030303032</c:v>
                      </c:pt>
                      <c:pt idx="25" formatCode="General">
                        <c:v>-22.381515151515153</c:v>
                      </c:pt>
                      <c:pt idx="26" formatCode="General">
                        <c:v>-21.542727272727273</c:v>
                      </c:pt>
                      <c:pt idx="27" formatCode="General">
                        <c:v>-20.73060606060606</c:v>
                      </c:pt>
                      <c:pt idx="28" formatCode="General">
                        <c:v>-19.976060606060607</c:v>
                      </c:pt>
                      <c:pt idx="29" formatCode="General">
                        <c:v>-19.242727272727272</c:v>
                      </c:pt>
                      <c:pt idx="30" formatCode="General">
                        <c:v>-18.551818181818181</c:v>
                      </c:pt>
                      <c:pt idx="31" formatCode="General">
                        <c:v>-17.93337367624811</c:v>
                      </c:pt>
                      <c:pt idx="32" formatCode="General">
                        <c:v>-17.35394856278366</c:v>
                      </c:pt>
                      <c:pt idx="33" formatCode="General">
                        <c:v>-16.774523449319211</c:v>
                      </c:pt>
                      <c:pt idx="34" formatCode="General">
                        <c:v>-16.195098335854766</c:v>
                      </c:pt>
                      <c:pt idx="35" formatCode="General">
                        <c:v>-15.615673222390319</c:v>
                      </c:pt>
                      <c:pt idx="36" formatCode="General">
                        <c:v>-15.036248108925871</c:v>
                      </c:pt>
                      <c:pt idx="37" formatCode="General">
                        <c:v>-14.461361573373678</c:v>
                      </c:pt>
                      <c:pt idx="38" formatCode="General">
                        <c:v>-13.995400907715585</c:v>
                      </c:pt>
                      <c:pt idx="39" formatCode="General">
                        <c:v>-13.52944024205749</c:v>
                      </c:pt>
                      <c:pt idx="40" formatCode="General">
                        <c:v>-13.063479576399397</c:v>
                      </c:pt>
                      <c:pt idx="41" formatCode="General">
                        <c:v>-12.597518910741304</c:v>
                      </c:pt>
                      <c:pt idx="42" formatCode="General">
                        <c:v>-12.131558245083209</c:v>
                      </c:pt>
                      <c:pt idx="43" formatCode="General">
                        <c:v>-11.665597579425116</c:v>
                      </c:pt>
                      <c:pt idx="44" formatCode="General">
                        <c:v>-11.250313161875948</c:v>
                      </c:pt>
                      <c:pt idx="45" formatCode="General">
                        <c:v>-10.902204236006053</c:v>
                      </c:pt>
                      <c:pt idx="46" formatCode="General">
                        <c:v>-10.554095310136159</c:v>
                      </c:pt>
                      <c:pt idx="47" formatCode="General">
                        <c:v>-10.205986384266264</c:v>
                      </c:pt>
                      <c:pt idx="48" formatCode="General">
                        <c:v>-9.8578774583963682</c:v>
                      </c:pt>
                      <c:pt idx="49" formatCode="General">
                        <c:v>-9.5097685325264738</c:v>
                      </c:pt>
                      <c:pt idx="50" formatCode="General">
                        <c:v>-9.1616596066565794</c:v>
                      </c:pt>
                      <c:pt idx="51" formatCode="General">
                        <c:v>-8.8977272727272716</c:v>
                      </c:pt>
                      <c:pt idx="52" formatCode="General">
                        <c:v>-8.6604121212121203</c:v>
                      </c:pt>
                      <c:pt idx="53" formatCode="General">
                        <c:v>-8.462836363636363</c:v>
                      </c:pt>
                      <c:pt idx="54" formatCode="General">
                        <c:v>-8.2904727272727268</c:v>
                      </c:pt>
                      <c:pt idx="55" formatCode="General">
                        <c:v>-8.1413818181818183</c:v>
                      </c:pt>
                      <c:pt idx="56" formatCode="General">
                        <c:v>-8.0328909090909093</c:v>
                      </c:pt>
                      <c:pt idx="57" formatCode="General">
                        <c:v>-7.939481927710843</c:v>
                      </c:pt>
                      <c:pt idx="58" formatCode="General">
                        <c:v>-7.8780361445783136</c:v>
                      </c:pt>
                      <c:pt idx="59" formatCode="General">
                        <c:v>-7.851</c:v>
                      </c:pt>
                      <c:pt idx="60" formatCode="General">
                        <c:v>-7.851</c:v>
                      </c:pt>
                      <c:pt idx="61" formatCode="General">
                        <c:v>-7.8824363636363639</c:v>
                      </c:pt>
                      <c:pt idx="62" formatCode="General">
                        <c:v>-7.9168242424242425</c:v>
                      </c:pt>
                      <c:pt idx="63" formatCode="General">
                        <c:v>-7.9507636363636367</c:v>
                      </c:pt>
                      <c:pt idx="64" formatCode="General">
                        <c:v>-7.9843948562783664</c:v>
                      </c:pt>
                      <c:pt idx="65" formatCode="General">
                        <c:v>-8.0178290468986386</c:v>
                      </c:pt>
                      <c:pt idx="66" formatCode="General">
                        <c:v>-8.0512632375189117</c:v>
                      </c:pt>
                      <c:pt idx="67" formatCode="General">
                        <c:v>-8.084697428139183</c:v>
                      </c:pt>
                      <c:pt idx="68" formatCode="General">
                        <c:v>-8.1181316187594561</c:v>
                      </c:pt>
                      <c:pt idx="69" formatCode="General">
                        <c:v>-8.1515658093797274</c:v>
                      </c:pt>
                      <c:pt idx="70" formatCode="General">
                        <c:v>-8.1850000000000005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D6C5-4046-90FA-AB4BA8395AF2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'Gibbs-EVAL'!$A$166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'Gibbs-EVAL'!$B$166:$BT$166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-38.883757575757578</c:v>
                      </c:pt>
                      <c:pt idx="1">
                        <c:v>-37.912242424242429</c:v>
                      </c:pt>
                      <c:pt idx="2" formatCode="General">
                        <c:v>-36.997090909090907</c:v>
                      </c:pt>
                      <c:pt idx="3" formatCode="General">
                        <c:v>-36.161575757575754</c:v>
                      </c:pt>
                      <c:pt idx="4" formatCode="General">
                        <c:v>-35.373331316187596</c:v>
                      </c:pt>
                      <c:pt idx="5" formatCode="General">
                        <c:v>-34.789972768532529</c:v>
                      </c:pt>
                      <c:pt idx="6" formatCode="General">
                        <c:v>-34.206614220877462</c:v>
                      </c:pt>
                      <c:pt idx="7" formatCode="General">
                        <c:v>-33.623255673222388</c:v>
                      </c:pt>
                      <c:pt idx="8" formatCode="General">
                        <c:v>-33.039897125567322</c:v>
                      </c:pt>
                      <c:pt idx="9" formatCode="General">
                        <c:v>-32.456538577912255</c:v>
                      </c:pt>
                      <c:pt idx="10" formatCode="General">
                        <c:v>-31.873180030257188</c:v>
                      </c:pt>
                      <c:pt idx="11" formatCode="General">
                        <c:v>-31.35007878787879</c:v>
                      </c:pt>
                      <c:pt idx="12" formatCode="General">
                        <c:v>-30.894927272727276</c:v>
                      </c:pt>
                      <c:pt idx="13" formatCode="General">
                        <c:v>-30.496927272727273</c:v>
                      </c:pt>
                      <c:pt idx="14" formatCode="General">
                        <c:v>-30.120367469879518</c:v>
                      </c:pt>
                      <c:pt idx="15" formatCode="General">
                        <c:v>-29.787234939759038</c:v>
                      </c:pt>
                      <c:pt idx="16" formatCode="General">
                        <c:v>-29.493563636363636</c:v>
                      </c:pt>
                      <c:pt idx="17" formatCode="General">
                        <c:v>-29.237806060606058</c:v>
                      </c:pt>
                      <c:pt idx="18" formatCode="General">
                        <c:v>-29.054496969696967</c:v>
                      </c:pt>
                      <c:pt idx="19" formatCode="General">
                        <c:v>-28.904109090909088</c:v>
                      </c:pt>
                      <c:pt idx="20" formatCode="General">
                        <c:v>-28.833199999999998</c:v>
                      </c:pt>
                      <c:pt idx="21" formatCode="General">
                        <c:v>-28.81659393939394</c:v>
                      </c:pt>
                      <c:pt idx="22" formatCode="General">
                        <c:v>-28.842654545454543</c:v>
                      </c:pt>
                      <c:pt idx="23" formatCode="General">
                        <c:v>-28.933259036144577</c:v>
                      </c:pt>
                      <c:pt idx="24" formatCode="General">
                        <c:v>-29.042969696969696</c:v>
                      </c:pt>
                      <c:pt idx="25" formatCode="General">
                        <c:v>-29.190848484848484</c:v>
                      </c:pt>
                      <c:pt idx="26" formatCode="General">
                        <c:v>-29.351454545454544</c:v>
                      </c:pt>
                      <c:pt idx="27" formatCode="General">
                        <c:v>-29.520545454545456</c:v>
                      </c:pt>
                      <c:pt idx="28" formatCode="General">
                        <c:v>-29.702303030303028</c:v>
                      </c:pt>
                      <c:pt idx="29" formatCode="General">
                        <c:v>-29.884363636363634</c:v>
                      </c:pt>
                      <c:pt idx="30" formatCode="General">
                        <c:v>-30.065575757575754</c:v>
                      </c:pt>
                      <c:pt idx="31" formatCode="General">
                        <c:v>-30.24080786686838</c:v>
                      </c:pt>
                      <c:pt idx="32" formatCode="General">
                        <c:v>-30.412819969742813</c:v>
                      </c:pt>
                      <c:pt idx="33" formatCode="General">
                        <c:v>-30.584832072617246</c:v>
                      </c:pt>
                      <c:pt idx="34" formatCode="General">
                        <c:v>-30.756844175491675</c:v>
                      </c:pt>
                      <c:pt idx="35" formatCode="General">
                        <c:v>-30.928856278366109</c:v>
                      </c:pt>
                      <c:pt idx="36" formatCode="General">
                        <c:v>-31.100868381240542</c:v>
                      </c:pt>
                      <c:pt idx="37" formatCode="General">
                        <c:v>-31.272354009077155</c:v>
                      </c:pt>
                      <c:pt idx="38" formatCode="General">
                        <c:v>-31.43120423600605</c:v>
                      </c:pt>
                      <c:pt idx="39" formatCode="General">
                        <c:v>-31.590054462934948</c:v>
                      </c:pt>
                      <c:pt idx="40" formatCode="General">
                        <c:v>-31.748904689863842</c:v>
                      </c:pt>
                      <c:pt idx="41" formatCode="General">
                        <c:v>-31.90775491679274</c:v>
                      </c:pt>
                      <c:pt idx="42" formatCode="General">
                        <c:v>-32.066605143721638</c:v>
                      </c:pt>
                      <c:pt idx="43" formatCode="General">
                        <c:v>-32.225455370650529</c:v>
                      </c:pt>
                      <c:pt idx="44" formatCode="General">
                        <c:v>-32.380597579425114</c:v>
                      </c:pt>
                      <c:pt idx="45" formatCode="General">
                        <c:v>-32.530824508320727</c:v>
                      </c:pt>
                      <c:pt idx="46" formatCode="General">
                        <c:v>-32.68105143721634</c:v>
                      </c:pt>
                      <c:pt idx="47" formatCode="General">
                        <c:v>-32.831278366111952</c:v>
                      </c:pt>
                      <c:pt idx="48" formatCode="General">
                        <c:v>-32.981505295007565</c:v>
                      </c:pt>
                      <c:pt idx="49" formatCode="General">
                        <c:v>-33.131732223903178</c:v>
                      </c:pt>
                      <c:pt idx="50" formatCode="General">
                        <c:v>-33.281959152798791</c:v>
                      </c:pt>
                      <c:pt idx="51" formatCode="General">
                        <c:v>-33.436721212121213</c:v>
                      </c:pt>
                      <c:pt idx="52" formatCode="General">
                        <c:v>-33.592169696969698</c:v>
                      </c:pt>
                      <c:pt idx="53" formatCode="General">
                        <c:v>-33.746109090909094</c:v>
                      </c:pt>
                      <c:pt idx="54" formatCode="General">
                        <c:v>-33.901624242424241</c:v>
                      </c:pt>
                      <c:pt idx="55" formatCode="General">
                        <c:v>-34.058593939393944</c:v>
                      </c:pt>
                      <c:pt idx="56" formatCode="General">
                        <c:v>-34.21450909090909</c:v>
                      </c:pt>
                      <c:pt idx="57" formatCode="General">
                        <c:v>-34.370457831325297</c:v>
                      </c:pt>
                      <c:pt idx="58" formatCode="General">
                        <c:v>-34.527084337349393</c:v>
                      </c:pt>
                      <c:pt idx="59" formatCode="General">
                        <c:v>-34.671006060606061</c:v>
                      </c:pt>
                      <c:pt idx="60" formatCode="General">
                        <c:v>-34.804945454545454</c:v>
                      </c:pt>
                      <c:pt idx="61" formatCode="General">
                        <c:v>-34.932266666666663</c:v>
                      </c:pt>
                      <c:pt idx="62" formatCode="General">
                        <c:v>-35.06019393939394</c:v>
                      </c:pt>
                      <c:pt idx="63" formatCode="General">
                        <c:v>-35.191709090909093</c:v>
                      </c:pt>
                      <c:pt idx="64" formatCode="General">
                        <c:v>-35.325594553706509</c:v>
                      </c:pt>
                      <c:pt idx="65" formatCode="General">
                        <c:v>-35.460995461422087</c:v>
                      </c:pt>
                      <c:pt idx="66" formatCode="General">
                        <c:v>-35.596396369137672</c:v>
                      </c:pt>
                      <c:pt idx="67" formatCode="General">
                        <c:v>-35.73179727685325</c:v>
                      </c:pt>
                      <c:pt idx="68" formatCode="General">
                        <c:v>-35.867198184568835</c:v>
                      </c:pt>
                      <c:pt idx="69" formatCode="General">
                        <c:v>-36.002599092284413</c:v>
                      </c:pt>
                      <c:pt idx="70" formatCode="General">
                        <c:v>-36.137999999999998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D6C5-4046-90FA-AB4BA8395AF2}"/>
                  </c:ext>
                </c:extLst>
              </c15:ser>
            </c15:filteredScatterSeries>
            <c15:filteredScatterSeries>
              <c15:ser>
                <c:idx val="67"/>
                <c:order val="6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'Gibbs-EVAL'!$A$168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'Gibbs-EVAL'!$B$168:$BT$168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-60.721757575757579</c:v>
                      </c:pt>
                      <c:pt idx="1">
                        <c:v>-59.419333333333334</c:v>
                      </c:pt>
                      <c:pt idx="2" formatCode="General">
                        <c:v>-58.286000000000001</c:v>
                      </c:pt>
                      <c:pt idx="3" formatCode="General">
                        <c:v>-57.347333333333331</c:v>
                      </c:pt>
                      <c:pt idx="4" formatCode="General">
                        <c:v>-56.512166414523449</c:v>
                      </c:pt>
                      <c:pt idx="5" formatCode="General">
                        <c:v>-56.039246596066562</c:v>
                      </c:pt>
                      <c:pt idx="6" formatCode="General">
                        <c:v>-55.566326777609682</c:v>
                      </c:pt>
                      <c:pt idx="7" formatCode="General">
                        <c:v>-55.093406959152794</c:v>
                      </c:pt>
                      <c:pt idx="8" formatCode="General">
                        <c:v>-54.620487140695914</c:v>
                      </c:pt>
                      <c:pt idx="9" formatCode="General">
                        <c:v>-54.147567322239034</c:v>
                      </c:pt>
                      <c:pt idx="10" formatCode="General">
                        <c:v>-53.674647503782147</c:v>
                      </c:pt>
                      <c:pt idx="11" formatCode="General">
                        <c:v>-53.258503030303032</c:v>
                      </c:pt>
                      <c:pt idx="12" formatCode="General">
                        <c:v>-52.906381818181821</c:v>
                      </c:pt>
                      <c:pt idx="13" formatCode="General">
                        <c:v>-52.641230303030305</c:v>
                      </c:pt>
                      <c:pt idx="14" formatCode="General">
                        <c:v>-52.400849397590363</c:v>
                      </c:pt>
                      <c:pt idx="15" formatCode="General">
                        <c:v>-52.188198795180725</c:v>
                      </c:pt>
                      <c:pt idx="16" formatCode="General">
                        <c:v>-52.012290909090908</c:v>
                      </c:pt>
                      <c:pt idx="17" formatCode="General">
                        <c:v>-51.871684848484847</c:v>
                      </c:pt>
                      <c:pt idx="18" formatCode="General">
                        <c:v>-51.787890909090905</c:v>
                      </c:pt>
                      <c:pt idx="19" formatCode="General">
                        <c:v>-51.734472727272724</c:v>
                      </c:pt>
                      <c:pt idx="20" formatCode="General">
                        <c:v>-51.760533333333335</c:v>
                      </c:pt>
                      <c:pt idx="21" formatCode="General">
                        <c:v>-51.847684848484846</c:v>
                      </c:pt>
                      <c:pt idx="22" formatCode="General">
                        <c:v>-51.982836363636359</c:v>
                      </c:pt>
                      <c:pt idx="23" formatCode="General">
                        <c:v>-52.192897590361447</c:v>
                      </c:pt>
                      <c:pt idx="24" formatCode="General">
                        <c:v>-52.426303030303032</c:v>
                      </c:pt>
                      <c:pt idx="25" formatCode="General">
                        <c:v>-52.707515151515153</c:v>
                      </c:pt>
                      <c:pt idx="26" formatCode="General">
                        <c:v>-53.001454545454543</c:v>
                      </c:pt>
                      <c:pt idx="27" formatCode="General">
                        <c:v>-53.30387878787878</c:v>
                      </c:pt>
                      <c:pt idx="28" formatCode="General">
                        <c:v>-53.62472727272727</c:v>
                      </c:pt>
                      <c:pt idx="29" formatCode="General">
                        <c:v>-53.94618181818182</c:v>
                      </c:pt>
                      <c:pt idx="30" formatCode="General">
                        <c:v>-54.266787878787881</c:v>
                      </c:pt>
                      <c:pt idx="31" formatCode="General">
                        <c:v>-54.582260211800303</c:v>
                      </c:pt>
                      <c:pt idx="32" formatCode="General">
                        <c:v>-54.894968229954614</c:v>
                      </c:pt>
                      <c:pt idx="33" formatCode="General">
                        <c:v>-55.207676248108925</c:v>
                      </c:pt>
                      <c:pt idx="34" formatCode="General">
                        <c:v>-55.520384266263235</c:v>
                      </c:pt>
                      <c:pt idx="35" formatCode="General">
                        <c:v>-55.833092284417546</c:v>
                      </c:pt>
                      <c:pt idx="36" formatCode="General">
                        <c:v>-56.145800302571857</c:v>
                      </c:pt>
                      <c:pt idx="37" formatCode="General">
                        <c:v>-56.45767927382753</c:v>
                      </c:pt>
                      <c:pt idx="38" formatCode="General">
                        <c:v>-56.749661119515885</c:v>
                      </c:pt>
                      <c:pt idx="39" formatCode="General">
                        <c:v>-57.041642965204232</c:v>
                      </c:pt>
                      <c:pt idx="40" formatCode="General">
                        <c:v>-57.333624810892587</c:v>
                      </c:pt>
                      <c:pt idx="41" formatCode="General">
                        <c:v>-57.625606656580935</c:v>
                      </c:pt>
                      <c:pt idx="42" formatCode="General">
                        <c:v>-57.917588502269282</c:v>
                      </c:pt>
                      <c:pt idx="43" formatCode="General">
                        <c:v>-58.209570347957637</c:v>
                      </c:pt>
                      <c:pt idx="44" formatCode="General">
                        <c:v>-58.491989409984868</c:v>
                      </c:pt>
                      <c:pt idx="45" formatCode="General">
                        <c:v>-58.761732223903174</c:v>
                      </c:pt>
                      <c:pt idx="46" formatCode="General">
                        <c:v>-59.03147503782148</c:v>
                      </c:pt>
                      <c:pt idx="47" formatCode="General">
                        <c:v>-59.301217851739793</c:v>
                      </c:pt>
                      <c:pt idx="48" formatCode="General">
                        <c:v>-59.570960665658099</c:v>
                      </c:pt>
                      <c:pt idx="49" formatCode="General">
                        <c:v>-59.840703479576405</c:v>
                      </c:pt>
                      <c:pt idx="50" formatCode="General">
                        <c:v>-60.110446293494711</c:v>
                      </c:pt>
                      <c:pt idx="51" formatCode="General">
                        <c:v>-60.381145454545454</c:v>
                      </c:pt>
                      <c:pt idx="52" formatCode="General">
                        <c:v>-60.650715151515151</c:v>
                      </c:pt>
                      <c:pt idx="53" formatCode="General">
                        <c:v>-60.913745454545456</c:v>
                      </c:pt>
                      <c:pt idx="54" formatCode="General">
                        <c:v>-61.178351515151519</c:v>
                      </c:pt>
                      <c:pt idx="55" formatCode="General">
                        <c:v>-61.444412121212125</c:v>
                      </c:pt>
                      <c:pt idx="56" formatCode="General">
                        <c:v>-61.70941818181818</c:v>
                      </c:pt>
                      <c:pt idx="57" formatCode="General">
                        <c:v>-61.975638554216864</c:v>
                      </c:pt>
                      <c:pt idx="58" formatCode="General">
                        <c:v>-62.246722891566264</c:v>
                      </c:pt>
                      <c:pt idx="59" formatCode="General">
                        <c:v>-62.498703030303034</c:v>
                      </c:pt>
                      <c:pt idx="60" formatCode="General">
                        <c:v>-62.735672727272735</c:v>
                      </c:pt>
                      <c:pt idx="61" formatCode="General">
                        <c:v>-62.96602424242424</c:v>
                      </c:pt>
                      <c:pt idx="62" formatCode="General">
                        <c:v>-63.198557575757576</c:v>
                      </c:pt>
                      <c:pt idx="63" formatCode="General">
                        <c:v>-63.439163636363638</c:v>
                      </c:pt>
                      <c:pt idx="64" formatCode="General">
                        <c:v>-63.684807866868383</c:v>
                      </c:pt>
                      <c:pt idx="65" formatCode="General">
                        <c:v>-63.933673222390318</c:v>
                      </c:pt>
                      <c:pt idx="66" formatCode="General">
                        <c:v>-64.182538577912254</c:v>
                      </c:pt>
                      <c:pt idx="67" formatCode="General">
                        <c:v>-64.431403933434183</c:v>
                      </c:pt>
                      <c:pt idx="68" formatCode="General">
                        <c:v>-64.680269288956126</c:v>
                      </c:pt>
                      <c:pt idx="69" formatCode="General">
                        <c:v>-64.929134644478069</c:v>
                      </c:pt>
                      <c:pt idx="70" formatCode="General">
                        <c:v>-65.177999999999997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D6C5-4046-90FA-AB4BA8395AF2}"/>
                  </c:ext>
                </c:extLst>
              </c15:ser>
            </c15:filteredScatterSeries>
            <c15:filteredScatterSeries>
              <c15:ser>
                <c:idx val="68"/>
                <c:order val="6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'Gibbs-EVAL'!$A$169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'Gibbs-EVAL'!$B$169:$BT$169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-38.883757575757578</c:v>
                      </c:pt>
                      <c:pt idx="1">
                        <c:v>-37.912242424242429</c:v>
                      </c:pt>
                      <c:pt idx="2" formatCode="General">
                        <c:v>-36.997090909090907</c:v>
                      </c:pt>
                      <c:pt idx="3" formatCode="General">
                        <c:v>-36.161575757575754</c:v>
                      </c:pt>
                      <c:pt idx="4" formatCode="General">
                        <c:v>-35.373331316187596</c:v>
                      </c:pt>
                      <c:pt idx="5" formatCode="General">
                        <c:v>-34.789972768532529</c:v>
                      </c:pt>
                      <c:pt idx="6" formatCode="General">
                        <c:v>-34.206614220877462</c:v>
                      </c:pt>
                      <c:pt idx="7" formatCode="General">
                        <c:v>-33.623255673222388</c:v>
                      </c:pt>
                      <c:pt idx="8" formatCode="General">
                        <c:v>-33.039897125567322</c:v>
                      </c:pt>
                      <c:pt idx="9" formatCode="General">
                        <c:v>-32.456538577912255</c:v>
                      </c:pt>
                      <c:pt idx="10" formatCode="General">
                        <c:v>-31.873180030257188</c:v>
                      </c:pt>
                      <c:pt idx="11" formatCode="General">
                        <c:v>-31.35007878787879</c:v>
                      </c:pt>
                      <c:pt idx="12" formatCode="General">
                        <c:v>-30.894927272727276</c:v>
                      </c:pt>
                      <c:pt idx="13" formatCode="General">
                        <c:v>-30.496927272727273</c:v>
                      </c:pt>
                      <c:pt idx="14" formatCode="General">
                        <c:v>-30.120367469879518</c:v>
                      </c:pt>
                      <c:pt idx="15" formatCode="General">
                        <c:v>-29.787234939759038</c:v>
                      </c:pt>
                      <c:pt idx="16" formatCode="General">
                        <c:v>-29.493563636363636</c:v>
                      </c:pt>
                      <c:pt idx="17" formatCode="General">
                        <c:v>-29.237806060606058</c:v>
                      </c:pt>
                      <c:pt idx="18" formatCode="General">
                        <c:v>-29.054496969696967</c:v>
                      </c:pt>
                      <c:pt idx="19" formatCode="General">
                        <c:v>-28.904109090909088</c:v>
                      </c:pt>
                      <c:pt idx="20" formatCode="General">
                        <c:v>-28.833199999999998</c:v>
                      </c:pt>
                      <c:pt idx="21" formatCode="General">
                        <c:v>-28.81659393939394</c:v>
                      </c:pt>
                      <c:pt idx="22" formatCode="General">
                        <c:v>-28.842654545454543</c:v>
                      </c:pt>
                      <c:pt idx="23" formatCode="General">
                        <c:v>-28.933259036144577</c:v>
                      </c:pt>
                      <c:pt idx="24" formatCode="General">
                        <c:v>-29.042969696969696</c:v>
                      </c:pt>
                      <c:pt idx="25" formatCode="General">
                        <c:v>-29.190848484848484</c:v>
                      </c:pt>
                      <c:pt idx="26" formatCode="General">
                        <c:v>-29.351454545454544</c:v>
                      </c:pt>
                      <c:pt idx="27" formatCode="General">
                        <c:v>-29.520545454545456</c:v>
                      </c:pt>
                      <c:pt idx="28" formatCode="General">
                        <c:v>-29.702303030303028</c:v>
                      </c:pt>
                      <c:pt idx="29" formatCode="General">
                        <c:v>-29.884363636363634</c:v>
                      </c:pt>
                      <c:pt idx="30" formatCode="General">
                        <c:v>-30.065575757575754</c:v>
                      </c:pt>
                      <c:pt idx="31" formatCode="General">
                        <c:v>-30.24080786686838</c:v>
                      </c:pt>
                      <c:pt idx="32" formatCode="General">
                        <c:v>-30.412819969742813</c:v>
                      </c:pt>
                      <c:pt idx="33" formatCode="General">
                        <c:v>-30.584832072617246</c:v>
                      </c:pt>
                      <c:pt idx="34" formatCode="General">
                        <c:v>-30.756844175491675</c:v>
                      </c:pt>
                      <c:pt idx="35" formatCode="General">
                        <c:v>-30.928856278366109</c:v>
                      </c:pt>
                      <c:pt idx="36" formatCode="General">
                        <c:v>-31.100868381240542</c:v>
                      </c:pt>
                      <c:pt idx="37" formatCode="General">
                        <c:v>-31.272354009077155</c:v>
                      </c:pt>
                      <c:pt idx="38" formatCode="General">
                        <c:v>-31.43120423600605</c:v>
                      </c:pt>
                      <c:pt idx="39" formatCode="General">
                        <c:v>-31.590054462934948</c:v>
                      </c:pt>
                      <c:pt idx="40" formatCode="General">
                        <c:v>-31.748904689863842</c:v>
                      </c:pt>
                      <c:pt idx="41" formatCode="General">
                        <c:v>-31.90775491679274</c:v>
                      </c:pt>
                      <c:pt idx="42" formatCode="General">
                        <c:v>-32.066605143721638</c:v>
                      </c:pt>
                      <c:pt idx="43" formatCode="General">
                        <c:v>-32.225455370650529</c:v>
                      </c:pt>
                      <c:pt idx="44" formatCode="General">
                        <c:v>-32.380597579425114</c:v>
                      </c:pt>
                      <c:pt idx="45" formatCode="General">
                        <c:v>-32.530824508320727</c:v>
                      </c:pt>
                      <c:pt idx="46" formatCode="General">
                        <c:v>-32.68105143721634</c:v>
                      </c:pt>
                      <c:pt idx="47" formatCode="General">
                        <c:v>-32.831278366111952</c:v>
                      </c:pt>
                      <c:pt idx="48" formatCode="General">
                        <c:v>-32.981505295007565</c:v>
                      </c:pt>
                      <c:pt idx="49" formatCode="General">
                        <c:v>-33.131732223903178</c:v>
                      </c:pt>
                      <c:pt idx="50" formatCode="General">
                        <c:v>-33.281959152798791</c:v>
                      </c:pt>
                      <c:pt idx="51" formatCode="General">
                        <c:v>-33.436721212121213</c:v>
                      </c:pt>
                      <c:pt idx="52" formatCode="General">
                        <c:v>-33.592169696969698</c:v>
                      </c:pt>
                      <c:pt idx="53" formatCode="General">
                        <c:v>-33.746109090909094</c:v>
                      </c:pt>
                      <c:pt idx="54" formatCode="General">
                        <c:v>-33.901624242424241</c:v>
                      </c:pt>
                      <c:pt idx="55" formatCode="General">
                        <c:v>-34.058593939393944</c:v>
                      </c:pt>
                      <c:pt idx="56" formatCode="General">
                        <c:v>-34.21450909090909</c:v>
                      </c:pt>
                      <c:pt idx="57" formatCode="General">
                        <c:v>-34.370457831325297</c:v>
                      </c:pt>
                      <c:pt idx="58" formatCode="General">
                        <c:v>-34.527084337349393</c:v>
                      </c:pt>
                      <c:pt idx="59" formatCode="General">
                        <c:v>-34.671006060606061</c:v>
                      </c:pt>
                      <c:pt idx="60" formatCode="General">
                        <c:v>-34.804945454545454</c:v>
                      </c:pt>
                      <c:pt idx="61" formatCode="General">
                        <c:v>-34.932266666666663</c:v>
                      </c:pt>
                      <c:pt idx="62" formatCode="General">
                        <c:v>-35.06019393939394</c:v>
                      </c:pt>
                      <c:pt idx="63" formatCode="General">
                        <c:v>-35.191709090909093</c:v>
                      </c:pt>
                      <c:pt idx="64" formatCode="General">
                        <c:v>-35.325594553706509</c:v>
                      </c:pt>
                      <c:pt idx="65" formatCode="General">
                        <c:v>-35.460995461422087</c:v>
                      </c:pt>
                      <c:pt idx="66" formatCode="General">
                        <c:v>-35.596396369137672</c:v>
                      </c:pt>
                      <c:pt idx="67" formatCode="General">
                        <c:v>-35.73179727685325</c:v>
                      </c:pt>
                      <c:pt idx="68" formatCode="General">
                        <c:v>-35.867198184568835</c:v>
                      </c:pt>
                      <c:pt idx="69" formatCode="General">
                        <c:v>-36.002599092284413</c:v>
                      </c:pt>
                      <c:pt idx="70" formatCode="General">
                        <c:v>-36.137999999999998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D6C5-4046-90FA-AB4BA8395AF2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'Gibbs-EVAL'!$A$170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'Gibbs-EVAL'!$B$170:$BT$170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-17.045757575757577</c:v>
                      </c:pt>
                      <c:pt idx="1">
                        <c:v>-16.405151515151516</c:v>
                      </c:pt>
                      <c:pt idx="2" formatCode="General">
                        <c:v>-15.708181818181817</c:v>
                      </c:pt>
                      <c:pt idx="3" formatCode="General">
                        <c:v>-14.97581818181818</c:v>
                      </c:pt>
                      <c:pt idx="4" formatCode="General">
                        <c:v>-14.234496217851738</c:v>
                      </c:pt>
                      <c:pt idx="5" formatCode="General">
                        <c:v>-13.540698940998485</c:v>
                      </c:pt>
                      <c:pt idx="6" formatCode="General">
                        <c:v>-12.846901664145234</c:v>
                      </c:pt>
                      <c:pt idx="7" formatCode="General">
                        <c:v>-12.153104387291982</c:v>
                      </c:pt>
                      <c:pt idx="8" formatCode="General">
                        <c:v>-11.459307110438729</c:v>
                      </c:pt>
                      <c:pt idx="9" formatCode="General">
                        <c:v>-10.765509833585478</c:v>
                      </c:pt>
                      <c:pt idx="10" formatCode="General">
                        <c:v>-10.071712556732226</c:v>
                      </c:pt>
                      <c:pt idx="11" formatCode="General">
                        <c:v>-9.4416545454545471</c:v>
                      </c:pt>
                      <c:pt idx="12" formatCode="General">
                        <c:v>-8.8834727272727267</c:v>
                      </c:pt>
                      <c:pt idx="13" formatCode="General">
                        <c:v>-8.352624242424243</c:v>
                      </c:pt>
                      <c:pt idx="14" formatCode="General">
                        <c:v>-7.8398855421686751</c:v>
                      </c:pt>
                      <c:pt idx="15" formatCode="General">
                        <c:v>-7.3862710843373485</c:v>
                      </c:pt>
                      <c:pt idx="16" formatCode="General">
                        <c:v>-6.9748363636363626</c:v>
                      </c:pt>
                      <c:pt idx="17" formatCode="General">
                        <c:v>-6.6039272727272715</c:v>
                      </c:pt>
                      <c:pt idx="18" formatCode="General">
                        <c:v>-6.3211030303030293</c:v>
                      </c:pt>
                      <c:pt idx="19" formatCode="General">
                        <c:v>-6.0737454545454543</c:v>
                      </c:pt>
                      <c:pt idx="20" formatCode="General">
                        <c:v>-5.9058666666666664</c:v>
                      </c:pt>
                      <c:pt idx="21" formatCode="General">
                        <c:v>-5.7855030303030297</c:v>
                      </c:pt>
                      <c:pt idx="22" formatCode="General">
                        <c:v>-5.7024727272727276</c:v>
                      </c:pt>
                      <c:pt idx="23" formatCode="General">
                        <c:v>-5.6736204819277107</c:v>
                      </c:pt>
                      <c:pt idx="24" formatCode="General">
                        <c:v>-5.6596363636363636</c:v>
                      </c:pt>
                      <c:pt idx="25" formatCode="General">
                        <c:v>-5.6741818181818182</c:v>
                      </c:pt>
                      <c:pt idx="26" formatCode="General">
                        <c:v>-5.7014545454545456</c:v>
                      </c:pt>
                      <c:pt idx="27" formatCode="General">
                        <c:v>-5.7372121212121208</c:v>
                      </c:pt>
                      <c:pt idx="28" formatCode="General">
                        <c:v>-5.7798787878787872</c:v>
                      </c:pt>
                      <c:pt idx="29" formatCode="General">
                        <c:v>-5.8225454545454545</c:v>
                      </c:pt>
                      <c:pt idx="30" formatCode="General">
                        <c:v>-5.8643636363636356</c:v>
                      </c:pt>
                      <c:pt idx="31" formatCode="General">
                        <c:v>-5.8993555219364593</c:v>
                      </c:pt>
                      <c:pt idx="32" formatCode="General">
                        <c:v>-5.9306717095310137</c:v>
                      </c:pt>
                      <c:pt idx="33" formatCode="General">
                        <c:v>-5.9619878971255673</c:v>
                      </c:pt>
                      <c:pt idx="34" formatCode="General">
                        <c:v>-5.9933040847201209</c:v>
                      </c:pt>
                      <c:pt idx="35" formatCode="General">
                        <c:v>-6.0246202723146745</c:v>
                      </c:pt>
                      <c:pt idx="36" formatCode="General">
                        <c:v>-6.0559364599092289</c:v>
                      </c:pt>
                      <c:pt idx="37" formatCode="General">
                        <c:v>-6.0870287443267781</c:v>
                      </c:pt>
                      <c:pt idx="38" formatCode="General">
                        <c:v>-6.1127473524962177</c:v>
                      </c:pt>
                      <c:pt idx="39" formatCode="General">
                        <c:v>-6.1384659606656582</c:v>
                      </c:pt>
                      <c:pt idx="40" formatCode="General">
                        <c:v>-6.1641845688350987</c:v>
                      </c:pt>
                      <c:pt idx="41" formatCode="General">
                        <c:v>-6.1899031770045392</c:v>
                      </c:pt>
                      <c:pt idx="42" formatCode="General">
                        <c:v>-6.2156217851739788</c:v>
                      </c:pt>
                      <c:pt idx="43" formatCode="General">
                        <c:v>-6.2413403933434193</c:v>
                      </c:pt>
                      <c:pt idx="44" formatCode="General">
                        <c:v>-6.2692057488653559</c:v>
                      </c:pt>
                      <c:pt idx="45" formatCode="General">
                        <c:v>-6.2999167927382755</c:v>
                      </c:pt>
                      <c:pt idx="46" formatCode="General">
                        <c:v>-6.3306278366111952</c:v>
                      </c:pt>
                      <c:pt idx="47" formatCode="General">
                        <c:v>-6.3613388804841149</c:v>
                      </c:pt>
                      <c:pt idx="48" formatCode="General">
                        <c:v>-6.3920499243570346</c:v>
                      </c:pt>
                      <c:pt idx="49" formatCode="General">
                        <c:v>-6.4227609682299542</c:v>
                      </c:pt>
                      <c:pt idx="50" formatCode="General">
                        <c:v>-6.4534720121028739</c:v>
                      </c:pt>
                      <c:pt idx="51" formatCode="General">
                        <c:v>-6.4922969696969695</c:v>
                      </c:pt>
                      <c:pt idx="52" formatCode="General">
                        <c:v>-6.5336242424242421</c:v>
                      </c:pt>
                      <c:pt idx="53" formatCode="General">
                        <c:v>-6.578472727272727</c:v>
                      </c:pt>
                      <c:pt idx="54" formatCode="General">
                        <c:v>-6.6248969696969695</c:v>
                      </c:pt>
                      <c:pt idx="55" formatCode="General">
                        <c:v>-6.6727757575757582</c:v>
                      </c:pt>
                      <c:pt idx="56" formatCode="General">
                        <c:v>-6.7196000000000007</c:v>
                      </c:pt>
                      <c:pt idx="57" formatCode="General">
                        <c:v>-6.7652771084337351</c:v>
                      </c:pt>
                      <c:pt idx="58" formatCode="General">
                        <c:v>-6.8074457831325299</c:v>
                      </c:pt>
                      <c:pt idx="59" formatCode="General">
                        <c:v>-6.8433090909090906</c:v>
                      </c:pt>
                      <c:pt idx="60" formatCode="General">
                        <c:v>-6.8742181818181818</c:v>
                      </c:pt>
                      <c:pt idx="61" formatCode="General">
                        <c:v>-6.8985090909090907</c:v>
                      </c:pt>
                      <c:pt idx="62" formatCode="General">
                        <c:v>-6.921830303030303</c:v>
                      </c:pt>
                      <c:pt idx="63" formatCode="General">
                        <c:v>-6.9442545454545455</c:v>
                      </c:pt>
                      <c:pt idx="64" formatCode="General">
                        <c:v>-6.9663812405446297</c:v>
                      </c:pt>
                      <c:pt idx="65" formatCode="General">
                        <c:v>-6.9883177004538579</c:v>
                      </c:pt>
                      <c:pt idx="66" formatCode="General">
                        <c:v>-7.0102541603630861</c:v>
                      </c:pt>
                      <c:pt idx="67" formatCode="General">
                        <c:v>-7.0321906202723143</c:v>
                      </c:pt>
                      <c:pt idx="68" formatCode="General">
                        <c:v>-7.0541270801815434</c:v>
                      </c:pt>
                      <c:pt idx="69" formatCode="General">
                        <c:v>-7.0760635400907717</c:v>
                      </c:pt>
                      <c:pt idx="70" formatCode="General">
                        <c:v>-7.0979999999999999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D6C5-4046-90FA-AB4BA8395AF2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'Gibbs-EVAL'!$A$171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'Gibbs-EVAL'!$B$171:$BT$171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-186.32442424242421</c:v>
                      </c:pt>
                      <c:pt idx="1">
                        <c:v>-181.0061212121212</c:v>
                      </c:pt>
                      <c:pt idx="2" formatCode="General">
                        <c:v>-176.04854545454543</c:v>
                      </c:pt>
                      <c:pt idx="3" formatCode="General">
                        <c:v>-171.48030303030302</c:v>
                      </c:pt>
                      <c:pt idx="4" formatCode="General">
                        <c:v>-167.13030257186082</c:v>
                      </c:pt>
                      <c:pt idx="5" formatCode="General">
                        <c:v>-163.63408472012102</c:v>
                      </c:pt>
                      <c:pt idx="6" formatCode="General">
                        <c:v>-160.13786686838125</c:v>
                      </c:pt>
                      <c:pt idx="7" formatCode="General">
                        <c:v>-156.64164901664145</c:v>
                      </c:pt>
                      <c:pt idx="8" formatCode="General">
                        <c:v>-153.14543116490168</c:v>
                      </c:pt>
                      <c:pt idx="9" formatCode="General">
                        <c:v>-149.64921331316188</c:v>
                      </c:pt>
                      <c:pt idx="10" formatCode="General">
                        <c:v>-146.15299546142211</c:v>
                      </c:pt>
                      <c:pt idx="11" formatCode="General">
                        <c:v>-142.99824242424245</c:v>
                      </c:pt>
                      <c:pt idx="12" formatCode="General">
                        <c:v>-140.22854545454547</c:v>
                      </c:pt>
                      <c:pt idx="13" formatCode="General">
                        <c:v>-137.65763636363639</c:v>
                      </c:pt>
                      <c:pt idx="14" formatCode="General">
                        <c:v>-135.16674698795183</c:v>
                      </c:pt>
                      <c:pt idx="15" formatCode="General">
                        <c:v>-132.8534939759036</c:v>
                      </c:pt>
                      <c:pt idx="16" formatCode="General">
                        <c:v>-130.64745454545454</c:v>
                      </c:pt>
                      <c:pt idx="17" formatCode="General">
                        <c:v>-128.54442424242424</c:v>
                      </c:pt>
                      <c:pt idx="18" formatCode="General">
                        <c:v>-126.59254545454544</c:v>
                      </c:pt>
                      <c:pt idx="19" formatCode="General">
                        <c:v>-124.69836363636362</c:v>
                      </c:pt>
                      <c:pt idx="20" formatCode="General">
                        <c:v>-122.92866666666666</c:v>
                      </c:pt>
                      <c:pt idx="21" formatCode="General">
                        <c:v>-121.24042424242424</c:v>
                      </c:pt>
                      <c:pt idx="22" formatCode="General">
                        <c:v>-119.61618181818181</c:v>
                      </c:pt>
                      <c:pt idx="23" formatCode="General">
                        <c:v>-118.12144578313254</c:v>
                      </c:pt>
                      <c:pt idx="24" formatCode="General">
                        <c:v>-116.67060606060608</c:v>
                      </c:pt>
                      <c:pt idx="25" formatCode="General">
                        <c:v>-115.31303030303032</c:v>
                      </c:pt>
                      <c:pt idx="26" formatCode="General">
                        <c:v>-114.03545454545456</c:v>
                      </c:pt>
                      <c:pt idx="27" formatCode="General">
                        <c:v>-112.81121212121212</c:v>
                      </c:pt>
                      <c:pt idx="28" formatCode="General">
                        <c:v>-111.71939393939394</c:v>
                      </c:pt>
                      <c:pt idx="29" formatCode="General">
                        <c:v>-110.67090909090909</c:v>
                      </c:pt>
                      <c:pt idx="30" formatCode="General">
                        <c:v>-109.70727272727274</c:v>
                      </c:pt>
                      <c:pt idx="31" formatCode="General">
                        <c:v>-108.89110438729199</c:v>
                      </c:pt>
                      <c:pt idx="32" formatCode="General">
                        <c:v>-108.15434190620273</c:v>
                      </c:pt>
                      <c:pt idx="33" formatCode="General">
                        <c:v>-107.41757942511347</c:v>
                      </c:pt>
                      <c:pt idx="34" formatCode="General">
                        <c:v>-106.68081694402422</c:v>
                      </c:pt>
                      <c:pt idx="35" formatCode="General">
                        <c:v>-105.94405446293494</c:v>
                      </c:pt>
                      <c:pt idx="36" formatCode="General">
                        <c:v>-105.20729198184569</c:v>
                      </c:pt>
                      <c:pt idx="37" formatCode="General">
                        <c:v>-104.47869894099848</c:v>
                      </c:pt>
                      <c:pt idx="38" formatCode="General">
                        <c:v>-103.94617246596067</c:v>
                      </c:pt>
                      <c:pt idx="39" formatCode="General">
                        <c:v>-103.41364599092284</c:v>
                      </c:pt>
                      <c:pt idx="40" formatCode="General">
                        <c:v>-102.88111951588502</c:v>
                      </c:pt>
                      <c:pt idx="41" formatCode="General">
                        <c:v>-102.34859304084719</c:v>
                      </c:pt>
                      <c:pt idx="42" formatCode="General">
                        <c:v>-101.81606656580938</c:v>
                      </c:pt>
                      <c:pt idx="43" formatCode="General">
                        <c:v>-101.28354009077155</c:v>
                      </c:pt>
                      <c:pt idx="44" formatCode="General">
                        <c:v>-100.83480181543116</c:v>
                      </c:pt>
                      <c:pt idx="45" formatCode="General">
                        <c:v>-100.49713161875945</c:v>
                      </c:pt>
                      <c:pt idx="46" formatCode="General">
                        <c:v>-100.15946142208774</c:v>
                      </c:pt>
                      <c:pt idx="47" formatCode="General">
                        <c:v>-99.821791225416035</c:v>
                      </c:pt>
                      <c:pt idx="48" formatCode="General">
                        <c:v>-99.48412102874434</c:v>
                      </c:pt>
                      <c:pt idx="49" formatCode="General">
                        <c:v>-99.146450832072631</c:v>
                      </c:pt>
                      <c:pt idx="50" formatCode="General">
                        <c:v>-98.808780635400922</c:v>
                      </c:pt>
                      <c:pt idx="51" formatCode="General">
                        <c:v>-98.628727272727289</c:v>
                      </c:pt>
                      <c:pt idx="52" formatCode="General">
                        <c:v>-98.496460606060609</c:v>
                      </c:pt>
                      <c:pt idx="53" formatCode="General">
                        <c:v>-98.428581818181826</c:v>
                      </c:pt>
                      <c:pt idx="54" formatCode="General">
                        <c:v>-98.411127272727271</c:v>
                      </c:pt>
                      <c:pt idx="55" formatCode="General">
                        <c:v>-98.440218181818167</c:v>
                      </c:pt>
                      <c:pt idx="56" formatCode="General">
                        <c:v>-98.550509090909088</c:v>
                      </c:pt>
                      <c:pt idx="57" formatCode="General">
                        <c:v>-98.694506024096384</c:v>
                      </c:pt>
                      <c:pt idx="58" formatCode="General">
                        <c:v>-98.914987951807234</c:v>
                      </c:pt>
                      <c:pt idx="59" formatCode="General">
                        <c:v>-99.185090909090917</c:v>
                      </c:pt>
                      <c:pt idx="60" formatCode="General">
                        <c:v>-99.494181818181829</c:v>
                      </c:pt>
                      <c:pt idx="61" formatCode="General">
                        <c:v>-99.86614545454546</c:v>
                      </c:pt>
                      <c:pt idx="62" formatCode="General">
                        <c:v>-100.2487393939394</c:v>
                      </c:pt>
                      <c:pt idx="63" formatCode="General">
                        <c:v>-100.64389090909091</c:v>
                      </c:pt>
                      <c:pt idx="64" formatCode="General">
                        <c:v>-101.04642965204236</c:v>
                      </c:pt>
                      <c:pt idx="65" formatCode="General">
                        <c:v>-101.45369137670197</c:v>
                      </c:pt>
                      <c:pt idx="66" formatCode="General">
                        <c:v>-101.86095310136157</c:v>
                      </c:pt>
                      <c:pt idx="67" formatCode="General">
                        <c:v>-102.26821482602119</c:v>
                      </c:pt>
                      <c:pt idx="68" formatCode="General">
                        <c:v>-102.6754765506808</c:v>
                      </c:pt>
                      <c:pt idx="69" formatCode="General">
                        <c:v>-103.0827382753404</c:v>
                      </c:pt>
                      <c:pt idx="70" formatCode="General">
                        <c:v>-103.49000000000001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7-D6C5-4046-90FA-AB4BA8395AF2}"/>
                  </c:ext>
                </c:extLst>
              </c15:ser>
            </c15:filteredScatterSeries>
            <c15:filteredScatterSeries>
              <c15:ser>
                <c:idx val="71"/>
                <c:order val="7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'Gibbs-EVAL'!$A$172</c15:sqref>
                        </c15:formulaRef>
                      </c:ext>
                    </c:extLst>
                    <c:strCache>
                      <c:ptCount val="1"/>
                      <c:pt idx="0">
                        <c:v>(l)GaSe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'Gibbs-EVAL'!$B$172:$BT$172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-82.243212121212125</c:v>
                      </c:pt>
                      <c:pt idx="1">
                        <c:v>-79.749515151515155</c:v>
                      </c:pt>
                      <c:pt idx="2" formatCode="General">
                        <c:v>-77.37981818181818</c:v>
                      </c:pt>
                      <c:pt idx="3" formatCode="General">
                        <c:v>-75.147272727272721</c:v>
                      </c:pt>
                      <c:pt idx="4" formatCode="General">
                        <c:v>-72.995733736762475</c:v>
                      </c:pt>
                      <c:pt idx="5" formatCode="General">
                        <c:v>-71.192405446293492</c:v>
                      </c:pt>
                      <c:pt idx="6" formatCode="General">
                        <c:v>-69.389077155824509</c:v>
                      </c:pt>
                      <c:pt idx="7" formatCode="General">
                        <c:v>-67.585748865355527</c:v>
                      </c:pt>
                      <c:pt idx="8" formatCode="General">
                        <c:v>-65.78242057488653</c:v>
                      </c:pt>
                      <c:pt idx="9" formatCode="General">
                        <c:v>-63.979092284417547</c:v>
                      </c:pt>
                      <c:pt idx="10" formatCode="General">
                        <c:v>-62.175763993948564</c:v>
                      </c:pt>
                      <c:pt idx="11" formatCode="General">
                        <c:v>-60.544909090909094</c:v>
                      </c:pt>
                      <c:pt idx="12" formatCode="General">
                        <c:v>-59.108545454545457</c:v>
                      </c:pt>
                      <c:pt idx="13" formatCode="General">
                        <c:v>-57.756666666666675</c:v>
                      </c:pt>
                      <c:pt idx="14" formatCode="General">
                        <c:v>-56.443132530120486</c:v>
                      </c:pt>
                      <c:pt idx="15" formatCode="General">
                        <c:v>-55.226265060240962</c:v>
                      </c:pt>
                      <c:pt idx="16" formatCode="General">
                        <c:v>-54.064363636363638</c:v>
                      </c:pt>
                      <c:pt idx="17" formatCode="General">
                        <c:v>-52.955272727272721</c:v>
                      </c:pt>
                      <c:pt idx="18" formatCode="General">
                        <c:v>-51.929575757575755</c:v>
                      </c:pt>
                      <c:pt idx="19" formatCode="General">
                        <c:v>-50.933999999999997</c:v>
                      </c:pt>
                      <c:pt idx="20" formatCode="General">
                        <c:v>-50.000666666666667</c:v>
                      </c:pt>
                      <c:pt idx="21" formatCode="General">
                        <c:v>-49.104666666666667</c:v>
                      </c:pt>
                      <c:pt idx="22" formatCode="General">
                        <c:v>-48.237999999999992</c:v>
                      </c:pt>
                      <c:pt idx="23" formatCode="General">
                        <c:v>-47.430903614457826</c:v>
                      </c:pt>
                      <c:pt idx="24" formatCode="General">
                        <c:v>-46.643636363636361</c:v>
                      </c:pt>
                      <c:pt idx="25" formatCode="General">
                        <c:v>-45.898181818181818</c:v>
                      </c:pt>
                      <c:pt idx="26" formatCode="General">
                        <c:v>-45.192727272727275</c:v>
                      </c:pt>
                      <c:pt idx="27" formatCode="General">
                        <c:v>-44.513939393939395</c:v>
                      </c:pt>
                      <c:pt idx="28" formatCode="General">
                        <c:v>-43.898484848484848</c:v>
                      </c:pt>
                      <c:pt idx="29" formatCode="General">
                        <c:v>-43.304545454545455</c:v>
                      </c:pt>
                      <c:pt idx="30" formatCode="General">
                        <c:v>-42.753030303030307</c:v>
                      </c:pt>
                      <c:pt idx="31" formatCode="General">
                        <c:v>-42.274826021180033</c:v>
                      </c:pt>
                      <c:pt idx="32" formatCode="General">
                        <c:v>-41.836096822995465</c:v>
                      </c:pt>
                      <c:pt idx="33" formatCode="General">
                        <c:v>-41.39736762481089</c:v>
                      </c:pt>
                      <c:pt idx="34" formatCode="General">
                        <c:v>-40.958638426626322</c:v>
                      </c:pt>
                      <c:pt idx="35" formatCode="General">
                        <c:v>-40.519909228441755</c:v>
                      </c:pt>
                      <c:pt idx="36" formatCode="General">
                        <c:v>-40.081180030257187</c:v>
                      </c:pt>
                      <c:pt idx="37" formatCode="General">
                        <c:v>-39.646686838124054</c:v>
                      </c:pt>
                      <c:pt idx="38" formatCode="General">
                        <c:v>-39.313857791225416</c:v>
                      </c:pt>
                      <c:pt idx="39" formatCode="General">
                        <c:v>-38.981028744326778</c:v>
                      </c:pt>
                      <c:pt idx="40" formatCode="General">
                        <c:v>-38.64819969742814</c:v>
                      </c:pt>
                      <c:pt idx="41" formatCode="General">
                        <c:v>-38.315370650529502</c:v>
                      </c:pt>
                      <c:pt idx="42" formatCode="General">
                        <c:v>-37.982541603630864</c:v>
                      </c:pt>
                      <c:pt idx="43" formatCode="General">
                        <c:v>-37.649712556732226</c:v>
                      </c:pt>
                      <c:pt idx="44" formatCode="General">
                        <c:v>-37.361704992435705</c:v>
                      </c:pt>
                      <c:pt idx="45" formatCode="General">
                        <c:v>-37.133111951588504</c:v>
                      </c:pt>
                      <c:pt idx="46" formatCode="General">
                        <c:v>-36.904518910741302</c:v>
                      </c:pt>
                      <c:pt idx="47" formatCode="General">
                        <c:v>-36.675925869894101</c:v>
                      </c:pt>
                      <c:pt idx="48" formatCode="General">
                        <c:v>-36.4473328290469</c:v>
                      </c:pt>
                      <c:pt idx="49" formatCode="General">
                        <c:v>-36.218739788199699</c:v>
                      </c:pt>
                      <c:pt idx="50" formatCode="General">
                        <c:v>-35.99014674735249</c:v>
                      </c:pt>
                      <c:pt idx="51" formatCode="General">
                        <c:v>-35.842151515151514</c:v>
                      </c:pt>
                      <c:pt idx="52" formatCode="General">
                        <c:v>-35.718957575757578</c:v>
                      </c:pt>
                      <c:pt idx="53" formatCode="General">
                        <c:v>-35.630472727272725</c:v>
                      </c:pt>
                      <c:pt idx="54" formatCode="General">
                        <c:v>-35.5672</c:v>
                      </c:pt>
                      <c:pt idx="55" formatCode="General">
                        <c:v>-35.527200000000001</c:v>
                      </c:pt>
                      <c:pt idx="56" formatCode="General">
                        <c:v>-35.527799999999999</c:v>
                      </c:pt>
                      <c:pt idx="57" formatCode="General">
                        <c:v>-35.544662650602412</c:v>
                      </c:pt>
                      <c:pt idx="58" formatCode="General">
                        <c:v>-35.597674698795181</c:v>
                      </c:pt>
                      <c:pt idx="59" formatCode="General">
                        <c:v>-35.678696969696972</c:v>
                      </c:pt>
                      <c:pt idx="60" formatCode="General">
                        <c:v>-35.781727272727274</c:v>
                      </c:pt>
                      <c:pt idx="61" formatCode="General">
                        <c:v>-35.916193939393942</c:v>
                      </c:pt>
                      <c:pt idx="62" formatCode="General">
                        <c:v>-36.055187878787876</c:v>
                      </c:pt>
                      <c:pt idx="63" formatCode="General">
                        <c:v>-36.198218181818177</c:v>
                      </c:pt>
                      <c:pt idx="64" formatCode="General">
                        <c:v>-36.343608169440238</c:v>
                      </c:pt>
                      <c:pt idx="65" formatCode="General">
                        <c:v>-36.490506807866865</c:v>
                      </c:pt>
                      <c:pt idx="66" formatCode="General">
                        <c:v>-36.637405446293492</c:v>
                      </c:pt>
                      <c:pt idx="67" formatCode="General">
                        <c:v>-36.784304084720119</c:v>
                      </c:pt>
                      <c:pt idx="68" formatCode="General">
                        <c:v>-36.931202723146747</c:v>
                      </c:pt>
                      <c:pt idx="69" formatCode="General">
                        <c:v>-37.078101361573374</c:v>
                      </c:pt>
                      <c:pt idx="70" formatCode="General">
                        <c:v>-37.225000000000001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8-D6C5-4046-90FA-AB4BA8395AF2}"/>
                  </c:ext>
                </c:extLst>
              </c15:ser>
            </c15:filteredScatterSeries>
            <c15:filteredScatterSeries>
              <c15:ser>
                <c:idx val="72"/>
                <c:order val="7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'Gibbs-EVAL'!$A$173</c15:sqref>
                        </c15:formulaRef>
                      </c:ext>
                    </c:extLst>
                    <c:strCache>
                      <c:ptCount val="1"/>
                      <c:pt idx="0">
                        <c:v>(l)Ga2Se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'Gibbs-EVAL'!$B$173:$BT$173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-142.64842424242426</c:v>
                      </c:pt>
                      <c:pt idx="1">
                        <c:v>-137.99193939393939</c:v>
                      </c:pt>
                      <c:pt idx="2" formatCode="General">
                        <c:v>-133.47072727272726</c:v>
                      </c:pt>
                      <c:pt idx="3" formatCode="General">
                        <c:v>-129.10878787878787</c:v>
                      </c:pt>
                      <c:pt idx="4" formatCode="General">
                        <c:v>-124.85263237518909</c:v>
                      </c:pt>
                      <c:pt idx="5" formatCode="General">
                        <c:v>-121.13553706505294</c:v>
                      </c:pt>
                      <c:pt idx="6" formatCode="General">
                        <c:v>-117.41844175491678</c:v>
                      </c:pt>
                      <c:pt idx="7" formatCode="General">
                        <c:v>-113.70134644478063</c:v>
                      </c:pt>
                      <c:pt idx="8" formatCode="General">
                        <c:v>-109.98425113464448</c:v>
                      </c:pt>
                      <c:pt idx="9" formatCode="General">
                        <c:v>-106.26715582450832</c:v>
                      </c:pt>
                      <c:pt idx="10" formatCode="General">
                        <c:v>-102.55006051437216</c:v>
                      </c:pt>
                      <c:pt idx="11" formatCode="General">
                        <c:v>-99.181393939393942</c:v>
                      </c:pt>
                      <c:pt idx="12" formatCode="General">
                        <c:v>-96.205636363636373</c:v>
                      </c:pt>
                      <c:pt idx="13" formatCode="General">
                        <c:v>-93.369030303030314</c:v>
                      </c:pt>
                      <c:pt idx="14" formatCode="General">
                        <c:v>-90.605783132530135</c:v>
                      </c:pt>
                      <c:pt idx="15" formatCode="General">
                        <c:v>-88.051566265060245</c:v>
                      </c:pt>
                      <c:pt idx="16" formatCode="General">
                        <c:v>-85.61</c:v>
                      </c:pt>
                      <c:pt idx="17" formatCode="General">
                        <c:v>-83.276666666666657</c:v>
                      </c:pt>
                      <c:pt idx="18" formatCode="General">
                        <c:v>-81.125757575757561</c:v>
                      </c:pt>
                      <c:pt idx="19" formatCode="General">
                        <c:v>-79.037636363636366</c:v>
                      </c:pt>
                      <c:pt idx="20" formatCode="General">
                        <c:v>-77.073999999999998</c:v>
                      </c:pt>
                      <c:pt idx="21" formatCode="General">
                        <c:v>-75.178242424242427</c:v>
                      </c:pt>
                      <c:pt idx="22" formatCode="General">
                        <c:v>-73.335818181818183</c:v>
                      </c:pt>
                      <c:pt idx="23" formatCode="General">
                        <c:v>-71.602168674698788</c:v>
                      </c:pt>
                      <c:pt idx="24" formatCode="General">
                        <c:v>-69.903939393939396</c:v>
                      </c:pt>
                      <c:pt idx="25" formatCode="General">
                        <c:v>-68.279696969696971</c:v>
                      </c:pt>
                      <c:pt idx="26" formatCode="General">
                        <c:v>-66.735454545454544</c:v>
                      </c:pt>
                      <c:pt idx="27" formatCode="General">
                        <c:v>-65.24454545454546</c:v>
                      </c:pt>
                      <c:pt idx="28" formatCode="General">
                        <c:v>-63.874545454545455</c:v>
                      </c:pt>
                      <c:pt idx="29" formatCode="General">
                        <c:v>-62.547272727272727</c:v>
                      </c:pt>
                      <c:pt idx="30" formatCode="General">
                        <c:v>-61.304848484848485</c:v>
                      </c:pt>
                      <c:pt idx="31" formatCode="General">
                        <c:v>-60.208199697428135</c:v>
                      </c:pt>
                      <c:pt idx="32" formatCode="General">
                        <c:v>-59.190045385779122</c:v>
                      </c:pt>
                      <c:pt idx="33" formatCode="General">
                        <c:v>-58.171891074130109</c:v>
                      </c:pt>
                      <c:pt idx="34" formatCode="General">
                        <c:v>-57.153736762481088</c:v>
                      </c:pt>
                      <c:pt idx="35" formatCode="General">
                        <c:v>-56.135582450832075</c:v>
                      </c:pt>
                      <c:pt idx="36" formatCode="General">
                        <c:v>-55.117428139183062</c:v>
                      </c:pt>
                      <c:pt idx="37" formatCode="General">
                        <c:v>-54.108048411497734</c:v>
                      </c:pt>
                      <c:pt idx="38" formatCode="General">
                        <c:v>-53.309258698941001</c:v>
                      </c:pt>
                      <c:pt idx="39" formatCode="General">
                        <c:v>-52.510468986384268</c:v>
                      </c:pt>
                      <c:pt idx="40" formatCode="General">
                        <c:v>-51.711679273827535</c:v>
                      </c:pt>
                      <c:pt idx="41" formatCode="General">
                        <c:v>-50.912889561270802</c:v>
                      </c:pt>
                      <c:pt idx="42" formatCode="General">
                        <c:v>-50.114099848714076</c:v>
                      </c:pt>
                      <c:pt idx="43" formatCode="General">
                        <c:v>-49.315310136157343</c:v>
                      </c:pt>
                      <c:pt idx="44" formatCode="General">
                        <c:v>-48.612018154311649</c:v>
                      </c:pt>
                      <c:pt idx="45" formatCode="General">
                        <c:v>-48.035316187594553</c:v>
                      </c:pt>
                      <c:pt idx="46" formatCode="General">
                        <c:v>-47.458614220877458</c:v>
                      </c:pt>
                      <c:pt idx="47" formatCode="General">
                        <c:v>-46.881912254160362</c:v>
                      </c:pt>
                      <c:pt idx="48" formatCode="General">
                        <c:v>-46.305210287443266</c:v>
                      </c:pt>
                      <c:pt idx="49" formatCode="General">
                        <c:v>-45.728508320726171</c:v>
                      </c:pt>
                      <c:pt idx="50" formatCode="General">
                        <c:v>-45.151806354009075</c:v>
                      </c:pt>
                      <c:pt idx="51" formatCode="General">
                        <c:v>-44.739878787878787</c:v>
                      </c:pt>
                      <c:pt idx="52" formatCode="General">
                        <c:v>-44.379369696969697</c:v>
                      </c:pt>
                      <c:pt idx="53" formatCode="General">
                        <c:v>-44.093309090909088</c:v>
                      </c:pt>
                      <c:pt idx="54" formatCode="General">
                        <c:v>-43.857672727272728</c:v>
                      </c:pt>
                      <c:pt idx="55" formatCode="General">
                        <c:v>-43.668581818181814</c:v>
                      </c:pt>
                      <c:pt idx="56" formatCode="General">
                        <c:v>-43.560690909090908</c:v>
                      </c:pt>
                      <c:pt idx="57" formatCode="General">
                        <c:v>-43.484144578313249</c:v>
                      </c:pt>
                      <c:pt idx="58" formatCode="General">
                        <c:v>-43.475710843373491</c:v>
                      </c:pt>
                      <c:pt idx="59" formatCode="General">
                        <c:v>-43.529696969696971</c:v>
                      </c:pt>
                      <c:pt idx="60" formatCode="General">
                        <c:v>-43.632727272727273</c:v>
                      </c:pt>
                      <c:pt idx="61" formatCode="General">
                        <c:v>-43.798630303030308</c:v>
                      </c:pt>
                      <c:pt idx="62" formatCode="General">
                        <c:v>-43.972012121212124</c:v>
                      </c:pt>
                      <c:pt idx="63" formatCode="General">
                        <c:v>-44.148981818181824</c:v>
                      </c:pt>
                      <c:pt idx="64" formatCode="General">
                        <c:v>-44.328003025718608</c:v>
                      </c:pt>
                      <c:pt idx="65" formatCode="General">
                        <c:v>-44.508335854765512</c:v>
                      </c:pt>
                      <c:pt idx="66" formatCode="General">
                        <c:v>-44.688668683812409</c:v>
                      </c:pt>
                      <c:pt idx="67" formatCode="General">
                        <c:v>-44.869001512859306</c:v>
                      </c:pt>
                      <c:pt idx="68" formatCode="General">
                        <c:v>-45.049334341906203</c:v>
                      </c:pt>
                      <c:pt idx="69" formatCode="General">
                        <c:v>-45.2296671709531</c:v>
                      </c:pt>
                      <c:pt idx="70" formatCode="General">
                        <c:v>-45.41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9-D6C5-4046-90FA-AB4BA8395AF2}"/>
                  </c:ext>
                </c:extLst>
              </c15:ser>
            </c15:filteredScatterSeries>
            <c15:filteredScatterSeries>
              <c15:ser>
                <c:idx val="73"/>
                <c:order val="7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'Gibbs-EVAL'!$A$174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'Gibbs-EVAL'!$B$174:$BT$174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-60.405212121212124</c:v>
                      </c:pt>
                      <c:pt idx="1">
                        <c:v>-58.242424242424242</c:v>
                      </c:pt>
                      <c:pt idx="2" formatCode="General">
                        <c:v>-56.090909090909086</c:v>
                      </c:pt>
                      <c:pt idx="3" formatCode="General">
                        <c:v>-53.961515151515144</c:v>
                      </c:pt>
                      <c:pt idx="4" formatCode="General">
                        <c:v>-51.856898638426621</c:v>
                      </c:pt>
                      <c:pt idx="5" formatCode="General">
                        <c:v>-49.943131618759452</c:v>
                      </c:pt>
                      <c:pt idx="6" formatCode="General">
                        <c:v>-48.029364599092283</c:v>
                      </c:pt>
                      <c:pt idx="7" formatCode="General">
                        <c:v>-46.115597579425113</c:v>
                      </c:pt>
                      <c:pt idx="8" formatCode="General">
                        <c:v>-44.201830559757944</c:v>
                      </c:pt>
                      <c:pt idx="9" formatCode="General">
                        <c:v>-42.288063540090775</c:v>
                      </c:pt>
                      <c:pt idx="10" formatCode="General">
                        <c:v>-40.374296520423599</c:v>
                      </c:pt>
                      <c:pt idx="11" formatCode="General">
                        <c:v>-38.636484848484848</c:v>
                      </c:pt>
                      <c:pt idx="12" formatCode="General">
                        <c:v>-37.097090909090909</c:v>
                      </c:pt>
                      <c:pt idx="13" formatCode="General">
                        <c:v>-35.612363636363639</c:v>
                      </c:pt>
                      <c:pt idx="14" formatCode="General">
                        <c:v>-34.162650602409641</c:v>
                      </c:pt>
                      <c:pt idx="15" formatCode="General">
                        <c:v>-32.825301204819276</c:v>
                      </c:pt>
                      <c:pt idx="16" formatCode="General">
                        <c:v>-31.545636363636362</c:v>
                      </c:pt>
                      <c:pt idx="17" formatCode="General">
                        <c:v>-30.321393939393936</c:v>
                      </c:pt>
                      <c:pt idx="18" formatCode="General">
                        <c:v>-29.196181818181817</c:v>
                      </c:pt>
                      <c:pt idx="19" formatCode="General">
                        <c:v>-28.103636363636362</c:v>
                      </c:pt>
                      <c:pt idx="20" formatCode="General">
                        <c:v>-27.073333333333331</c:v>
                      </c:pt>
                      <c:pt idx="21" formatCode="General">
                        <c:v>-26.073575757575757</c:v>
                      </c:pt>
                      <c:pt idx="22" formatCode="General">
                        <c:v>-25.09781818181818</c:v>
                      </c:pt>
                      <c:pt idx="23" formatCode="General">
                        <c:v>-24.171265060240962</c:v>
                      </c:pt>
                      <c:pt idx="24" formatCode="General">
                        <c:v>-23.260303030303032</c:v>
                      </c:pt>
                      <c:pt idx="25" formatCode="General">
                        <c:v>-22.381515151515153</c:v>
                      </c:pt>
                      <c:pt idx="26" formatCode="General">
                        <c:v>-21.542727272727273</c:v>
                      </c:pt>
                      <c:pt idx="27" formatCode="General">
                        <c:v>-20.73060606060606</c:v>
                      </c:pt>
                      <c:pt idx="28" formatCode="General">
                        <c:v>-19.976060606060607</c:v>
                      </c:pt>
                      <c:pt idx="29" formatCode="General">
                        <c:v>-19.242727272727272</c:v>
                      </c:pt>
                      <c:pt idx="30" formatCode="General">
                        <c:v>-18.551818181818181</c:v>
                      </c:pt>
                      <c:pt idx="31" formatCode="General">
                        <c:v>-17.93337367624811</c:v>
                      </c:pt>
                      <c:pt idx="32" formatCode="General">
                        <c:v>-17.35394856278366</c:v>
                      </c:pt>
                      <c:pt idx="33" formatCode="General">
                        <c:v>-16.774523449319211</c:v>
                      </c:pt>
                      <c:pt idx="34" formatCode="General">
                        <c:v>-16.195098335854766</c:v>
                      </c:pt>
                      <c:pt idx="35" formatCode="General">
                        <c:v>-15.615673222390319</c:v>
                      </c:pt>
                      <c:pt idx="36" formatCode="General">
                        <c:v>-15.036248108925871</c:v>
                      </c:pt>
                      <c:pt idx="37" formatCode="General">
                        <c:v>-14.461361573373678</c:v>
                      </c:pt>
                      <c:pt idx="38" formatCode="General">
                        <c:v>-13.995400907715585</c:v>
                      </c:pt>
                      <c:pt idx="39" formatCode="General">
                        <c:v>-13.52944024205749</c:v>
                      </c:pt>
                      <c:pt idx="40" formatCode="General">
                        <c:v>-13.063479576399397</c:v>
                      </c:pt>
                      <c:pt idx="41" formatCode="General">
                        <c:v>-12.597518910741304</c:v>
                      </c:pt>
                      <c:pt idx="42" formatCode="General">
                        <c:v>-12.131558245083209</c:v>
                      </c:pt>
                      <c:pt idx="43" formatCode="General">
                        <c:v>-11.665597579425116</c:v>
                      </c:pt>
                      <c:pt idx="44" formatCode="General">
                        <c:v>-11.250313161875948</c:v>
                      </c:pt>
                      <c:pt idx="45" formatCode="General">
                        <c:v>-10.902204236006053</c:v>
                      </c:pt>
                      <c:pt idx="46" formatCode="General">
                        <c:v>-10.554095310136159</c:v>
                      </c:pt>
                      <c:pt idx="47" formatCode="General">
                        <c:v>-10.205986384266264</c:v>
                      </c:pt>
                      <c:pt idx="48" formatCode="General">
                        <c:v>-9.8578774583963682</c:v>
                      </c:pt>
                      <c:pt idx="49" formatCode="General">
                        <c:v>-9.5097685325264738</c:v>
                      </c:pt>
                      <c:pt idx="50" formatCode="General">
                        <c:v>-9.1616596066565794</c:v>
                      </c:pt>
                      <c:pt idx="51" formatCode="General">
                        <c:v>-8.8977272727272716</c:v>
                      </c:pt>
                      <c:pt idx="52" formatCode="General">
                        <c:v>-8.6604121212121203</c:v>
                      </c:pt>
                      <c:pt idx="53" formatCode="General">
                        <c:v>-8.462836363636363</c:v>
                      </c:pt>
                      <c:pt idx="54" formatCode="General">
                        <c:v>-8.2904727272727268</c:v>
                      </c:pt>
                      <c:pt idx="55" formatCode="General">
                        <c:v>-8.1413818181818183</c:v>
                      </c:pt>
                      <c:pt idx="56" formatCode="General">
                        <c:v>-8.0328909090909093</c:v>
                      </c:pt>
                      <c:pt idx="57" formatCode="General">
                        <c:v>-7.939481927710843</c:v>
                      </c:pt>
                      <c:pt idx="58" formatCode="General">
                        <c:v>-7.8780361445783136</c:v>
                      </c:pt>
                      <c:pt idx="59" formatCode="General">
                        <c:v>-7.851</c:v>
                      </c:pt>
                      <c:pt idx="60" formatCode="General">
                        <c:v>-7.851</c:v>
                      </c:pt>
                      <c:pt idx="61" formatCode="General">
                        <c:v>-7.8824363636363639</c:v>
                      </c:pt>
                      <c:pt idx="62" formatCode="General">
                        <c:v>-7.9168242424242425</c:v>
                      </c:pt>
                      <c:pt idx="63" formatCode="General">
                        <c:v>-7.9507636363636367</c:v>
                      </c:pt>
                      <c:pt idx="64" formatCode="General">
                        <c:v>-7.9843948562783664</c:v>
                      </c:pt>
                      <c:pt idx="65" formatCode="General">
                        <c:v>-8.0178290468986386</c:v>
                      </c:pt>
                      <c:pt idx="66" formatCode="General">
                        <c:v>-8.0512632375189117</c:v>
                      </c:pt>
                      <c:pt idx="67" formatCode="General">
                        <c:v>-8.084697428139183</c:v>
                      </c:pt>
                      <c:pt idx="68" formatCode="General">
                        <c:v>-8.1181316187594561</c:v>
                      </c:pt>
                      <c:pt idx="69" formatCode="General">
                        <c:v>-8.1515658093797274</c:v>
                      </c:pt>
                      <c:pt idx="70" formatCode="General">
                        <c:v>-8.1850000000000005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A-D6C5-4046-90FA-AB4BA8395AF2}"/>
                  </c:ext>
                </c:extLst>
              </c15:ser>
            </c15:filteredScatterSeries>
            <c15:filteredScatterSeries>
              <c15:ser>
                <c:idx val="74"/>
                <c:order val="7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'Gibbs-EVAL'!$A$175</c15:sqref>
                        </c15:formulaRef>
                      </c:ext>
                    </c:extLst>
                    <c:strCache>
                      <c:ptCount val="1"/>
                      <c:pt idx="0">
                        <c:v>(l)Se[M]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'Gibbs-EVAL'!$B$175:$BT$175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-21.838000000000001</c:v>
                      </c:pt>
                      <c:pt idx="1">
                        <c:v>-21.507090909090909</c:v>
                      </c:pt>
                      <c:pt idx="2" formatCode="General">
                        <c:v>-21.28890909090909</c:v>
                      </c:pt>
                      <c:pt idx="3" formatCode="General">
                        <c:v>-21.185757575757574</c:v>
                      </c:pt>
                      <c:pt idx="4" formatCode="General">
                        <c:v>-21.138835098335854</c:v>
                      </c:pt>
                      <c:pt idx="5" formatCode="General">
                        <c:v>-21.24927382753404</c:v>
                      </c:pt>
                      <c:pt idx="6" formatCode="General">
                        <c:v>-21.359712556732223</c:v>
                      </c:pt>
                      <c:pt idx="7" formatCode="General">
                        <c:v>-21.470151285930406</c:v>
                      </c:pt>
                      <c:pt idx="8" formatCode="General">
                        <c:v>-21.580590015128593</c:v>
                      </c:pt>
                      <c:pt idx="9" formatCode="General">
                        <c:v>-21.691028744326776</c:v>
                      </c:pt>
                      <c:pt idx="10" formatCode="General">
                        <c:v>-21.801467473524962</c:v>
                      </c:pt>
                      <c:pt idx="11" formatCode="General">
                        <c:v>-21.908424242424243</c:v>
                      </c:pt>
                      <c:pt idx="12" formatCode="General">
                        <c:v>-22.011454545454548</c:v>
                      </c:pt>
                      <c:pt idx="13" formatCode="General">
                        <c:v>-22.144303030303032</c:v>
                      </c:pt>
                      <c:pt idx="14" formatCode="General">
                        <c:v>-22.280481927710845</c:v>
                      </c:pt>
                      <c:pt idx="15" formatCode="General">
                        <c:v>-22.400963855421686</c:v>
                      </c:pt>
                      <c:pt idx="16" formatCode="General">
                        <c:v>-22.518727272727272</c:v>
                      </c:pt>
                      <c:pt idx="17" formatCode="General">
                        <c:v>-22.633878787878785</c:v>
                      </c:pt>
                      <c:pt idx="18" formatCode="General">
                        <c:v>-22.733393939393938</c:v>
                      </c:pt>
                      <c:pt idx="19" formatCode="General">
                        <c:v>-22.830363636363636</c:v>
                      </c:pt>
                      <c:pt idx="20" formatCode="General">
                        <c:v>-22.927333333333333</c:v>
                      </c:pt>
                      <c:pt idx="21" formatCode="General">
                        <c:v>-23.031090909090906</c:v>
                      </c:pt>
                      <c:pt idx="22" formatCode="General">
                        <c:v>-23.140181818181816</c:v>
                      </c:pt>
                      <c:pt idx="23" formatCode="General">
                        <c:v>-23.259638554216867</c:v>
                      </c:pt>
                      <c:pt idx="24" formatCode="General">
                        <c:v>-23.383333333333333</c:v>
                      </c:pt>
                      <c:pt idx="25" formatCode="General">
                        <c:v>-23.516666666666666</c:v>
                      </c:pt>
                      <c:pt idx="26" formatCode="General">
                        <c:v>-23.65</c:v>
                      </c:pt>
                      <c:pt idx="27" formatCode="General">
                        <c:v>-23.783333333333331</c:v>
                      </c:pt>
                      <c:pt idx="28" formatCode="General">
                        <c:v>-23.922424242424242</c:v>
                      </c:pt>
                      <c:pt idx="29" formatCode="General">
                        <c:v>-24.061818181818182</c:v>
                      </c:pt>
                      <c:pt idx="30" formatCode="General">
                        <c:v>-24.201212121212119</c:v>
                      </c:pt>
                      <c:pt idx="31" formatCode="General">
                        <c:v>-24.34145234493192</c:v>
                      </c:pt>
                      <c:pt idx="32" formatCode="General">
                        <c:v>-24.482148260211801</c:v>
                      </c:pt>
                      <c:pt idx="33" formatCode="General">
                        <c:v>-24.622844175491679</c:v>
                      </c:pt>
                      <c:pt idx="34" formatCode="General">
                        <c:v>-24.763540090771556</c:v>
                      </c:pt>
                      <c:pt idx="35" formatCode="General">
                        <c:v>-24.904236006051438</c:v>
                      </c:pt>
                      <c:pt idx="36" formatCode="General">
                        <c:v>-25.044931921331315</c:v>
                      </c:pt>
                      <c:pt idx="37" formatCode="General">
                        <c:v>-25.185325264750379</c:v>
                      </c:pt>
                      <c:pt idx="38" formatCode="General">
                        <c:v>-25.318456883509832</c:v>
                      </c:pt>
                      <c:pt idx="39" formatCode="General">
                        <c:v>-25.451588502269288</c:v>
                      </c:pt>
                      <c:pt idx="40" formatCode="General">
                        <c:v>-25.584720121028742</c:v>
                      </c:pt>
                      <c:pt idx="41" formatCode="General">
                        <c:v>-25.717851739788198</c:v>
                      </c:pt>
                      <c:pt idx="42" formatCode="General">
                        <c:v>-25.850983358547655</c:v>
                      </c:pt>
                      <c:pt idx="43" formatCode="General">
                        <c:v>-25.984114977307108</c:v>
                      </c:pt>
                      <c:pt idx="44" formatCode="General">
                        <c:v>-26.111391830559757</c:v>
                      </c:pt>
                      <c:pt idx="45" formatCode="General">
                        <c:v>-26.23090771558245</c:v>
                      </c:pt>
                      <c:pt idx="46" formatCode="General">
                        <c:v>-26.350423600605144</c:v>
                      </c:pt>
                      <c:pt idx="47" formatCode="General">
                        <c:v>-26.469939485627837</c:v>
                      </c:pt>
                      <c:pt idx="48" formatCode="General">
                        <c:v>-26.58945537065053</c:v>
                      </c:pt>
                      <c:pt idx="49" formatCode="General">
                        <c:v>-26.708971255673223</c:v>
                      </c:pt>
                      <c:pt idx="50" formatCode="General">
                        <c:v>-26.828487140695916</c:v>
                      </c:pt>
                      <c:pt idx="51" formatCode="General">
                        <c:v>-26.944424242424244</c:v>
                      </c:pt>
                      <c:pt idx="52" formatCode="General">
                        <c:v>-27.058545454545452</c:v>
                      </c:pt>
                      <c:pt idx="53" formatCode="General">
                        <c:v>-27.167636363636362</c:v>
                      </c:pt>
                      <c:pt idx="54" formatCode="General">
                        <c:v>-27.276727272727271</c:v>
                      </c:pt>
                      <c:pt idx="55" formatCode="General">
                        <c:v>-27.385818181818181</c:v>
                      </c:pt>
                      <c:pt idx="56" formatCode="General">
                        <c:v>-27.49490909090909</c:v>
                      </c:pt>
                      <c:pt idx="57" formatCode="General">
                        <c:v>-27.605180722891564</c:v>
                      </c:pt>
                      <c:pt idx="58" formatCode="General">
                        <c:v>-27.719638554216868</c:v>
                      </c:pt>
                      <c:pt idx="59" formatCode="General">
                        <c:v>-27.827696969696969</c:v>
                      </c:pt>
                      <c:pt idx="60" formatCode="General">
                        <c:v>-27.930727272727275</c:v>
                      </c:pt>
                      <c:pt idx="61" formatCode="General">
                        <c:v>-28.033757575757576</c:v>
                      </c:pt>
                      <c:pt idx="62" formatCode="General">
                        <c:v>-28.138363636363636</c:v>
                      </c:pt>
                      <c:pt idx="63" formatCode="General">
                        <c:v>-28.247454545454545</c:v>
                      </c:pt>
                      <c:pt idx="64" formatCode="General">
                        <c:v>-28.359213313161874</c:v>
                      </c:pt>
                      <c:pt idx="65" formatCode="General">
                        <c:v>-28.472677760968228</c:v>
                      </c:pt>
                      <c:pt idx="66" formatCode="General">
                        <c:v>-28.586142208774582</c:v>
                      </c:pt>
                      <c:pt idx="67" formatCode="General">
                        <c:v>-28.699606656580936</c:v>
                      </c:pt>
                      <c:pt idx="68" formatCode="General">
                        <c:v>-28.813071104387291</c:v>
                      </c:pt>
                      <c:pt idx="69" formatCode="General">
                        <c:v>-28.926535552193645</c:v>
                      </c:pt>
                      <c:pt idx="70" formatCode="General">
                        <c:v>-29.04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B-D6C5-4046-90FA-AB4BA8395AF2}"/>
                  </c:ext>
                </c:extLst>
              </c15:ser>
            </c15:filteredScatterSeries>
            <c15:filteredScatterSeries>
              <c15:ser>
                <c:idx val="75"/>
                <c:order val="7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'Gibbs-EVAL'!$A$176</c15:sqref>
                        </c15:formulaRef>
                      </c:ext>
                    </c:extLst>
                    <c:strCache>
                      <c:ptCount val="1"/>
                      <c:pt idx="0">
                        <c:v>(2)Ga[l]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'Gibbs-EVAL'!$B$176:$BT$176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-60.405212121212124</c:v>
                      </c:pt>
                      <c:pt idx="1">
                        <c:v>-58.242424242424242</c:v>
                      </c:pt>
                      <c:pt idx="2" formatCode="General">
                        <c:v>-56.090909090909086</c:v>
                      </c:pt>
                      <c:pt idx="3" formatCode="General">
                        <c:v>-53.961515151515144</c:v>
                      </c:pt>
                      <c:pt idx="4" formatCode="General">
                        <c:v>-51.856898638426621</c:v>
                      </c:pt>
                      <c:pt idx="5" formatCode="General">
                        <c:v>-49.943131618759452</c:v>
                      </c:pt>
                      <c:pt idx="6" formatCode="General">
                        <c:v>-48.029364599092283</c:v>
                      </c:pt>
                      <c:pt idx="7" formatCode="General">
                        <c:v>-46.115597579425113</c:v>
                      </c:pt>
                      <c:pt idx="8" formatCode="General">
                        <c:v>-44.201830559757944</c:v>
                      </c:pt>
                      <c:pt idx="9" formatCode="General">
                        <c:v>-42.288063540090775</c:v>
                      </c:pt>
                      <c:pt idx="10" formatCode="General">
                        <c:v>-40.374296520423599</c:v>
                      </c:pt>
                      <c:pt idx="11" formatCode="General">
                        <c:v>-38.636484848484848</c:v>
                      </c:pt>
                      <c:pt idx="12" formatCode="General">
                        <c:v>-37.097090909090909</c:v>
                      </c:pt>
                      <c:pt idx="13" formatCode="General">
                        <c:v>-35.612363636363639</c:v>
                      </c:pt>
                      <c:pt idx="14" formatCode="General">
                        <c:v>-34.162650602409641</c:v>
                      </c:pt>
                      <c:pt idx="15" formatCode="General">
                        <c:v>-32.825301204819276</c:v>
                      </c:pt>
                      <c:pt idx="16" formatCode="General">
                        <c:v>-31.545636363636362</c:v>
                      </c:pt>
                      <c:pt idx="17" formatCode="General">
                        <c:v>-30.321393939393936</c:v>
                      </c:pt>
                      <c:pt idx="18" formatCode="General">
                        <c:v>-29.196181818181817</c:v>
                      </c:pt>
                      <c:pt idx="19" formatCode="General">
                        <c:v>-28.103636363636362</c:v>
                      </c:pt>
                      <c:pt idx="20" formatCode="General">
                        <c:v>-27.073333333333331</c:v>
                      </c:pt>
                      <c:pt idx="21" formatCode="General">
                        <c:v>-26.073575757575757</c:v>
                      </c:pt>
                      <c:pt idx="22" formatCode="General">
                        <c:v>-25.09781818181818</c:v>
                      </c:pt>
                      <c:pt idx="23" formatCode="General">
                        <c:v>-24.171265060240962</c:v>
                      </c:pt>
                      <c:pt idx="24" formatCode="General">
                        <c:v>-23.260303030303032</c:v>
                      </c:pt>
                      <c:pt idx="25" formatCode="General">
                        <c:v>-22.381515151515153</c:v>
                      </c:pt>
                      <c:pt idx="26" formatCode="General">
                        <c:v>-21.542727272727273</c:v>
                      </c:pt>
                      <c:pt idx="27" formatCode="General">
                        <c:v>-20.73060606060606</c:v>
                      </c:pt>
                      <c:pt idx="28" formatCode="General">
                        <c:v>-19.976060606060607</c:v>
                      </c:pt>
                      <c:pt idx="29" formatCode="General">
                        <c:v>-19.242727272727272</c:v>
                      </c:pt>
                      <c:pt idx="30" formatCode="General">
                        <c:v>-18.551818181818181</c:v>
                      </c:pt>
                      <c:pt idx="31" formatCode="General">
                        <c:v>-17.93337367624811</c:v>
                      </c:pt>
                      <c:pt idx="32" formatCode="General">
                        <c:v>-17.35394856278366</c:v>
                      </c:pt>
                      <c:pt idx="33" formatCode="General">
                        <c:v>-16.774523449319211</c:v>
                      </c:pt>
                      <c:pt idx="34" formatCode="General">
                        <c:v>-16.195098335854766</c:v>
                      </c:pt>
                      <c:pt idx="35" formatCode="General">
                        <c:v>-15.615673222390319</c:v>
                      </c:pt>
                      <c:pt idx="36" formatCode="General">
                        <c:v>-15.036248108925871</c:v>
                      </c:pt>
                      <c:pt idx="37" formatCode="General">
                        <c:v>-14.461361573373678</c:v>
                      </c:pt>
                      <c:pt idx="38" formatCode="General">
                        <c:v>-13.995400907715585</c:v>
                      </c:pt>
                      <c:pt idx="39" formatCode="General">
                        <c:v>-13.52944024205749</c:v>
                      </c:pt>
                      <c:pt idx="40" formatCode="General">
                        <c:v>-13.063479576399397</c:v>
                      </c:pt>
                      <c:pt idx="41" formatCode="General">
                        <c:v>-12.597518910741304</c:v>
                      </c:pt>
                      <c:pt idx="42" formatCode="General">
                        <c:v>-12.131558245083209</c:v>
                      </c:pt>
                      <c:pt idx="43" formatCode="General">
                        <c:v>-11.665597579425116</c:v>
                      </c:pt>
                      <c:pt idx="44" formatCode="General">
                        <c:v>-11.250313161875948</c:v>
                      </c:pt>
                      <c:pt idx="45" formatCode="General">
                        <c:v>-10.902204236006053</c:v>
                      </c:pt>
                      <c:pt idx="46" formatCode="General">
                        <c:v>-10.554095310136159</c:v>
                      </c:pt>
                      <c:pt idx="47" formatCode="General">
                        <c:v>-10.205986384266264</c:v>
                      </c:pt>
                      <c:pt idx="48" formatCode="General">
                        <c:v>-9.8578774583963682</c:v>
                      </c:pt>
                      <c:pt idx="49" formatCode="General">
                        <c:v>-9.5097685325264738</c:v>
                      </c:pt>
                      <c:pt idx="50" formatCode="General">
                        <c:v>-9.1616596066565794</c:v>
                      </c:pt>
                      <c:pt idx="51" formatCode="General">
                        <c:v>-8.8977272727272716</c:v>
                      </c:pt>
                      <c:pt idx="52" formatCode="General">
                        <c:v>-8.6604121212121203</c:v>
                      </c:pt>
                      <c:pt idx="53" formatCode="General">
                        <c:v>-8.462836363636363</c:v>
                      </c:pt>
                      <c:pt idx="54" formatCode="General">
                        <c:v>-8.2904727272727268</c:v>
                      </c:pt>
                      <c:pt idx="55" formatCode="General">
                        <c:v>-8.1413818181818183</c:v>
                      </c:pt>
                      <c:pt idx="56" formatCode="General">
                        <c:v>-8.0328909090909093</c:v>
                      </c:pt>
                      <c:pt idx="57" formatCode="General">
                        <c:v>-7.939481927710843</c:v>
                      </c:pt>
                      <c:pt idx="58" formatCode="General">
                        <c:v>-7.8780361445783136</c:v>
                      </c:pt>
                      <c:pt idx="59" formatCode="General">
                        <c:v>-7.851</c:v>
                      </c:pt>
                      <c:pt idx="60" formatCode="General">
                        <c:v>-7.851</c:v>
                      </c:pt>
                      <c:pt idx="61" formatCode="General">
                        <c:v>-7.8824363636363639</c:v>
                      </c:pt>
                      <c:pt idx="62" formatCode="General">
                        <c:v>-7.9168242424242425</c:v>
                      </c:pt>
                      <c:pt idx="63" formatCode="General">
                        <c:v>-7.9507636363636367</c:v>
                      </c:pt>
                      <c:pt idx="64" formatCode="General">
                        <c:v>-7.9843948562783664</c:v>
                      </c:pt>
                      <c:pt idx="65" formatCode="General">
                        <c:v>-8.0178290468986386</c:v>
                      </c:pt>
                      <c:pt idx="66" formatCode="General">
                        <c:v>-8.0512632375189117</c:v>
                      </c:pt>
                      <c:pt idx="67" formatCode="General">
                        <c:v>-8.084697428139183</c:v>
                      </c:pt>
                      <c:pt idx="68" formatCode="General">
                        <c:v>-8.1181316187594561</c:v>
                      </c:pt>
                      <c:pt idx="69" formatCode="General">
                        <c:v>-8.1515658093797274</c:v>
                      </c:pt>
                      <c:pt idx="70" formatCode="General">
                        <c:v>-8.1850000000000005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C-D6C5-4046-90FA-AB4BA8395AF2}"/>
                  </c:ext>
                </c:extLst>
              </c15:ser>
            </c15:filteredScatterSeries>
            <c15:filteredScatterSeries>
              <c15:ser>
                <c:idx val="76"/>
                <c:order val="7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'Gibbs-EVAL'!$A$177</c15:sqref>
                        </c15:formulaRef>
                      </c:ext>
                    </c:extLst>
                    <c:strCache>
                      <c:ptCount val="1"/>
                      <c:pt idx="0">
                        <c:v>(2)Ge[l]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'Gibbs-EVAL'!$B$177:$BT$177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-17.045757575757577</c:v>
                      </c:pt>
                      <c:pt idx="1">
                        <c:v>-16.405151515151516</c:v>
                      </c:pt>
                      <c:pt idx="2" formatCode="General">
                        <c:v>-15.708181818181817</c:v>
                      </c:pt>
                      <c:pt idx="3" formatCode="General">
                        <c:v>-14.97581818181818</c:v>
                      </c:pt>
                      <c:pt idx="4" formatCode="General">
                        <c:v>-14.234496217851738</c:v>
                      </c:pt>
                      <c:pt idx="5" formatCode="General">
                        <c:v>-13.540698940998485</c:v>
                      </c:pt>
                      <c:pt idx="6" formatCode="General">
                        <c:v>-12.846901664145234</c:v>
                      </c:pt>
                      <c:pt idx="7" formatCode="General">
                        <c:v>-12.153104387291982</c:v>
                      </c:pt>
                      <c:pt idx="8" formatCode="General">
                        <c:v>-11.459307110438729</c:v>
                      </c:pt>
                      <c:pt idx="9" formatCode="General">
                        <c:v>-10.765509833585478</c:v>
                      </c:pt>
                      <c:pt idx="10" formatCode="General">
                        <c:v>-10.071712556732226</c:v>
                      </c:pt>
                      <c:pt idx="11" formatCode="General">
                        <c:v>-9.4416545454545471</c:v>
                      </c:pt>
                      <c:pt idx="12" formatCode="General">
                        <c:v>-8.8834727272727267</c:v>
                      </c:pt>
                      <c:pt idx="13" formatCode="General">
                        <c:v>-8.352624242424243</c:v>
                      </c:pt>
                      <c:pt idx="14" formatCode="General">
                        <c:v>-7.8398855421686751</c:v>
                      </c:pt>
                      <c:pt idx="15" formatCode="General">
                        <c:v>-7.3862710843373485</c:v>
                      </c:pt>
                      <c:pt idx="16" formatCode="General">
                        <c:v>-6.9748363636363626</c:v>
                      </c:pt>
                      <c:pt idx="17" formatCode="General">
                        <c:v>-6.6039272727272715</c:v>
                      </c:pt>
                      <c:pt idx="18" formatCode="General">
                        <c:v>-6.3211030303030293</c:v>
                      </c:pt>
                      <c:pt idx="19" formatCode="General">
                        <c:v>-6.0737454545454543</c:v>
                      </c:pt>
                      <c:pt idx="20" formatCode="General">
                        <c:v>-5.9058666666666664</c:v>
                      </c:pt>
                      <c:pt idx="21" formatCode="General">
                        <c:v>-5.7855030303030297</c:v>
                      </c:pt>
                      <c:pt idx="22" formatCode="General">
                        <c:v>-5.7024727272727276</c:v>
                      </c:pt>
                      <c:pt idx="23" formatCode="General">
                        <c:v>-5.6736204819277107</c:v>
                      </c:pt>
                      <c:pt idx="24" formatCode="General">
                        <c:v>-5.6596363636363636</c:v>
                      </c:pt>
                      <c:pt idx="25" formatCode="General">
                        <c:v>-5.6741818181818182</c:v>
                      </c:pt>
                      <c:pt idx="26" formatCode="General">
                        <c:v>-5.7014545454545456</c:v>
                      </c:pt>
                      <c:pt idx="27" formatCode="General">
                        <c:v>-5.7372121212121208</c:v>
                      </c:pt>
                      <c:pt idx="28" formatCode="General">
                        <c:v>-5.7798787878787872</c:v>
                      </c:pt>
                      <c:pt idx="29" formatCode="General">
                        <c:v>-5.8225454545454545</c:v>
                      </c:pt>
                      <c:pt idx="30" formatCode="General">
                        <c:v>-5.8643636363636356</c:v>
                      </c:pt>
                      <c:pt idx="31" formatCode="General">
                        <c:v>-5.8993555219364593</c:v>
                      </c:pt>
                      <c:pt idx="32" formatCode="General">
                        <c:v>-5.9306717095310137</c:v>
                      </c:pt>
                      <c:pt idx="33" formatCode="General">
                        <c:v>-5.9619878971255673</c:v>
                      </c:pt>
                      <c:pt idx="34" formatCode="General">
                        <c:v>-5.9933040847201209</c:v>
                      </c:pt>
                      <c:pt idx="35" formatCode="General">
                        <c:v>-6.0246202723146745</c:v>
                      </c:pt>
                      <c:pt idx="36" formatCode="General">
                        <c:v>-6.0559364599092289</c:v>
                      </c:pt>
                      <c:pt idx="37" formatCode="General">
                        <c:v>-6.0870287443267781</c:v>
                      </c:pt>
                      <c:pt idx="38" formatCode="General">
                        <c:v>-6.1127473524962177</c:v>
                      </c:pt>
                      <c:pt idx="39" formatCode="General">
                        <c:v>-6.1384659606656582</c:v>
                      </c:pt>
                      <c:pt idx="40" formatCode="General">
                        <c:v>-6.1641845688350987</c:v>
                      </c:pt>
                      <c:pt idx="41" formatCode="General">
                        <c:v>-6.1899031770045392</c:v>
                      </c:pt>
                      <c:pt idx="42" formatCode="General">
                        <c:v>-6.2156217851739788</c:v>
                      </c:pt>
                      <c:pt idx="43" formatCode="General">
                        <c:v>-6.2413403933434193</c:v>
                      </c:pt>
                      <c:pt idx="44" formatCode="General">
                        <c:v>-6.2692057488653559</c:v>
                      </c:pt>
                      <c:pt idx="45" formatCode="General">
                        <c:v>-6.2999167927382755</c:v>
                      </c:pt>
                      <c:pt idx="46" formatCode="General">
                        <c:v>-6.3306278366111952</c:v>
                      </c:pt>
                      <c:pt idx="47" formatCode="General">
                        <c:v>-6.3613388804841149</c:v>
                      </c:pt>
                      <c:pt idx="48" formatCode="General">
                        <c:v>-6.3920499243570346</c:v>
                      </c:pt>
                      <c:pt idx="49" formatCode="General">
                        <c:v>-6.4227609682299542</c:v>
                      </c:pt>
                      <c:pt idx="50" formatCode="General">
                        <c:v>-6.4534720121028739</c:v>
                      </c:pt>
                      <c:pt idx="51" formatCode="General">
                        <c:v>-6.4922969696969695</c:v>
                      </c:pt>
                      <c:pt idx="52" formatCode="General">
                        <c:v>-6.5336242424242421</c:v>
                      </c:pt>
                      <c:pt idx="53" formatCode="General">
                        <c:v>-6.578472727272727</c:v>
                      </c:pt>
                      <c:pt idx="54" formatCode="General">
                        <c:v>-6.6248969696969695</c:v>
                      </c:pt>
                      <c:pt idx="55" formatCode="General">
                        <c:v>-6.6727757575757582</c:v>
                      </c:pt>
                      <c:pt idx="56" formatCode="General">
                        <c:v>-6.7196000000000007</c:v>
                      </c:pt>
                      <c:pt idx="57" formatCode="General">
                        <c:v>-6.7652771084337351</c:v>
                      </c:pt>
                      <c:pt idx="58" formatCode="General">
                        <c:v>-6.8074457831325299</c:v>
                      </c:pt>
                      <c:pt idx="59" formatCode="General">
                        <c:v>-6.8433090909090906</c:v>
                      </c:pt>
                      <c:pt idx="60" formatCode="General">
                        <c:v>-6.8742181818181818</c:v>
                      </c:pt>
                      <c:pt idx="61" formatCode="General">
                        <c:v>-6.8985090909090907</c:v>
                      </c:pt>
                      <c:pt idx="62" formatCode="General">
                        <c:v>-6.921830303030303</c:v>
                      </c:pt>
                      <c:pt idx="63" formatCode="General">
                        <c:v>-6.9442545454545455</c:v>
                      </c:pt>
                      <c:pt idx="64" formatCode="General">
                        <c:v>-6.9663812405446297</c:v>
                      </c:pt>
                      <c:pt idx="65" formatCode="General">
                        <c:v>-6.9883177004538579</c:v>
                      </c:pt>
                      <c:pt idx="66" formatCode="General">
                        <c:v>-7.0102541603630861</c:v>
                      </c:pt>
                      <c:pt idx="67" formatCode="General">
                        <c:v>-7.0321906202723143</c:v>
                      </c:pt>
                      <c:pt idx="68" formatCode="General">
                        <c:v>-7.0541270801815434</c:v>
                      </c:pt>
                      <c:pt idx="69" formatCode="General">
                        <c:v>-7.0760635400907717</c:v>
                      </c:pt>
                      <c:pt idx="70" formatCode="General">
                        <c:v>-7.0979999999999999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D-D6C5-4046-90FA-AB4BA8395AF2}"/>
                  </c:ext>
                </c:extLst>
              </c15:ser>
            </c15:filteredScatterSeries>
            <c15:filteredScatterSeries>
              <c15:ser>
                <c:idx val="77"/>
                <c:order val="7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'Gibbs-EVAL'!$A$178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'Gibbs-EVAL'!$B$178:$BT$178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-18.79248484848485</c:v>
                      </c:pt>
                      <c:pt idx="1">
                        <c:v>-18.809212121212123</c:v>
                      </c:pt>
                      <c:pt idx="2" formatCode="General">
                        <c:v>-18.833454545454547</c:v>
                      </c:pt>
                      <c:pt idx="3" formatCode="General">
                        <c:v>-18.857696969696971</c:v>
                      </c:pt>
                      <c:pt idx="4" formatCode="General">
                        <c:v>-18.881331316187595</c:v>
                      </c:pt>
                      <c:pt idx="5" formatCode="General">
                        <c:v>-18.897972768532526</c:v>
                      </c:pt>
                      <c:pt idx="6" formatCode="General">
                        <c:v>-18.914614220877457</c:v>
                      </c:pt>
                      <c:pt idx="7" formatCode="General">
                        <c:v>-18.931255673222388</c:v>
                      </c:pt>
                      <c:pt idx="8" formatCode="General">
                        <c:v>-18.947897125567319</c:v>
                      </c:pt>
                      <c:pt idx="9" formatCode="General">
                        <c:v>-18.964538577912254</c:v>
                      </c:pt>
                      <c:pt idx="10" formatCode="General">
                        <c:v>-18.981180030257185</c:v>
                      </c:pt>
                      <c:pt idx="11" formatCode="General">
                        <c:v>-19.001393939393939</c:v>
                      </c:pt>
                      <c:pt idx="12" formatCode="General">
                        <c:v>-19.025636363636366</c:v>
                      </c:pt>
                      <c:pt idx="13" formatCode="General">
                        <c:v>-19.039939393939395</c:v>
                      </c:pt>
                      <c:pt idx="14" formatCode="General">
                        <c:v>-19.051024096385543</c:v>
                      </c:pt>
                      <c:pt idx="15" formatCode="General">
                        <c:v>-19.057048192771084</c:v>
                      </c:pt>
                      <c:pt idx="16" formatCode="General">
                        <c:v>-19.056909090909091</c:v>
                      </c:pt>
                      <c:pt idx="17" formatCode="General">
                        <c:v>-19.050848484848487</c:v>
                      </c:pt>
                      <c:pt idx="18" formatCode="General">
                        <c:v>-19.044787878787879</c:v>
                      </c:pt>
                      <c:pt idx="19" formatCode="General">
                        <c:v>-19.037454545454544</c:v>
                      </c:pt>
                      <c:pt idx="20" formatCode="General">
                        <c:v>-19.025333333333332</c:v>
                      </c:pt>
                      <c:pt idx="21" formatCode="General">
                        <c:v>-19.016606060606062</c:v>
                      </c:pt>
                      <c:pt idx="22" formatCode="General">
                        <c:v>-19.010545454545458</c:v>
                      </c:pt>
                      <c:pt idx="23" formatCode="General">
                        <c:v>-19.010000000000002</c:v>
                      </c:pt>
                      <c:pt idx="24" formatCode="General">
                        <c:v>-19.013030303030305</c:v>
                      </c:pt>
                      <c:pt idx="25" formatCode="General">
                        <c:v>-19.025151515151517</c:v>
                      </c:pt>
                      <c:pt idx="26" formatCode="General">
                        <c:v>-19.037272727272729</c:v>
                      </c:pt>
                      <c:pt idx="27" formatCode="General">
                        <c:v>-19.049393939393941</c:v>
                      </c:pt>
                      <c:pt idx="28" formatCode="General">
                        <c:v>-19.067272727272726</c:v>
                      </c:pt>
                      <c:pt idx="29" formatCode="General">
                        <c:v>-19.085454545454542</c:v>
                      </c:pt>
                      <c:pt idx="30" formatCode="General">
                        <c:v>-19.103636363636362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-19.771074130105902</c:v>
                      </c:pt>
                      <c:pt idx="65" formatCode="General">
                        <c:v>-19.789228441754918</c:v>
                      </c:pt>
                      <c:pt idx="66" formatCode="General">
                        <c:v>-19.807382753403935</c:v>
                      </c:pt>
                      <c:pt idx="67" formatCode="General">
                        <c:v>-19.825537065052949</c:v>
                      </c:pt>
                      <c:pt idx="68" formatCode="General">
                        <c:v>-19.843691376701965</c:v>
                      </c:pt>
                      <c:pt idx="69" formatCode="General">
                        <c:v>-19.861845688350982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E-D6C5-4046-90FA-AB4BA8395AF2}"/>
                  </c:ext>
                </c:extLst>
              </c15:ser>
            </c15:filteredScatterSeries>
            <c15:filteredScatterSeries>
              <c15:ser>
                <c:idx val="78"/>
                <c:order val="7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'Gibbs-EVAL'!$A$179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'Gibbs-EVAL'!$B$179:$BT$179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-60.405212121212124</c:v>
                      </c:pt>
                      <c:pt idx="1">
                        <c:v>-58.242424242424242</c:v>
                      </c:pt>
                      <c:pt idx="2" formatCode="General">
                        <c:v>-56.090909090909086</c:v>
                      </c:pt>
                      <c:pt idx="3" formatCode="General">
                        <c:v>-53.961515151515144</c:v>
                      </c:pt>
                      <c:pt idx="4" formatCode="General">
                        <c:v>-51.856898638426621</c:v>
                      </c:pt>
                      <c:pt idx="5" formatCode="General">
                        <c:v>-49.943131618759452</c:v>
                      </c:pt>
                      <c:pt idx="6" formatCode="General">
                        <c:v>-48.029364599092283</c:v>
                      </c:pt>
                      <c:pt idx="7" formatCode="General">
                        <c:v>-46.115597579425113</c:v>
                      </c:pt>
                      <c:pt idx="8" formatCode="General">
                        <c:v>-44.201830559757944</c:v>
                      </c:pt>
                      <c:pt idx="9" formatCode="General">
                        <c:v>-42.288063540090775</c:v>
                      </c:pt>
                      <c:pt idx="10" formatCode="General">
                        <c:v>-40.374296520423599</c:v>
                      </c:pt>
                      <c:pt idx="11" formatCode="General">
                        <c:v>-38.636484848484848</c:v>
                      </c:pt>
                      <c:pt idx="12" formatCode="General">
                        <c:v>-37.097090909090909</c:v>
                      </c:pt>
                      <c:pt idx="13" formatCode="General">
                        <c:v>-35.612363636363639</c:v>
                      </c:pt>
                      <c:pt idx="14" formatCode="General">
                        <c:v>-34.162650602409641</c:v>
                      </c:pt>
                      <c:pt idx="15" formatCode="General">
                        <c:v>-32.825301204819276</c:v>
                      </c:pt>
                      <c:pt idx="16" formatCode="General">
                        <c:v>-31.545636363636362</c:v>
                      </c:pt>
                      <c:pt idx="17" formatCode="General">
                        <c:v>-30.321393939393936</c:v>
                      </c:pt>
                      <c:pt idx="18" formatCode="General">
                        <c:v>-29.196181818181817</c:v>
                      </c:pt>
                      <c:pt idx="19" formatCode="General">
                        <c:v>-28.103636363636362</c:v>
                      </c:pt>
                      <c:pt idx="20" formatCode="General">
                        <c:v>-27.073333333333331</c:v>
                      </c:pt>
                      <c:pt idx="21" formatCode="General">
                        <c:v>-26.073575757575757</c:v>
                      </c:pt>
                      <c:pt idx="22" formatCode="General">
                        <c:v>-25.09781818181818</c:v>
                      </c:pt>
                      <c:pt idx="23" formatCode="General">
                        <c:v>-24.171265060240962</c:v>
                      </c:pt>
                      <c:pt idx="24" formatCode="General">
                        <c:v>-23.260303030303032</c:v>
                      </c:pt>
                      <c:pt idx="25" formatCode="General">
                        <c:v>-22.381515151515153</c:v>
                      </c:pt>
                      <c:pt idx="26" formatCode="General">
                        <c:v>-21.542727272727273</c:v>
                      </c:pt>
                      <c:pt idx="27" formatCode="General">
                        <c:v>-20.73060606060606</c:v>
                      </c:pt>
                      <c:pt idx="28" formatCode="General">
                        <c:v>-19.976060606060607</c:v>
                      </c:pt>
                      <c:pt idx="29" formatCode="General">
                        <c:v>-19.242727272727272</c:v>
                      </c:pt>
                      <c:pt idx="30" formatCode="General">
                        <c:v>-18.551818181818181</c:v>
                      </c:pt>
                      <c:pt idx="31" formatCode="General">
                        <c:v>-17.93337367624811</c:v>
                      </c:pt>
                      <c:pt idx="32" formatCode="General">
                        <c:v>-17.35394856278366</c:v>
                      </c:pt>
                      <c:pt idx="33" formatCode="General">
                        <c:v>-16.774523449319211</c:v>
                      </c:pt>
                      <c:pt idx="34" formatCode="General">
                        <c:v>-16.195098335854766</c:v>
                      </c:pt>
                      <c:pt idx="35" formatCode="General">
                        <c:v>-15.615673222390319</c:v>
                      </c:pt>
                      <c:pt idx="36" formatCode="General">
                        <c:v>-15.036248108925871</c:v>
                      </c:pt>
                      <c:pt idx="37" formatCode="General">
                        <c:v>-14.461361573373678</c:v>
                      </c:pt>
                      <c:pt idx="38" formatCode="General">
                        <c:v>-13.995400907715585</c:v>
                      </c:pt>
                      <c:pt idx="39" formatCode="General">
                        <c:v>-13.52944024205749</c:v>
                      </c:pt>
                      <c:pt idx="40" formatCode="General">
                        <c:v>-13.063479576399397</c:v>
                      </c:pt>
                      <c:pt idx="41" formatCode="General">
                        <c:v>-12.597518910741304</c:v>
                      </c:pt>
                      <c:pt idx="42" formatCode="General">
                        <c:v>-12.131558245083209</c:v>
                      </c:pt>
                      <c:pt idx="43" formatCode="General">
                        <c:v>-11.665597579425116</c:v>
                      </c:pt>
                      <c:pt idx="44" formatCode="General">
                        <c:v>-11.250313161875948</c:v>
                      </c:pt>
                      <c:pt idx="45" formatCode="General">
                        <c:v>-10.902204236006053</c:v>
                      </c:pt>
                      <c:pt idx="46" formatCode="General">
                        <c:v>-10.554095310136159</c:v>
                      </c:pt>
                      <c:pt idx="47" formatCode="General">
                        <c:v>-10.205986384266264</c:v>
                      </c:pt>
                      <c:pt idx="48" formatCode="General">
                        <c:v>-9.8578774583963682</c:v>
                      </c:pt>
                      <c:pt idx="49" formatCode="General">
                        <c:v>-9.5097685325264738</c:v>
                      </c:pt>
                      <c:pt idx="50" formatCode="General">
                        <c:v>-9.1616596066565794</c:v>
                      </c:pt>
                      <c:pt idx="51" formatCode="General">
                        <c:v>-8.8977272727272716</c:v>
                      </c:pt>
                      <c:pt idx="52" formatCode="General">
                        <c:v>-8.6604121212121203</c:v>
                      </c:pt>
                      <c:pt idx="53" formatCode="General">
                        <c:v>-8.462836363636363</c:v>
                      </c:pt>
                      <c:pt idx="54" formatCode="General">
                        <c:v>-8.2904727272727268</c:v>
                      </c:pt>
                      <c:pt idx="55" formatCode="General">
                        <c:v>-8.1413818181818183</c:v>
                      </c:pt>
                      <c:pt idx="56" formatCode="General">
                        <c:v>-8.0328909090909093</c:v>
                      </c:pt>
                      <c:pt idx="57" formatCode="General">
                        <c:v>-7.939481927710843</c:v>
                      </c:pt>
                      <c:pt idx="58" formatCode="General">
                        <c:v>-7.8780361445783136</c:v>
                      </c:pt>
                      <c:pt idx="59" formatCode="General">
                        <c:v>-7.851</c:v>
                      </c:pt>
                      <c:pt idx="60" formatCode="General">
                        <c:v>-7.851</c:v>
                      </c:pt>
                      <c:pt idx="61" formatCode="General">
                        <c:v>-7.8824363636363639</c:v>
                      </c:pt>
                      <c:pt idx="62" formatCode="General">
                        <c:v>-7.9168242424242425</c:v>
                      </c:pt>
                      <c:pt idx="63" formatCode="General">
                        <c:v>-7.9507636363636367</c:v>
                      </c:pt>
                      <c:pt idx="64" formatCode="General">
                        <c:v>-7.9843948562783664</c:v>
                      </c:pt>
                      <c:pt idx="65" formatCode="General">
                        <c:v>-8.0178290468986386</c:v>
                      </c:pt>
                      <c:pt idx="66" formatCode="General">
                        <c:v>-8.0512632375189117</c:v>
                      </c:pt>
                      <c:pt idx="67" formatCode="General">
                        <c:v>-8.084697428139183</c:v>
                      </c:pt>
                      <c:pt idx="68" formatCode="General">
                        <c:v>-8.1181316187594561</c:v>
                      </c:pt>
                      <c:pt idx="69" formatCode="General">
                        <c:v>-8.1515658093797274</c:v>
                      </c:pt>
                      <c:pt idx="70" formatCode="General">
                        <c:v>-8.1850000000000005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F-D6C5-4046-90FA-AB4BA8395AF2}"/>
                  </c:ext>
                </c:extLst>
              </c15:ser>
            </c15:filteredScatterSeries>
            <c15:filteredScatterSeries>
              <c15:ser>
                <c:idx val="79"/>
                <c:order val="7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'Gibbs-EVAL'!$A$180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'Gibbs-EVAL'!$B$180:$BT$180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-17.045757575757577</c:v>
                      </c:pt>
                      <c:pt idx="1">
                        <c:v>-16.405151515151516</c:v>
                      </c:pt>
                      <c:pt idx="2" formatCode="General">
                        <c:v>-15.708181818181817</c:v>
                      </c:pt>
                      <c:pt idx="3" formatCode="General">
                        <c:v>-14.97581818181818</c:v>
                      </c:pt>
                      <c:pt idx="4" formatCode="General">
                        <c:v>-14.234496217851738</c:v>
                      </c:pt>
                      <c:pt idx="5" formatCode="General">
                        <c:v>-13.540698940998485</c:v>
                      </c:pt>
                      <c:pt idx="6" formatCode="General">
                        <c:v>-12.846901664145234</c:v>
                      </c:pt>
                      <c:pt idx="7" formatCode="General">
                        <c:v>-12.153104387291982</c:v>
                      </c:pt>
                      <c:pt idx="8" formatCode="General">
                        <c:v>-11.459307110438729</c:v>
                      </c:pt>
                      <c:pt idx="9" formatCode="General">
                        <c:v>-10.765509833585478</c:v>
                      </c:pt>
                      <c:pt idx="10" formatCode="General">
                        <c:v>-10.071712556732226</c:v>
                      </c:pt>
                      <c:pt idx="11" formatCode="General">
                        <c:v>-9.4416545454545471</c:v>
                      </c:pt>
                      <c:pt idx="12" formatCode="General">
                        <c:v>-8.8834727272727267</c:v>
                      </c:pt>
                      <c:pt idx="13" formatCode="General">
                        <c:v>-8.352624242424243</c:v>
                      </c:pt>
                      <c:pt idx="14" formatCode="General">
                        <c:v>-7.8398855421686751</c:v>
                      </c:pt>
                      <c:pt idx="15" formatCode="General">
                        <c:v>-7.3862710843373485</c:v>
                      </c:pt>
                      <c:pt idx="16" formatCode="General">
                        <c:v>-6.9748363636363626</c:v>
                      </c:pt>
                      <c:pt idx="17" formatCode="General">
                        <c:v>-6.6039272727272715</c:v>
                      </c:pt>
                      <c:pt idx="18" formatCode="General">
                        <c:v>-6.3211030303030293</c:v>
                      </c:pt>
                      <c:pt idx="19" formatCode="General">
                        <c:v>-6.0737454545454543</c:v>
                      </c:pt>
                      <c:pt idx="20" formatCode="General">
                        <c:v>-5.9058666666666664</c:v>
                      </c:pt>
                      <c:pt idx="21" formatCode="General">
                        <c:v>-5.7855030303030297</c:v>
                      </c:pt>
                      <c:pt idx="22" formatCode="General">
                        <c:v>-5.7024727272727276</c:v>
                      </c:pt>
                      <c:pt idx="23" formatCode="General">
                        <c:v>-5.6736204819277107</c:v>
                      </c:pt>
                      <c:pt idx="24" formatCode="General">
                        <c:v>-5.6596363636363636</c:v>
                      </c:pt>
                      <c:pt idx="25" formatCode="General">
                        <c:v>-5.6741818181818182</c:v>
                      </c:pt>
                      <c:pt idx="26" formatCode="General">
                        <c:v>-5.7014545454545456</c:v>
                      </c:pt>
                      <c:pt idx="27" formatCode="General">
                        <c:v>-5.7372121212121208</c:v>
                      </c:pt>
                      <c:pt idx="28" formatCode="General">
                        <c:v>-5.7798787878787872</c:v>
                      </c:pt>
                      <c:pt idx="29" formatCode="General">
                        <c:v>-5.8225454545454545</c:v>
                      </c:pt>
                      <c:pt idx="30" formatCode="General">
                        <c:v>-5.8643636363636356</c:v>
                      </c:pt>
                      <c:pt idx="31" formatCode="General">
                        <c:v>-5.8993555219364593</c:v>
                      </c:pt>
                      <c:pt idx="32" formatCode="General">
                        <c:v>-5.9306717095310137</c:v>
                      </c:pt>
                      <c:pt idx="33" formatCode="General">
                        <c:v>-5.9619878971255673</c:v>
                      </c:pt>
                      <c:pt idx="34" formatCode="General">
                        <c:v>-5.9933040847201209</c:v>
                      </c:pt>
                      <c:pt idx="35" formatCode="General">
                        <c:v>-6.0246202723146745</c:v>
                      </c:pt>
                      <c:pt idx="36" formatCode="General">
                        <c:v>-6.0559364599092289</c:v>
                      </c:pt>
                      <c:pt idx="37" formatCode="General">
                        <c:v>-6.0870287443267781</c:v>
                      </c:pt>
                      <c:pt idx="38" formatCode="General">
                        <c:v>-6.1127473524962177</c:v>
                      </c:pt>
                      <c:pt idx="39" formatCode="General">
                        <c:v>-6.1384659606656582</c:v>
                      </c:pt>
                      <c:pt idx="40" formatCode="General">
                        <c:v>-6.1641845688350987</c:v>
                      </c:pt>
                      <c:pt idx="41" formatCode="General">
                        <c:v>-6.1899031770045392</c:v>
                      </c:pt>
                      <c:pt idx="42" formatCode="General">
                        <c:v>-6.2156217851739788</c:v>
                      </c:pt>
                      <c:pt idx="43" formatCode="General">
                        <c:v>-6.2413403933434193</c:v>
                      </c:pt>
                      <c:pt idx="44" formatCode="General">
                        <c:v>-6.2692057488653559</c:v>
                      </c:pt>
                      <c:pt idx="45" formatCode="General">
                        <c:v>-6.2999167927382755</c:v>
                      </c:pt>
                      <c:pt idx="46" formatCode="General">
                        <c:v>-6.3306278366111952</c:v>
                      </c:pt>
                      <c:pt idx="47" formatCode="General">
                        <c:v>-6.3613388804841149</c:v>
                      </c:pt>
                      <c:pt idx="48" formatCode="General">
                        <c:v>-6.3920499243570346</c:v>
                      </c:pt>
                      <c:pt idx="49" formatCode="General">
                        <c:v>-6.4227609682299542</c:v>
                      </c:pt>
                      <c:pt idx="50" formatCode="General">
                        <c:v>-6.4534720121028739</c:v>
                      </c:pt>
                      <c:pt idx="51" formatCode="General">
                        <c:v>-6.4922969696969695</c:v>
                      </c:pt>
                      <c:pt idx="52" formatCode="General">
                        <c:v>-6.5336242424242421</c:v>
                      </c:pt>
                      <c:pt idx="53" formatCode="General">
                        <c:v>-6.578472727272727</c:v>
                      </c:pt>
                      <c:pt idx="54" formatCode="General">
                        <c:v>-6.6248969696969695</c:v>
                      </c:pt>
                      <c:pt idx="55" formatCode="General">
                        <c:v>-6.6727757575757582</c:v>
                      </c:pt>
                      <c:pt idx="56" formatCode="General">
                        <c:v>-6.7196000000000007</c:v>
                      </c:pt>
                      <c:pt idx="57" formatCode="General">
                        <c:v>-6.7652771084337351</c:v>
                      </c:pt>
                      <c:pt idx="58" formatCode="General">
                        <c:v>-6.8074457831325299</c:v>
                      </c:pt>
                      <c:pt idx="59" formatCode="General">
                        <c:v>-6.8433090909090906</c:v>
                      </c:pt>
                      <c:pt idx="60" formatCode="General">
                        <c:v>-6.8742181818181818</c:v>
                      </c:pt>
                      <c:pt idx="61" formatCode="General">
                        <c:v>-6.8985090909090907</c:v>
                      </c:pt>
                      <c:pt idx="62" formatCode="General">
                        <c:v>-6.921830303030303</c:v>
                      </c:pt>
                      <c:pt idx="63" formatCode="General">
                        <c:v>-6.9442545454545455</c:v>
                      </c:pt>
                      <c:pt idx="64" formatCode="General">
                        <c:v>-6.9663812405446297</c:v>
                      </c:pt>
                      <c:pt idx="65" formatCode="General">
                        <c:v>-6.9883177004538579</c:v>
                      </c:pt>
                      <c:pt idx="66" formatCode="General">
                        <c:v>-7.0102541603630861</c:v>
                      </c:pt>
                      <c:pt idx="67" formatCode="General">
                        <c:v>-7.0321906202723143</c:v>
                      </c:pt>
                      <c:pt idx="68" formatCode="General">
                        <c:v>-7.0541270801815434</c:v>
                      </c:pt>
                      <c:pt idx="69" formatCode="General">
                        <c:v>-7.0760635400907717</c:v>
                      </c:pt>
                      <c:pt idx="70" formatCode="General">
                        <c:v>-7.0979999999999999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0-D6C5-4046-90FA-AB4BA8395AF2}"/>
                  </c:ext>
                </c:extLst>
              </c15:ser>
            </c15:filteredScatterSeries>
            <c15:filteredScatterSeries>
              <c15:ser>
                <c:idx val="80"/>
                <c:order val="8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'Gibbs-EVAL'!$A$181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'Gibbs-EVAL'!$B$181:$BT$181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-21.838000000000001</c:v>
                      </c:pt>
                      <c:pt idx="1">
                        <c:v>-21.507090909090909</c:v>
                      </c:pt>
                      <c:pt idx="2" formatCode="General">
                        <c:v>-21.28890909090909</c:v>
                      </c:pt>
                      <c:pt idx="3" formatCode="General">
                        <c:v>-21.185757575757574</c:v>
                      </c:pt>
                      <c:pt idx="4" formatCode="General">
                        <c:v>-21.138835098335854</c:v>
                      </c:pt>
                      <c:pt idx="5" formatCode="General">
                        <c:v>-21.24927382753404</c:v>
                      </c:pt>
                      <c:pt idx="6" formatCode="General">
                        <c:v>-21.359712556732223</c:v>
                      </c:pt>
                      <c:pt idx="7" formatCode="General">
                        <c:v>-21.470151285930406</c:v>
                      </c:pt>
                      <c:pt idx="8" formatCode="General">
                        <c:v>-21.580590015128593</c:v>
                      </c:pt>
                      <c:pt idx="9" formatCode="General">
                        <c:v>-21.691028744326776</c:v>
                      </c:pt>
                      <c:pt idx="10" formatCode="General">
                        <c:v>-21.801467473524962</c:v>
                      </c:pt>
                      <c:pt idx="11" formatCode="General">
                        <c:v>-21.908424242424243</c:v>
                      </c:pt>
                      <c:pt idx="12" formatCode="General">
                        <c:v>-22.011454545454548</c:v>
                      </c:pt>
                      <c:pt idx="13" formatCode="General">
                        <c:v>-22.144303030303032</c:v>
                      </c:pt>
                      <c:pt idx="14" formatCode="General">
                        <c:v>-22.280481927710845</c:v>
                      </c:pt>
                      <c:pt idx="15" formatCode="General">
                        <c:v>-22.400963855421686</c:v>
                      </c:pt>
                      <c:pt idx="16" formatCode="General">
                        <c:v>-22.518727272727272</c:v>
                      </c:pt>
                      <c:pt idx="17" formatCode="General">
                        <c:v>-22.633878787878785</c:v>
                      </c:pt>
                      <c:pt idx="18" formatCode="General">
                        <c:v>-22.733393939393938</c:v>
                      </c:pt>
                      <c:pt idx="19" formatCode="General">
                        <c:v>-22.830363636363636</c:v>
                      </c:pt>
                      <c:pt idx="20" formatCode="General">
                        <c:v>-22.927333333333333</c:v>
                      </c:pt>
                      <c:pt idx="21" formatCode="General">
                        <c:v>-23.031090909090906</c:v>
                      </c:pt>
                      <c:pt idx="22" formatCode="General">
                        <c:v>-23.140181818181816</c:v>
                      </c:pt>
                      <c:pt idx="23" formatCode="General">
                        <c:v>-23.259638554216867</c:v>
                      </c:pt>
                      <c:pt idx="24" formatCode="General">
                        <c:v>-23.383333333333333</c:v>
                      </c:pt>
                      <c:pt idx="25" formatCode="General">
                        <c:v>-23.516666666666666</c:v>
                      </c:pt>
                      <c:pt idx="26" formatCode="General">
                        <c:v>-23.65</c:v>
                      </c:pt>
                      <c:pt idx="27" formatCode="General">
                        <c:v>-23.783333333333331</c:v>
                      </c:pt>
                      <c:pt idx="28" formatCode="General">
                        <c:v>-23.922424242424242</c:v>
                      </c:pt>
                      <c:pt idx="29" formatCode="General">
                        <c:v>-24.061818181818182</c:v>
                      </c:pt>
                      <c:pt idx="30" formatCode="General">
                        <c:v>-24.201212121212119</c:v>
                      </c:pt>
                      <c:pt idx="31" formatCode="General">
                        <c:v>-24.34145234493192</c:v>
                      </c:pt>
                      <c:pt idx="32" formatCode="General">
                        <c:v>-24.482148260211801</c:v>
                      </c:pt>
                      <c:pt idx="33" formatCode="General">
                        <c:v>-24.622844175491679</c:v>
                      </c:pt>
                      <c:pt idx="34" formatCode="General">
                        <c:v>-24.763540090771556</c:v>
                      </c:pt>
                      <c:pt idx="35" formatCode="General">
                        <c:v>-24.904236006051438</c:v>
                      </c:pt>
                      <c:pt idx="36" formatCode="General">
                        <c:v>-25.044931921331315</c:v>
                      </c:pt>
                      <c:pt idx="37" formatCode="General">
                        <c:v>-25.185325264750379</c:v>
                      </c:pt>
                      <c:pt idx="38" formatCode="General">
                        <c:v>-25.318456883509832</c:v>
                      </c:pt>
                      <c:pt idx="39" formatCode="General">
                        <c:v>-25.451588502269288</c:v>
                      </c:pt>
                      <c:pt idx="40" formatCode="General">
                        <c:v>-25.584720121028742</c:v>
                      </c:pt>
                      <c:pt idx="41" formatCode="General">
                        <c:v>-25.717851739788198</c:v>
                      </c:pt>
                      <c:pt idx="42" formatCode="General">
                        <c:v>-25.850983358547655</c:v>
                      </c:pt>
                      <c:pt idx="43" formatCode="General">
                        <c:v>-25.984114977307108</c:v>
                      </c:pt>
                      <c:pt idx="44" formatCode="General">
                        <c:v>-26.111391830559757</c:v>
                      </c:pt>
                      <c:pt idx="45" formatCode="General">
                        <c:v>-26.23090771558245</c:v>
                      </c:pt>
                      <c:pt idx="46" formatCode="General">
                        <c:v>-26.350423600605144</c:v>
                      </c:pt>
                      <c:pt idx="47" formatCode="General">
                        <c:v>-26.469939485627837</c:v>
                      </c:pt>
                      <c:pt idx="48" formatCode="General">
                        <c:v>-26.58945537065053</c:v>
                      </c:pt>
                      <c:pt idx="49" formatCode="General">
                        <c:v>-26.708971255673223</c:v>
                      </c:pt>
                      <c:pt idx="50" formatCode="General">
                        <c:v>-26.828487140695916</c:v>
                      </c:pt>
                      <c:pt idx="51" formatCode="General">
                        <c:v>-26.944424242424244</c:v>
                      </c:pt>
                      <c:pt idx="52" formatCode="General">
                        <c:v>-27.058545454545452</c:v>
                      </c:pt>
                      <c:pt idx="53" formatCode="General">
                        <c:v>-27.167636363636362</c:v>
                      </c:pt>
                      <c:pt idx="54" formatCode="General">
                        <c:v>-27.276727272727271</c:v>
                      </c:pt>
                      <c:pt idx="55" formatCode="General">
                        <c:v>-27.385818181818181</c:v>
                      </c:pt>
                      <c:pt idx="56" formatCode="General">
                        <c:v>-27.49490909090909</c:v>
                      </c:pt>
                      <c:pt idx="57" formatCode="General">
                        <c:v>-27.605180722891564</c:v>
                      </c:pt>
                      <c:pt idx="58" formatCode="General">
                        <c:v>-27.719638554216868</c:v>
                      </c:pt>
                      <c:pt idx="59" formatCode="General">
                        <c:v>-27.827696969696969</c:v>
                      </c:pt>
                      <c:pt idx="60" formatCode="General">
                        <c:v>-27.930727272727275</c:v>
                      </c:pt>
                      <c:pt idx="61" formatCode="General">
                        <c:v>-28.033757575757576</c:v>
                      </c:pt>
                      <c:pt idx="62" formatCode="General">
                        <c:v>-28.138363636363636</c:v>
                      </c:pt>
                      <c:pt idx="63" formatCode="General">
                        <c:v>-28.247454545454545</c:v>
                      </c:pt>
                      <c:pt idx="64" formatCode="General">
                        <c:v>-28.359213313161874</c:v>
                      </c:pt>
                      <c:pt idx="65" formatCode="General">
                        <c:v>-28.472677760968228</c:v>
                      </c:pt>
                      <c:pt idx="66" formatCode="General">
                        <c:v>-28.586142208774582</c:v>
                      </c:pt>
                      <c:pt idx="67" formatCode="General">
                        <c:v>-28.699606656580936</c:v>
                      </c:pt>
                      <c:pt idx="68" formatCode="General">
                        <c:v>-28.813071104387291</c:v>
                      </c:pt>
                      <c:pt idx="69" formatCode="General">
                        <c:v>-28.926535552193645</c:v>
                      </c:pt>
                      <c:pt idx="70" formatCode="General">
                        <c:v>-29.04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1-D6C5-4046-90FA-AB4BA8395AF2}"/>
                  </c:ext>
                </c:extLst>
              </c15:ser>
            </c15:filteredScatterSeries>
            <c15:filteredScatterSeries>
              <c15:ser>
                <c:idx val="81"/>
                <c:order val="8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'Gibbs-EVAL'!$B$182:$BT$182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2-D6C5-4046-90FA-AB4BA8395AF2}"/>
                  </c:ext>
                </c:extLst>
              </c15:ser>
            </c15:filteredScatterSeries>
            <c15:filteredScatterSeries>
              <c15:ser>
                <c:idx val="82"/>
                <c:order val="8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'Gibbs-EVAL'!$B$183:$BT$183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3-D6C5-4046-90FA-AB4BA8395AF2}"/>
                  </c:ext>
                </c:extLst>
              </c15:ser>
            </c15:filteredScatterSeries>
            <c15:filteredScatterSeries>
              <c15:ser>
                <c:idx val="83"/>
                <c:order val="8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'Gibbs-EVAL'!$B$184:$BT$184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4-D6C5-4046-90FA-AB4BA8395AF2}"/>
                  </c:ext>
                </c:extLst>
              </c15:ser>
            </c15:filteredScatterSeries>
            <c15:filteredScatterSeries>
              <c15:ser>
                <c:idx val="84"/>
                <c:order val="8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'Gibbs-EVAL'!$B$185:$BT$185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5-D6C5-4046-90FA-AB4BA8395AF2}"/>
                  </c:ext>
                </c:extLst>
              </c15:ser>
            </c15:filteredScatterSeries>
            <c15:filteredScatterSeries>
              <c15:ser>
                <c:idx val="85"/>
                <c:order val="8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'Gibbs-EVAL'!$B$186:$BT$186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6-D6C5-4046-90FA-AB4BA8395AF2}"/>
                  </c:ext>
                </c:extLst>
              </c15:ser>
            </c15:filteredScatterSeries>
            <c15:filteredScatterSeries>
              <c15:ser>
                <c:idx val="86"/>
                <c:order val="8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'Gibbs-EVAL'!$B$187:$BT$187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7-D6C5-4046-90FA-AB4BA8395AF2}"/>
                  </c:ext>
                </c:extLst>
              </c15:ser>
            </c15:filteredScatterSeries>
            <c15:filteredScatterSeries>
              <c15:ser>
                <c:idx val="87"/>
                <c:order val="8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'Gibbs-EVAL'!$B$188:$BT$188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8-D6C5-4046-90FA-AB4BA8395AF2}"/>
                  </c:ext>
                </c:extLst>
              </c15:ser>
            </c15:filteredScatterSeries>
            <c15:filteredScatterSeries>
              <c15:ser>
                <c:idx val="88"/>
                <c:order val="8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'Gibbs-EVAL'!$B$189:$BT$189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9-D6C5-4046-90FA-AB4BA8395AF2}"/>
                  </c:ext>
                </c:extLst>
              </c15:ser>
            </c15:filteredScatterSeries>
            <c15:filteredScatterSeries>
              <c15:ser>
                <c:idx val="89"/>
                <c:order val="8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'Gibbs-EVAL'!$B$190:$BT$190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A-D6C5-4046-90FA-AB4BA8395AF2}"/>
                  </c:ext>
                </c:extLst>
              </c15:ser>
            </c15:filteredScatterSeries>
            <c15:filteredScatterSeries>
              <c15:ser>
                <c:idx val="90"/>
                <c:order val="9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'Gibbs-EVAL'!$B$191:$BT$191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B-D6C5-4046-90FA-AB4BA8395AF2}"/>
                  </c:ext>
                </c:extLst>
              </c15:ser>
            </c15:filteredScatterSeries>
            <c15:filteredScatterSeries>
              <c15:ser>
                <c:idx val="91"/>
                <c:order val="9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'Gibbs-EVAL'!$B$192:$BT$192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C-D6C5-4046-90FA-AB4BA8395AF2}"/>
                  </c:ext>
                </c:extLst>
              </c15:ser>
            </c15:filteredScatterSeries>
            <c15:filteredScatterSeries>
              <c15:ser>
                <c:idx val="92"/>
                <c:order val="9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'Gibbs-EVAL'!$B$193:$BT$193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D-D6C5-4046-90FA-AB4BA8395AF2}"/>
                  </c:ext>
                </c:extLst>
              </c15:ser>
            </c15:filteredScatterSeries>
            <c15:filteredScatterSeries>
              <c15:ser>
                <c:idx val="93"/>
                <c:order val="9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'Gibbs-EVAL'!$A$194</c15:sqref>
                        </c15:formulaRef>
                      </c:ext>
                    </c:extLst>
                    <c:strCache>
                      <c:ptCount val="1"/>
                      <c:pt idx="0">
                        <c:v>end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'Gibbs-EVAL'!$B$194:$BT$194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E-D6C5-4046-90FA-AB4BA8395AF2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chemeClr val="accent6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chemeClr val="accent6">
                    <a:lumMod val="50000"/>
                  </a:schemeClr>
                </a:solidFill>
              </a:rPr>
              <a:t>GaSe</a:t>
            </a:r>
          </a:p>
        </c:rich>
      </c:tx>
      <c:layout>
        <c:manualLayout>
          <c:xMode val="edge"/>
          <c:yMode val="edge"/>
          <c:x val="0.1425702441020788"/>
          <c:y val="1.4157650454298938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35"/>
          <c:order val="37"/>
          <c:tx>
            <c:strRef>
              <c:f>'Gibbs-EVAL'!$A$138</c:f>
              <c:strCache>
                <c:ptCount val="1"/>
                <c:pt idx="0">
                  <c:v>*GaSe</c:v>
                </c:pt>
              </c:strCache>
            </c:strRef>
          </c:tx>
          <c:spPr>
            <a:ln w="19050" cap="rnd" cmpd="sng" algn="ctr">
              <a:solidFill>
                <a:srgbClr val="70AD47">
                  <a:lumMod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'Gibbs-EVAL'!$B$138:$BT$138</c:f>
              <c:numCache>
                <c:formatCode>0</c:formatCode>
                <c:ptCount val="71"/>
                <c:pt idx="0">
                  <c:v>-82.463090909090909</c:v>
                </c:pt>
                <c:pt idx="1">
                  <c:v>-80.089393939393943</c:v>
                </c:pt>
                <c:pt idx="2" formatCode="General">
                  <c:v>-77.877272727272725</c:v>
                </c:pt>
                <c:pt idx="3" formatCode="General">
                  <c:v>-75.634181818181816</c:v>
                </c:pt>
                <c:pt idx="4" formatCode="General">
                  <c:v>-73.39175757575758</c:v>
                </c:pt>
                <c:pt idx="5" formatCode="General">
                  <c:v>-71.288727272727272</c:v>
                </c:pt>
                <c:pt idx="6" formatCode="General">
                  <c:v>-69.289578313253017</c:v>
                </c:pt>
                <c:pt idx="7" formatCode="General">
                  <c:v>-67.428132530120479</c:v>
                </c:pt>
                <c:pt idx="8" formatCode="General">
                  <c:v>-65.665333333333336</c:v>
                </c:pt>
                <c:pt idx="9" formatCode="General">
                  <c:v>-63.948727272727275</c:v>
                </c:pt>
                <c:pt idx="10" formatCode="General">
                  <c:v>-62.354787878787882</c:v>
                </c:pt>
                <c:pt idx="11" formatCode="General">
                  <c:v>-60.894236006051436</c:v>
                </c:pt>
                <c:pt idx="12" formatCode="General">
                  <c:v>-59.584099848714068</c:v>
                </c:pt>
                <c:pt idx="13" formatCode="General">
                  <c:v>-58.2739636913767</c:v>
                </c:pt>
                <c:pt idx="14" formatCode="General">
                  <c:v>-56.963827534039332</c:v>
                </c:pt>
                <c:pt idx="15" formatCode="General">
                  <c:v>-55.653691376701964</c:v>
                </c:pt>
                <c:pt idx="16" formatCode="General">
                  <c:v>-54.343555219364596</c:v>
                </c:pt>
                <c:pt idx="17" formatCode="General">
                  <c:v>-53.033419062027228</c:v>
                </c:pt>
                <c:pt idx="18" formatCode="General">
                  <c:v>-51.917030303030302</c:v>
                </c:pt>
                <c:pt idx="19" formatCode="General">
                  <c:v>-50.844909090909091</c:v>
                </c:pt>
                <c:pt idx="20" formatCode="General">
                  <c:v>-49.820666666666668</c:v>
                </c:pt>
                <c:pt idx="21" formatCode="General">
                  <c:v>-48.837151515151518</c:v>
                </c:pt>
                <c:pt idx="22" formatCode="General">
                  <c:v>-47.885636363636358</c:v>
                </c:pt>
                <c:pt idx="23" formatCode="General">
                  <c:v>-46.994156626506019</c:v>
                </c:pt>
                <c:pt idx="24" formatCode="General">
                  <c:v>-46.119393939393937</c:v>
                </c:pt>
                <c:pt idx="25" formatCode="General">
                  <c:v>-45.276969696969694</c:v>
                </c:pt>
                <c:pt idx="26" formatCode="General">
                  <c:v>-44.463636363636361</c:v>
                </c:pt>
                <c:pt idx="27" formatCode="General">
                  <c:v>-43.669696969696965</c:v>
                </c:pt>
                <c:pt idx="28" formatCode="General">
                  <c:v>-42.921818181818182</c:v>
                </c:pt>
                <c:pt idx="29" formatCode="General">
                  <c:v>-42.205454545454543</c:v>
                </c:pt>
                <c:pt idx="30" formatCode="General">
                  <c:v>-41.556969696969695</c:v>
                </c:pt>
                <c:pt idx="31" formatCode="General">
                  <c:v>-41.032409638554213</c:v>
                </c:pt>
                <c:pt idx="32" formatCode="General">
                  <c:v>-40.574578313253014</c:v>
                </c:pt>
                <c:pt idx="33" formatCode="General">
                  <c:v>-40.138000000000005</c:v>
                </c:pt>
                <c:pt idx="34" formatCode="General">
                  <c:v>-39.711939393939396</c:v>
                </c:pt>
                <c:pt idx="35" formatCode="General">
                  <c:v>-39.30587878787879</c:v>
                </c:pt>
                <c:pt idx="36" formatCode="General">
                  <c:v>-38.912363636363636</c:v>
                </c:pt>
                <c:pt idx="37" formatCode="General">
                  <c:v>-38.526505295007567</c:v>
                </c:pt>
                <c:pt idx="38" formatCode="General">
                  <c:v>-38.189137670196672</c:v>
                </c:pt>
                <c:pt idx="39" formatCode="General">
                  <c:v>-37.851770045385777</c:v>
                </c:pt>
                <c:pt idx="40" formatCode="General">
                  <c:v>-37.514402420574889</c:v>
                </c:pt>
                <c:pt idx="41" formatCode="General">
                  <c:v>-37.177034795763994</c:v>
                </c:pt>
                <c:pt idx="42" formatCode="General">
                  <c:v>-36.839667170953106</c:v>
                </c:pt>
                <c:pt idx="43" formatCode="General">
                  <c:v>-36.502299546142211</c:v>
                </c:pt>
                <c:pt idx="44" formatCode="General">
                  <c:v>-36.182303030303032</c:v>
                </c:pt>
                <c:pt idx="45" formatCode="General">
                  <c:v>-35.885333333333335</c:v>
                </c:pt>
                <c:pt idx="46" formatCode="General">
                  <c:v>-35.600654545454546</c:v>
                </c:pt>
                <c:pt idx="47" formatCode="General">
                  <c:v>-35.321490909090912</c:v>
                </c:pt>
                <c:pt idx="48" formatCode="General">
                  <c:v>-35.056036363636366</c:v>
                </c:pt>
                <c:pt idx="49" formatCode="General">
                  <c:v>-34.795108433734939</c:v>
                </c:pt>
                <c:pt idx="50" formatCode="General">
                  <c:v>-34.539084337349401</c:v>
                </c:pt>
                <c:pt idx="51" formatCode="General">
                  <c:v>-34.299181818181822</c:v>
                </c:pt>
                <c:pt idx="52" formatCode="General">
                  <c:v>-34.13329090909091</c:v>
                </c:pt>
                <c:pt idx="53" formatCode="General">
                  <c:v>-34.311472727272729</c:v>
                </c:pt>
                <c:pt idx="54" formatCode="General">
                  <c:v>-34.489024242424243</c:v>
                </c:pt>
                <c:pt idx="55" formatCode="General">
                  <c:v>-34.665993939393942</c:v>
                </c:pt>
                <c:pt idx="56" formatCode="General">
                  <c:v>-34.844018181818178</c:v>
                </c:pt>
                <c:pt idx="57" formatCode="General">
                  <c:v>-35.020903614457829</c:v>
                </c:pt>
                <c:pt idx="58" formatCode="General">
                  <c:v>-35.193192771084334</c:v>
                </c:pt>
                <c:pt idx="59" formatCode="General">
                  <c:v>-35.370139393939397</c:v>
                </c:pt>
                <c:pt idx="60" formatCode="General">
                  <c:v>-35.550745454545456</c:v>
                </c:pt>
                <c:pt idx="61" formatCode="General">
                  <c:v>-35.726387878787882</c:v>
                </c:pt>
                <c:pt idx="62" formatCode="General">
                  <c:v>-35.9021696969697</c:v>
                </c:pt>
                <c:pt idx="63" formatCode="General">
                  <c:v>-36.079745454545453</c:v>
                </c:pt>
                <c:pt idx="64" formatCode="General">
                  <c:v>-36.245990922844179</c:v>
                </c:pt>
                <c:pt idx="65" formatCode="General">
                  <c:v>-36.404992435703484</c:v>
                </c:pt>
                <c:pt idx="66" formatCode="General">
                  <c:v>-36.563993948562782</c:v>
                </c:pt>
                <c:pt idx="67" formatCode="General">
                  <c:v>-36.722995461422087</c:v>
                </c:pt>
                <c:pt idx="68" formatCode="General">
                  <c:v>-36.881996974281392</c:v>
                </c:pt>
                <c:pt idx="69" formatCode="General">
                  <c:v>-37.040998487140698</c:v>
                </c:pt>
                <c:pt idx="70" formatCode="General">
                  <c:v>-37.200000000000003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C06A-421C-BC75-EAF9C866FED6}"/>
            </c:ext>
          </c:extLst>
        </c:ser>
        <c:ser>
          <c:idx val="70"/>
          <c:order val="70"/>
          <c:tx>
            <c:strRef>
              <c:f>'Gibbs-EVAL'!$A$171</c:f>
              <c:strCache>
                <c:ptCount val="1"/>
                <c:pt idx="0">
                  <c:v>(l)Ga2Se3</c:v>
                </c:pt>
              </c:strCache>
            </c:strRef>
          </c:tx>
          <c:spPr>
            <a:ln w="19050" cap="rnd" cmpd="sng" algn="ctr">
              <a:solidFill>
                <a:srgbClr val="70AD47">
                  <a:lumMod val="50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'Gibbs-EVAL'!$B$171:$BT$171</c:f>
              <c:numCache>
                <c:formatCode>0</c:formatCode>
                <c:ptCount val="71"/>
                <c:pt idx="0">
                  <c:v>-186.32442424242421</c:v>
                </c:pt>
                <c:pt idx="1">
                  <c:v>-181.0061212121212</c:v>
                </c:pt>
                <c:pt idx="2" formatCode="General">
                  <c:v>-176.04854545454543</c:v>
                </c:pt>
                <c:pt idx="3" formatCode="General">
                  <c:v>-171.48030303030302</c:v>
                </c:pt>
                <c:pt idx="4" formatCode="General">
                  <c:v>-167.13030257186082</c:v>
                </c:pt>
                <c:pt idx="5" formatCode="General">
                  <c:v>-163.63408472012102</c:v>
                </c:pt>
                <c:pt idx="6" formatCode="General">
                  <c:v>-160.13786686838125</c:v>
                </c:pt>
                <c:pt idx="7" formatCode="General">
                  <c:v>-156.64164901664145</c:v>
                </c:pt>
                <c:pt idx="8" formatCode="General">
                  <c:v>-153.14543116490168</c:v>
                </c:pt>
                <c:pt idx="9" formatCode="General">
                  <c:v>-149.64921331316188</c:v>
                </c:pt>
                <c:pt idx="10" formatCode="General">
                  <c:v>-146.15299546142211</c:v>
                </c:pt>
                <c:pt idx="11" formatCode="General">
                  <c:v>-142.99824242424245</c:v>
                </c:pt>
                <c:pt idx="12" formatCode="General">
                  <c:v>-140.22854545454547</c:v>
                </c:pt>
                <c:pt idx="13" formatCode="General">
                  <c:v>-137.65763636363639</c:v>
                </c:pt>
                <c:pt idx="14" formatCode="General">
                  <c:v>-135.16674698795183</c:v>
                </c:pt>
                <c:pt idx="15" formatCode="General">
                  <c:v>-132.8534939759036</c:v>
                </c:pt>
                <c:pt idx="16" formatCode="General">
                  <c:v>-130.64745454545454</c:v>
                </c:pt>
                <c:pt idx="17" formatCode="General">
                  <c:v>-128.54442424242424</c:v>
                </c:pt>
                <c:pt idx="18" formatCode="General">
                  <c:v>-126.59254545454544</c:v>
                </c:pt>
                <c:pt idx="19" formatCode="General">
                  <c:v>-124.69836363636362</c:v>
                </c:pt>
                <c:pt idx="20" formatCode="General">
                  <c:v>-122.92866666666666</c:v>
                </c:pt>
                <c:pt idx="21" formatCode="General">
                  <c:v>-121.24042424242424</c:v>
                </c:pt>
                <c:pt idx="22" formatCode="General">
                  <c:v>-119.61618181818181</c:v>
                </c:pt>
                <c:pt idx="23" formatCode="General">
                  <c:v>-118.12144578313254</c:v>
                </c:pt>
                <c:pt idx="24" formatCode="General">
                  <c:v>-116.67060606060608</c:v>
                </c:pt>
                <c:pt idx="25" formatCode="General">
                  <c:v>-115.31303030303032</c:v>
                </c:pt>
                <c:pt idx="26" formatCode="General">
                  <c:v>-114.03545454545456</c:v>
                </c:pt>
                <c:pt idx="27" formatCode="General">
                  <c:v>-112.81121212121212</c:v>
                </c:pt>
                <c:pt idx="28" formatCode="General">
                  <c:v>-111.71939393939394</c:v>
                </c:pt>
                <c:pt idx="29" formatCode="General">
                  <c:v>-110.67090909090909</c:v>
                </c:pt>
                <c:pt idx="30" formatCode="General">
                  <c:v>-109.70727272727274</c:v>
                </c:pt>
                <c:pt idx="31" formatCode="General">
                  <c:v>-108.89110438729199</c:v>
                </c:pt>
                <c:pt idx="32" formatCode="General">
                  <c:v>-108.15434190620273</c:v>
                </c:pt>
                <c:pt idx="33" formatCode="General">
                  <c:v>-107.41757942511347</c:v>
                </c:pt>
                <c:pt idx="34" formatCode="General">
                  <c:v>-106.68081694402422</c:v>
                </c:pt>
                <c:pt idx="35" formatCode="General">
                  <c:v>-105.94405446293494</c:v>
                </c:pt>
                <c:pt idx="36" formatCode="General">
                  <c:v>-105.20729198184569</c:v>
                </c:pt>
                <c:pt idx="37" formatCode="General">
                  <c:v>-104.47869894099848</c:v>
                </c:pt>
                <c:pt idx="38" formatCode="General">
                  <c:v>-103.94617246596067</c:v>
                </c:pt>
                <c:pt idx="39" formatCode="General">
                  <c:v>-103.41364599092284</c:v>
                </c:pt>
                <c:pt idx="40" formatCode="General">
                  <c:v>-102.88111951588502</c:v>
                </c:pt>
                <c:pt idx="41" formatCode="General">
                  <c:v>-102.34859304084719</c:v>
                </c:pt>
                <c:pt idx="42" formatCode="General">
                  <c:v>-101.81606656580938</c:v>
                </c:pt>
                <c:pt idx="43" formatCode="General">
                  <c:v>-101.28354009077155</c:v>
                </c:pt>
                <c:pt idx="44" formatCode="General">
                  <c:v>-100.83480181543116</c:v>
                </c:pt>
                <c:pt idx="45" formatCode="General">
                  <c:v>-100.49713161875945</c:v>
                </c:pt>
                <c:pt idx="46" formatCode="General">
                  <c:v>-100.15946142208774</c:v>
                </c:pt>
                <c:pt idx="47" formatCode="General">
                  <c:v>-99.821791225416035</c:v>
                </c:pt>
                <c:pt idx="48" formatCode="General">
                  <c:v>-99.48412102874434</c:v>
                </c:pt>
                <c:pt idx="49" formatCode="General">
                  <c:v>-99.146450832072631</c:v>
                </c:pt>
                <c:pt idx="50" formatCode="General">
                  <c:v>-98.808780635400922</c:v>
                </c:pt>
                <c:pt idx="51" formatCode="General">
                  <c:v>-98.628727272727289</c:v>
                </c:pt>
                <c:pt idx="52" formatCode="General">
                  <c:v>-98.496460606060609</c:v>
                </c:pt>
                <c:pt idx="53" formatCode="General">
                  <c:v>-98.428581818181826</c:v>
                </c:pt>
                <c:pt idx="54" formatCode="General">
                  <c:v>-98.411127272727271</c:v>
                </c:pt>
                <c:pt idx="55" formatCode="General">
                  <c:v>-98.440218181818167</c:v>
                </c:pt>
                <c:pt idx="56" formatCode="General">
                  <c:v>-98.550509090909088</c:v>
                </c:pt>
                <c:pt idx="57" formatCode="General">
                  <c:v>-98.694506024096384</c:v>
                </c:pt>
                <c:pt idx="58" formatCode="General">
                  <c:v>-98.914987951807234</c:v>
                </c:pt>
                <c:pt idx="59" formatCode="General">
                  <c:v>-99.185090909090917</c:v>
                </c:pt>
                <c:pt idx="60" formatCode="General">
                  <c:v>-99.494181818181829</c:v>
                </c:pt>
                <c:pt idx="61" formatCode="General">
                  <c:v>-99.86614545454546</c:v>
                </c:pt>
                <c:pt idx="62" formatCode="General">
                  <c:v>-100.2487393939394</c:v>
                </c:pt>
                <c:pt idx="63" formatCode="General">
                  <c:v>-100.64389090909091</c:v>
                </c:pt>
                <c:pt idx="64" formatCode="General">
                  <c:v>-101.04642965204236</c:v>
                </c:pt>
                <c:pt idx="65" formatCode="General">
                  <c:v>-101.45369137670197</c:v>
                </c:pt>
                <c:pt idx="66" formatCode="General">
                  <c:v>-101.86095310136157</c:v>
                </c:pt>
                <c:pt idx="67" formatCode="General">
                  <c:v>-102.26821482602119</c:v>
                </c:pt>
                <c:pt idx="68" formatCode="General">
                  <c:v>-102.6754765506808</c:v>
                </c:pt>
                <c:pt idx="69" formatCode="General">
                  <c:v>-103.0827382753404</c:v>
                </c:pt>
                <c:pt idx="70" formatCode="General">
                  <c:v>-103.49000000000001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06A-421C-BC75-EAF9C866FE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'Gibbs-EVAL'!$A$101</c15:sqref>
                        </c15:formulaRef>
                      </c:ext>
                    </c:extLst>
                    <c:strCache>
                      <c:ptCount val="1"/>
                      <c:pt idx="0">
                        <c:v>*Se[l]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'Gibbs-EVAL'!$B$101:$BT$101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-4.9682496217851737</c:v>
                      </c:pt>
                      <c:pt idx="1">
                        <c:v>-5.0215022692889564</c:v>
                      </c:pt>
                      <c:pt idx="2" formatCode="General">
                        <c:v>-5.0747549167927382</c:v>
                      </c:pt>
                      <c:pt idx="3" formatCode="General">
                        <c:v>-5.1280075642965199</c:v>
                      </c:pt>
                      <c:pt idx="4" formatCode="General">
                        <c:v>-5.1817080181543114</c:v>
                      </c:pt>
                      <c:pt idx="5" formatCode="General">
                        <c:v>-5.2405582450832071</c:v>
                      </c:pt>
                      <c:pt idx="6" formatCode="General">
                        <c:v>-5.2994084720121029</c:v>
                      </c:pt>
                      <c:pt idx="7" formatCode="General">
                        <c:v>-5.3582586989409986</c:v>
                      </c:pt>
                      <c:pt idx="8" formatCode="General">
                        <c:v>-5.4171089258698935</c:v>
                      </c:pt>
                      <c:pt idx="9" formatCode="General">
                        <c:v>-5.4759591527987892</c:v>
                      </c:pt>
                      <c:pt idx="10" formatCode="General">
                        <c:v>-5.5348093797276849</c:v>
                      </c:pt>
                      <c:pt idx="11" formatCode="General">
                        <c:v>-5.5936303030303032</c:v>
                      </c:pt>
                      <c:pt idx="12" formatCode="General">
                        <c:v>-5.6524181818181818</c:v>
                      </c:pt>
                      <c:pt idx="13" formatCode="General">
                        <c:v>-5.7107090909090914</c:v>
                      </c:pt>
                      <c:pt idx="14" formatCode="General">
                        <c:v>-5.7688313253012051</c:v>
                      </c:pt>
                      <c:pt idx="15" formatCode="General">
                        <c:v>-5.82666265060241</c:v>
                      </c:pt>
                      <c:pt idx="16" formatCode="General">
                        <c:v>-5.8840545454545454</c:v>
                      </c:pt>
                      <c:pt idx="17" formatCode="General">
                        <c:v>-5.9410242424242421</c:v>
                      </c:pt>
                      <c:pt idx="18" formatCode="General">
                        <c:v>-5.9974727272727275</c:v>
                      </c:pt>
                      <c:pt idx="19" formatCode="General">
                        <c:v>-6.0535818181818177</c:v>
                      </c:pt>
                      <c:pt idx="20" formatCode="General">
                        <c:v>-6.1087333333333333</c:v>
                      </c:pt>
                      <c:pt idx="21" formatCode="General">
                        <c:v>-6.1632060606060612</c:v>
                      </c:pt>
                      <c:pt idx="22" formatCode="General">
                        <c:v>-6.217145454545455</c:v>
                      </c:pt>
                      <c:pt idx="23" formatCode="General">
                        <c:v>-6.2696927710843378</c:v>
                      </c:pt>
                      <c:pt idx="24" formatCode="General">
                        <c:v>-6.3217272727272729</c:v>
                      </c:pt>
                      <c:pt idx="25" formatCode="General">
                        <c:v>-6.3726363636363637</c:v>
                      </c:pt>
                      <c:pt idx="26" formatCode="General">
                        <c:v>-6.4224545454545456</c:v>
                      </c:pt>
                      <c:pt idx="27" formatCode="General">
                        <c:v>-6.4715454545454545</c:v>
                      </c:pt>
                      <c:pt idx="28" formatCode="General">
                        <c:v>-6.5189090909090908</c:v>
                      </c:pt>
                      <c:pt idx="29" formatCode="General">
                        <c:v>-6.5654545454545454</c:v>
                      </c:pt>
                      <c:pt idx="30" formatCode="General">
                        <c:v>-6.6103030303030303</c:v>
                      </c:pt>
                      <c:pt idx="31" formatCode="General">
                        <c:v>-6.6513706505295014</c:v>
                      </c:pt>
                      <c:pt idx="32" formatCode="General">
                        <c:v>-6.6904024205748867</c:v>
                      </c:pt>
                      <c:pt idx="33" formatCode="General">
                        <c:v>-6.7294341906202728</c:v>
                      </c:pt>
                      <c:pt idx="34" formatCode="General">
                        <c:v>-6.7684659606656581</c:v>
                      </c:pt>
                      <c:pt idx="35" formatCode="General">
                        <c:v>-6.8074977307110442</c:v>
                      </c:pt>
                      <c:pt idx="36" formatCode="General">
                        <c:v>-6.8465295007564295</c:v>
                      </c:pt>
                      <c:pt idx="37" formatCode="General">
                        <c:v>-6.8854523449319212</c:v>
                      </c:pt>
                      <c:pt idx="38" formatCode="General">
                        <c:v>-6.9217609682299548</c:v>
                      </c:pt>
                      <c:pt idx="39" formatCode="General">
                        <c:v>-6.9580695915279875</c:v>
                      </c:pt>
                      <c:pt idx="40" formatCode="General">
                        <c:v>-6.9943782148260212</c:v>
                      </c:pt>
                      <c:pt idx="41" formatCode="General">
                        <c:v>-7.0306868381240539</c:v>
                      </c:pt>
                      <c:pt idx="42" formatCode="General">
                        <c:v>-7.0669954614220876</c:v>
                      </c:pt>
                      <c:pt idx="43" formatCode="General">
                        <c:v>-7.1033040847201203</c:v>
                      </c:pt>
                      <c:pt idx="44" formatCode="General">
                        <c:v>-7.1405234493192129</c:v>
                      </c:pt>
                      <c:pt idx="45" formatCode="General">
                        <c:v>-7.1789500756429652</c:v>
                      </c:pt>
                      <c:pt idx="46" formatCode="General">
                        <c:v>-7.2173767019667165</c:v>
                      </c:pt>
                      <c:pt idx="47" formatCode="General">
                        <c:v>-7.2558033282904688</c:v>
                      </c:pt>
                      <c:pt idx="48" formatCode="General">
                        <c:v>-7.2942299546142211</c:v>
                      </c:pt>
                      <c:pt idx="49" formatCode="General">
                        <c:v>-7.3326565809379733</c:v>
                      </c:pt>
                      <c:pt idx="50" formatCode="General">
                        <c:v>-7.3710832072617247</c:v>
                      </c:pt>
                      <c:pt idx="51" formatCode="General">
                        <c:v>-7.4125393939393938</c:v>
                      </c:pt>
                      <c:pt idx="52" formatCode="General">
                        <c:v>-7.4546606060606067</c:v>
                      </c:pt>
                      <c:pt idx="53" formatCode="General">
                        <c:v>-7.4967818181818187</c:v>
                      </c:pt>
                      <c:pt idx="54" formatCode="General">
                        <c:v>-7.5389030303030307</c:v>
                      </c:pt>
                      <c:pt idx="55" formatCode="General">
                        <c:v>-7.5810242424242427</c:v>
                      </c:pt>
                      <c:pt idx="56" formatCode="General">
                        <c:v>-7.6231454545454547</c:v>
                      </c:pt>
                      <c:pt idx="57" formatCode="General">
                        <c:v>-7.6668835098335855</c:v>
                      </c:pt>
                      <c:pt idx="58" formatCode="General">
                        <c:v>-7.7163540090771559</c:v>
                      </c:pt>
                      <c:pt idx="59" formatCode="General">
                        <c:v>-7.7658245083207262</c:v>
                      </c:pt>
                      <c:pt idx="60" formatCode="General">
                        <c:v>-7.8152950075642966</c:v>
                      </c:pt>
                      <c:pt idx="61" formatCode="General">
                        <c:v>-7.864765506807867</c:v>
                      </c:pt>
                      <c:pt idx="62" formatCode="General">
                        <c:v>-7.9142360060514374</c:v>
                      </c:pt>
                      <c:pt idx="63" formatCode="General">
                        <c:v>-7.9637065052950078</c:v>
                      </c:pt>
                      <c:pt idx="64" formatCode="General">
                        <c:v>-8.0173818181818177</c:v>
                      </c:pt>
                      <c:pt idx="65" formatCode="General">
                        <c:v>-8.0737454545454543</c:v>
                      </c:pt>
                      <c:pt idx="66" formatCode="General">
                        <c:v>-8.1332530120481934</c:v>
                      </c:pt>
                      <c:pt idx="67" formatCode="General">
                        <c:v>-8.1939090909090915</c:v>
                      </c:pt>
                      <c:pt idx="68" formatCode="General">
                        <c:v>-8.256939393939394</c:v>
                      </c:pt>
                      <c:pt idx="69" formatCode="General">
                        <c:v>-8.3219393939393935</c:v>
                      </c:pt>
                      <c:pt idx="70" formatCode="General">
                        <c:v>-8.3879999999999999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2-C06A-421C-BC75-EAF9C866FED6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'Gibbs-EVAL'!$A$102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'Gibbs-EVAL'!$B$102:$BT$102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-14.904748865355522</c:v>
                      </c:pt>
                      <c:pt idx="1">
                        <c:v>-15.064506807866868</c:v>
                      </c:pt>
                      <c:pt idx="2" formatCode="General">
                        <c:v>-15.224264750378214</c:v>
                      </c:pt>
                      <c:pt idx="3" formatCode="General">
                        <c:v>-15.384022692889561</c:v>
                      </c:pt>
                      <c:pt idx="4" formatCode="General">
                        <c:v>-15.545124054462933</c:v>
                      </c:pt>
                      <c:pt idx="5" formatCode="General">
                        <c:v>-15.721674735249621</c:v>
                      </c:pt>
                      <c:pt idx="6" formatCode="General">
                        <c:v>-15.898225416036308</c:v>
                      </c:pt>
                      <c:pt idx="7" formatCode="General">
                        <c:v>-16.074776096822994</c:v>
                      </c:pt>
                      <c:pt idx="8" formatCode="General">
                        <c:v>-16.251326777609684</c:v>
                      </c:pt>
                      <c:pt idx="9" formatCode="General">
                        <c:v>-16.42787745839637</c:v>
                      </c:pt>
                      <c:pt idx="10" formatCode="General">
                        <c:v>-16.604428139183057</c:v>
                      </c:pt>
                      <c:pt idx="11" formatCode="General">
                        <c:v>-16.78089090909091</c:v>
                      </c:pt>
                      <c:pt idx="12" formatCode="General">
                        <c:v>-16.957254545454546</c:v>
                      </c:pt>
                      <c:pt idx="13" formatCode="General">
                        <c:v>-17.132127272727274</c:v>
                      </c:pt>
                      <c:pt idx="14" formatCode="General">
                        <c:v>-17.306493975903614</c:v>
                      </c:pt>
                      <c:pt idx="15" formatCode="General">
                        <c:v>-17.479987951807232</c:v>
                      </c:pt>
                      <c:pt idx="16" formatCode="General">
                        <c:v>-17.652163636363639</c:v>
                      </c:pt>
                      <c:pt idx="17" formatCode="General">
                        <c:v>-17.823072727272731</c:v>
                      </c:pt>
                      <c:pt idx="18" formatCode="General">
                        <c:v>-17.992418181818181</c:v>
                      </c:pt>
                      <c:pt idx="19" formatCode="General">
                        <c:v>-18.160745454545452</c:v>
                      </c:pt>
                      <c:pt idx="20" formatCode="General">
                        <c:v>-18.3262</c:v>
                      </c:pt>
                      <c:pt idx="21" formatCode="General">
                        <c:v>-18.489618181818184</c:v>
                      </c:pt>
                      <c:pt idx="22" formatCode="General">
                        <c:v>-18.651436363636364</c:v>
                      </c:pt>
                      <c:pt idx="23" formatCode="General">
                        <c:v>-18.809078313253011</c:v>
                      </c:pt>
                      <c:pt idx="24" formatCode="General">
                        <c:v>-18.965181818181819</c:v>
                      </c:pt>
                      <c:pt idx="25" formatCode="General">
                        <c:v>-19.117909090909091</c:v>
                      </c:pt>
                      <c:pt idx="26" formatCode="General">
                        <c:v>-19.267363636363637</c:v>
                      </c:pt>
                      <c:pt idx="27" formatCode="General">
                        <c:v>-19.414636363636365</c:v>
                      </c:pt>
                      <c:pt idx="28" formatCode="General">
                        <c:v>-19.556727272727272</c:v>
                      </c:pt>
                      <c:pt idx="29" formatCode="General">
                        <c:v>-19.696363636363635</c:v>
                      </c:pt>
                      <c:pt idx="30" formatCode="General">
                        <c:v>-19.830909090909092</c:v>
                      </c:pt>
                      <c:pt idx="31" formatCode="General">
                        <c:v>-19.954111951588501</c:v>
                      </c:pt>
                      <c:pt idx="32" formatCode="General">
                        <c:v>-20.071207261724659</c:v>
                      </c:pt>
                      <c:pt idx="33" formatCode="General">
                        <c:v>-20.188302571860817</c:v>
                      </c:pt>
                      <c:pt idx="34" formatCode="General">
                        <c:v>-20.305397881996974</c:v>
                      </c:pt>
                      <c:pt idx="35" formatCode="General">
                        <c:v>-20.422493192133132</c:v>
                      </c:pt>
                      <c:pt idx="36" formatCode="General">
                        <c:v>-20.539588502269289</c:v>
                      </c:pt>
                      <c:pt idx="37" formatCode="General">
                        <c:v>-20.656357034795764</c:v>
                      </c:pt>
                      <c:pt idx="38" formatCode="General">
                        <c:v>-20.765282904689865</c:v>
                      </c:pt>
                      <c:pt idx="39" formatCode="General">
                        <c:v>-20.874208774583963</c:v>
                      </c:pt>
                      <c:pt idx="40" formatCode="General">
                        <c:v>-20.983134644478064</c:v>
                      </c:pt>
                      <c:pt idx="41" formatCode="General">
                        <c:v>-21.092060514372164</c:v>
                      </c:pt>
                      <c:pt idx="42" formatCode="General">
                        <c:v>-21.200986384266262</c:v>
                      </c:pt>
                      <c:pt idx="43" formatCode="General">
                        <c:v>-21.309912254160363</c:v>
                      </c:pt>
                      <c:pt idx="44" formatCode="General">
                        <c:v>-21.42157034795764</c:v>
                      </c:pt>
                      <c:pt idx="45" formatCode="General">
                        <c:v>-21.536850226928895</c:v>
                      </c:pt>
                      <c:pt idx="46" formatCode="General">
                        <c:v>-21.652130105900152</c:v>
                      </c:pt>
                      <c:pt idx="47" formatCode="General">
                        <c:v>-21.767409984871406</c:v>
                      </c:pt>
                      <c:pt idx="48" formatCode="General">
                        <c:v>-21.882689863842664</c:v>
                      </c:pt>
                      <c:pt idx="49" formatCode="General">
                        <c:v>-21.997969742813918</c:v>
                      </c:pt>
                      <c:pt idx="50" formatCode="General">
                        <c:v>-22.113249621785176</c:v>
                      </c:pt>
                      <c:pt idx="51" formatCode="General">
                        <c:v>-22.237618181818181</c:v>
                      </c:pt>
                      <c:pt idx="52" formatCode="General">
                        <c:v>-22.36398181818182</c:v>
                      </c:pt>
                      <c:pt idx="53" formatCode="General">
                        <c:v>-22.490345454545455</c:v>
                      </c:pt>
                      <c:pt idx="54" formatCode="General">
                        <c:v>-22.61670909090909</c:v>
                      </c:pt>
                      <c:pt idx="55" formatCode="General">
                        <c:v>-22.743072727272729</c:v>
                      </c:pt>
                      <c:pt idx="56" formatCode="General">
                        <c:v>-22.869436363636364</c:v>
                      </c:pt>
                      <c:pt idx="57" formatCode="General">
                        <c:v>-23.000650529500756</c:v>
                      </c:pt>
                      <c:pt idx="58" formatCode="General">
                        <c:v>-23.149062027231469</c:v>
                      </c:pt>
                      <c:pt idx="59" formatCode="General">
                        <c:v>-23.297473524962179</c:v>
                      </c:pt>
                      <c:pt idx="60" formatCode="General">
                        <c:v>-23.445885022692888</c:v>
                      </c:pt>
                      <c:pt idx="61" formatCode="General">
                        <c:v>-23.594296520423601</c:v>
                      </c:pt>
                      <c:pt idx="62" formatCode="General">
                        <c:v>-23.74270801815431</c:v>
                      </c:pt>
                      <c:pt idx="63" formatCode="General">
                        <c:v>-23.89111951588502</c:v>
                      </c:pt>
                      <c:pt idx="64" formatCode="General">
                        <c:v>-24.052145454545453</c:v>
                      </c:pt>
                      <c:pt idx="65" formatCode="General">
                        <c:v>-24.221236363636365</c:v>
                      </c:pt>
                      <c:pt idx="66" formatCode="General">
                        <c:v>-24.39975903614458</c:v>
                      </c:pt>
                      <c:pt idx="67" formatCode="General">
                        <c:v>-24.581727272727274</c:v>
                      </c:pt>
                      <c:pt idx="68" formatCode="General">
                        <c:v>-24.770818181818182</c:v>
                      </c:pt>
                      <c:pt idx="69" formatCode="General">
                        <c:v>-24.965818181818182</c:v>
                      </c:pt>
                      <c:pt idx="70" formatCode="General">
                        <c:v>-25.164000000000001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C06A-421C-BC75-EAF9C866FED6}"/>
                  </c:ext>
                </c:extLst>
              </c15:ser>
            </c15:filteredScatterSeries>
            <c15:filteredScatterSeries>
              <c15:ser>
                <c:idx val="5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'Gibbs-EVAL'!$A$103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spPr>
                    <a:ln w="19050" cap="rnd">
                      <a:solidFill>
                        <a:schemeClr val="tx1"/>
                      </a:solidFill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5-C06A-421C-BC75-EAF9C866FED6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'Gibbs-EVAL'!$B$103:$BT$103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-19.872998487140695</c:v>
                      </c:pt>
                      <c:pt idx="1">
                        <c:v>-20.086009077155826</c:v>
                      </c:pt>
                      <c:pt idx="2" formatCode="General">
                        <c:v>-20.299019667170953</c:v>
                      </c:pt>
                      <c:pt idx="3" formatCode="General">
                        <c:v>-20.51203025718608</c:v>
                      </c:pt>
                      <c:pt idx="4" formatCode="General">
                        <c:v>-20.726832072617245</c:v>
                      </c:pt>
                      <c:pt idx="5" formatCode="General">
                        <c:v>-20.962232980332828</c:v>
                      </c:pt>
                      <c:pt idx="6" formatCode="General">
                        <c:v>-21.197633888048411</c:v>
                      </c:pt>
                      <c:pt idx="7" formatCode="General">
                        <c:v>-21.433034795763994</c:v>
                      </c:pt>
                      <c:pt idx="8" formatCode="General">
                        <c:v>-21.668435703479574</c:v>
                      </c:pt>
                      <c:pt idx="9" formatCode="General">
                        <c:v>-21.903836611195157</c:v>
                      </c:pt>
                      <c:pt idx="10" formatCode="General">
                        <c:v>-22.13923751891074</c:v>
                      </c:pt>
                      <c:pt idx="11" formatCode="General">
                        <c:v>-22.374521212121213</c:v>
                      </c:pt>
                      <c:pt idx="12" formatCode="General">
                        <c:v>-22.609672727272727</c:v>
                      </c:pt>
                      <c:pt idx="13" formatCode="General">
                        <c:v>-22.842836363636366</c:v>
                      </c:pt>
                      <c:pt idx="14" formatCode="General">
                        <c:v>-23.075325301204821</c:v>
                      </c:pt>
                      <c:pt idx="15" formatCode="General">
                        <c:v>-23.30665060240964</c:v>
                      </c:pt>
                      <c:pt idx="16" formatCode="General">
                        <c:v>-23.536218181818182</c:v>
                      </c:pt>
                      <c:pt idx="17" formatCode="General">
                        <c:v>-23.764096969696968</c:v>
                      </c:pt>
                      <c:pt idx="18" formatCode="General">
                        <c:v>-23.98989090909091</c:v>
                      </c:pt>
                      <c:pt idx="19" formatCode="General">
                        <c:v>-24.214327272727271</c:v>
                      </c:pt>
                      <c:pt idx="20" formatCode="General">
                        <c:v>-24.434933333333333</c:v>
                      </c:pt>
                      <c:pt idx="21" formatCode="General">
                        <c:v>-24.652824242424245</c:v>
                      </c:pt>
                      <c:pt idx="22" formatCode="General">
                        <c:v>-24.86858181818182</c:v>
                      </c:pt>
                      <c:pt idx="23" formatCode="General">
                        <c:v>-25.078771084337351</c:v>
                      </c:pt>
                      <c:pt idx="24" formatCode="General">
                        <c:v>-25.286909090909091</c:v>
                      </c:pt>
                      <c:pt idx="25" formatCode="General">
                        <c:v>-25.490545454545455</c:v>
                      </c:pt>
                      <c:pt idx="26" formatCode="General">
                        <c:v>-25.689818181818183</c:v>
                      </c:pt>
                      <c:pt idx="27" formatCode="General">
                        <c:v>-25.886181818181818</c:v>
                      </c:pt>
                      <c:pt idx="28" formatCode="General">
                        <c:v>-26.075636363636363</c:v>
                      </c:pt>
                      <c:pt idx="29" formatCode="General">
                        <c:v>-26.261818181818182</c:v>
                      </c:pt>
                      <c:pt idx="30" formatCode="General">
                        <c:v>-26.441212121212121</c:v>
                      </c:pt>
                      <c:pt idx="31" formatCode="General">
                        <c:v>-26.605482602118006</c:v>
                      </c:pt>
                      <c:pt idx="32" formatCode="General">
                        <c:v>-26.761609682299547</c:v>
                      </c:pt>
                      <c:pt idx="33" formatCode="General">
                        <c:v>-26.917736762481091</c:v>
                      </c:pt>
                      <c:pt idx="34" formatCode="General">
                        <c:v>-27.073863842662632</c:v>
                      </c:pt>
                      <c:pt idx="35" formatCode="General">
                        <c:v>-27.229990922844177</c:v>
                      </c:pt>
                      <c:pt idx="36" formatCode="General">
                        <c:v>-27.386118003025718</c:v>
                      </c:pt>
                      <c:pt idx="37" formatCode="General">
                        <c:v>-27.541809379727685</c:v>
                      </c:pt>
                      <c:pt idx="38" formatCode="General">
                        <c:v>-27.687043872919819</c:v>
                      </c:pt>
                      <c:pt idx="39" formatCode="General">
                        <c:v>-27.83227836611195</c:v>
                      </c:pt>
                      <c:pt idx="40" formatCode="General">
                        <c:v>-27.977512859304085</c:v>
                      </c:pt>
                      <c:pt idx="41" formatCode="General">
                        <c:v>-28.122747352496216</c:v>
                      </c:pt>
                      <c:pt idx="42" formatCode="General">
                        <c:v>-28.26798184568835</c:v>
                      </c:pt>
                      <c:pt idx="43" formatCode="General">
                        <c:v>-28.413216338880481</c:v>
                      </c:pt>
                      <c:pt idx="44" formatCode="General">
                        <c:v>-28.562093797276852</c:v>
                      </c:pt>
                      <c:pt idx="45" formatCode="General">
                        <c:v>-28.715800302571861</c:v>
                      </c:pt>
                      <c:pt idx="46" formatCode="General">
                        <c:v>-28.869506807866866</c:v>
                      </c:pt>
                      <c:pt idx="47" formatCode="General">
                        <c:v>-29.023213313161875</c:v>
                      </c:pt>
                      <c:pt idx="48" formatCode="General">
                        <c:v>-29.176919818456884</c:v>
                      </c:pt>
                      <c:pt idx="49" formatCode="General">
                        <c:v>-29.330626323751893</c:v>
                      </c:pt>
                      <c:pt idx="50" formatCode="General">
                        <c:v>-29.484332829046899</c:v>
                      </c:pt>
                      <c:pt idx="51" formatCode="General">
                        <c:v>-29.650157575757575</c:v>
                      </c:pt>
                      <c:pt idx="52" formatCode="General">
                        <c:v>-29.818642424242427</c:v>
                      </c:pt>
                      <c:pt idx="53" formatCode="General">
                        <c:v>-29.987127272727275</c:v>
                      </c:pt>
                      <c:pt idx="54" formatCode="General">
                        <c:v>-30.155612121212123</c:v>
                      </c:pt>
                      <c:pt idx="55" formatCode="General">
                        <c:v>-30.324096969696971</c:v>
                      </c:pt>
                      <c:pt idx="56" formatCode="General">
                        <c:v>-30.492581818181819</c:v>
                      </c:pt>
                      <c:pt idx="57" formatCode="General">
                        <c:v>-30.667534039334342</c:v>
                      </c:pt>
                      <c:pt idx="58" formatCode="General">
                        <c:v>-30.865416036308623</c:v>
                      </c:pt>
                      <c:pt idx="59" formatCode="General">
                        <c:v>-31.063298033282905</c:v>
                      </c:pt>
                      <c:pt idx="60" formatCode="General">
                        <c:v>-31.261180030257187</c:v>
                      </c:pt>
                      <c:pt idx="61" formatCode="General">
                        <c:v>-31.459062027231468</c:v>
                      </c:pt>
                      <c:pt idx="62" formatCode="General">
                        <c:v>-31.65694402420575</c:v>
                      </c:pt>
                      <c:pt idx="63" formatCode="General">
                        <c:v>-31.854826021180031</c:v>
                      </c:pt>
                      <c:pt idx="64" formatCode="General">
                        <c:v>-32.069527272727271</c:v>
                      </c:pt>
                      <c:pt idx="65" formatCode="General">
                        <c:v>-32.294981818181817</c:v>
                      </c:pt>
                      <c:pt idx="66" formatCode="General">
                        <c:v>-32.533012048192774</c:v>
                      </c:pt>
                      <c:pt idx="67" formatCode="General">
                        <c:v>-32.775636363636366</c:v>
                      </c:pt>
                      <c:pt idx="68" formatCode="General">
                        <c:v>-33.027757575757576</c:v>
                      </c:pt>
                      <c:pt idx="69" formatCode="General">
                        <c:v>-33.287757575757574</c:v>
                      </c:pt>
                      <c:pt idx="70" formatCode="General">
                        <c:v>-33.552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C06A-421C-BC75-EAF9C866FED6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'Gibbs-EVAL'!$A$104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'Gibbs-EVAL'!$B$104:$BT$104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-24.841248108925868</c:v>
                      </c:pt>
                      <c:pt idx="1">
                        <c:v>-25.107511346444781</c:v>
                      </c:pt>
                      <c:pt idx="2" formatCode="General">
                        <c:v>-25.373774583963691</c:v>
                      </c:pt>
                      <c:pt idx="3" formatCode="General">
                        <c:v>-25.640037821482601</c:v>
                      </c:pt>
                      <c:pt idx="4" formatCode="General">
                        <c:v>-25.908540090771556</c:v>
                      </c:pt>
                      <c:pt idx="5" formatCode="General">
                        <c:v>-26.202791225416036</c:v>
                      </c:pt>
                      <c:pt idx="6" formatCode="General">
                        <c:v>-26.497042360060512</c:v>
                      </c:pt>
                      <c:pt idx="7" formatCode="General">
                        <c:v>-26.791293494704991</c:v>
                      </c:pt>
                      <c:pt idx="8" formatCode="General">
                        <c:v>-27.085544629349467</c:v>
                      </c:pt>
                      <c:pt idx="9" formatCode="General">
                        <c:v>-27.379795763993947</c:v>
                      </c:pt>
                      <c:pt idx="10" formatCode="General">
                        <c:v>-27.674046898638423</c:v>
                      </c:pt>
                      <c:pt idx="11" formatCode="General">
                        <c:v>-27.968151515151515</c:v>
                      </c:pt>
                      <c:pt idx="12" formatCode="General">
                        <c:v>-28.262090909090908</c:v>
                      </c:pt>
                      <c:pt idx="13" formatCode="General">
                        <c:v>-28.553545454545457</c:v>
                      </c:pt>
                      <c:pt idx="14" formatCode="General">
                        <c:v>-28.844156626506024</c:v>
                      </c:pt>
                      <c:pt idx="15" formatCode="General">
                        <c:v>-29.133313253012052</c:v>
                      </c:pt>
                      <c:pt idx="16" formatCode="General">
                        <c:v>-29.420272727272728</c:v>
                      </c:pt>
                      <c:pt idx="17" formatCode="General">
                        <c:v>-29.70512121212121</c:v>
                      </c:pt>
                      <c:pt idx="18" formatCode="General">
                        <c:v>-29.987363636363636</c:v>
                      </c:pt>
                      <c:pt idx="19" formatCode="General">
                        <c:v>-30.267909090909093</c:v>
                      </c:pt>
                      <c:pt idx="20" formatCode="General">
                        <c:v>-30.543666666666667</c:v>
                      </c:pt>
                      <c:pt idx="21" formatCode="General">
                        <c:v>-30.816030303030303</c:v>
                      </c:pt>
                      <c:pt idx="22" formatCode="General">
                        <c:v>-31.085727272727276</c:v>
                      </c:pt>
                      <c:pt idx="23" formatCode="General">
                        <c:v>-31.348463855421688</c:v>
                      </c:pt>
                      <c:pt idx="24" formatCode="General">
                        <c:v>-31.608636363636364</c:v>
                      </c:pt>
                      <c:pt idx="25" formatCode="General">
                        <c:v>-31.863181818181818</c:v>
                      </c:pt>
                      <c:pt idx="26" formatCode="General">
                        <c:v>-32.112272727272732</c:v>
                      </c:pt>
                      <c:pt idx="27" formatCode="General">
                        <c:v>-32.357727272727274</c:v>
                      </c:pt>
                      <c:pt idx="28" formatCode="General">
                        <c:v>-32.594545454545454</c:v>
                      </c:pt>
                      <c:pt idx="29" formatCode="General">
                        <c:v>-32.827272727272728</c:v>
                      </c:pt>
                      <c:pt idx="30" formatCode="General">
                        <c:v>-33.051515151515154</c:v>
                      </c:pt>
                      <c:pt idx="31" formatCode="General">
                        <c:v>-33.25685325264751</c:v>
                      </c:pt>
                      <c:pt idx="32" formatCode="General">
                        <c:v>-33.452012102874434</c:v>
                      </c:pt>
                      <c:pt idx="33" formatCode="General">
                        <c:v>-33.647170953101366</c:v>
                      </c:pt>
                      <c:pt idx="34" formatCode="General">
                        <c:v>-33.84232980332829</c:v>
                      </c:pt>
                      <c:pt idx="35" formatCode="General">
                        <c:v>-34.037488653555222</c:v>
                      </c:pt>
                      <c:pt idx="36" formatCode="General">
                        <c:v>-34.232647503782147</c:v>
                      </c:pt>
                      <c:pt idx="37" formatCode="General">
                        <c:v>-34.427261724659608</c:v>
                      </c:pt>
                      <c:pt idx="38" formatCode="General">
                        <c:v>-34.608804841149777</c:v>
                      </c:pt>
                      <c:pt idx="39" formatCode="General">
                        <c:v>-34.790347957639938</c:v>
                      </c:pt>
                      <c:pt idx="40" formatCode="General">
                        <c:v>-34.971891074130106</c:v>
                      </c:pt>
                      <c:pt idx="41" formatCode="General">
                        <c:v>-35.153434190620274</c:v>
                      </c:pt>
                      <c:pt idx="42" formatCode="General">
                        <c:v>-35.334977307110435</c:v>
                      </c:pt>
                      <c:pt idx="43" formatCode="General">
                        <c:v>-35.516520423600603</c:v>
                      </c:pt>
                      <c:pt idx="44" formatCode="General">
                        <c:v>-35.702617246596063</c:v>
                      </c:pt>
                      <c:pt idx="45" formatCode="General">
                        <c:v>-35.894750378214823</c:v>
                      </c:pt>
                      <c:pt idx="46" formatCode="General">
                        <c:v>-36.086883509833584</c:v>
                      </c:pt>
                      <c:pt idx="47" formatCode="General">
                        <c:v>-36.279016641452344</c:v>
                      </c:pt>
                      <c:pt idx="48" formatCode="General">
                        <c:v>-36.471149773071105</c:v>
                      </c:pt>
                      <c:pt idx="49" formatCode="General">
                        <c:v>-36.663282904689865</c:v>
                      </c:pt>
                      <c:pt idx="50" formatCode="General">
                        <c:v>-36.855416036308625</c:v>
                      </c:pt>
                      <c:pt idx="51" formatCode="General">
                        <c:v>-37.062696969696972</c:v>
                      </c:pt>
                      <c:pt idx="52" formatCode="General">
                        <c:v>-37.273303030303033</c:v>
                      </c:pt>
                      <c:pt idx="53" formatCode="General">
                        <c:v>-37.483909090909094</c:v>
                      </c:pt>
                      <c:pt idx="54" formatCode="General">
                        <c:v>-37.694515151515155</c:v>
                      </c:pt>
                      <c:pt idx="55" formatCode="General">
                        <c:v>-37.905121212121216</c:v>
                      </c:pt>
                      <c:pt idx="56" formatCode="General">
                        <c:v>-38.115727272727277</c:v>
                      </c:pt>
                      <c:pt idx="57" formatCode="General">
                        <c:v>-38.334417549167931</c:v>
                      </c:pt>
                      <c:pt idx="58" formatCode="General">
                        <c:v>-38.581770045385781</c:v>
                      </c:pt>
                      <c:pt idx="59" formatCode="General">
                        <c:v>-38.829122541603631</c:v>
                      </c:pt>
                      <c:pt idx="60" formatCode="General">
                        <c:v>-39.076475037821481</c:v>
                      </c:pt>
                      <c:pt idx="61" formatCode="General">
                        <c:v>-39.323827534039332</c:v>
                      </c:pt>
                      <c:pt idx="62" formatCode="General">
                        <c:v>-39.571180030257189</c:v>
                      </c:pt>
                      <c:pt idx="63" formatCode="General">
                        <c:v>-39.818532526475039</c:v>
                      </c:pt>
                      <c:pt idx="64" formatCode="General">
                        <c:v>-40.086909090909089</c:v>
                      </c:pt>
                      <c:pt idx="65" formatCode="General">
                        <c:v>-40.368727272727277</c:v>
                      </c:pt>
                      <c:pt idx="66" formatCode="General">
                        <c:v>-40.666265060240967</c:v>
                      </c:pt>
                      <c:pt idx="67" formatCode="General">
                        <c:v>-40.969545454545454</c:v>
                      </c:pt>
                      <c:pt idx="68" formatCode="General">
                        <c:v>-41.284696969696967</c:v>
                      </c:pt>
                      <c:pt idx="69" formatCode="General">
                        <c:v>-41.609696969696969</c:v>
                      </c:pt>
                      <c:pt idx="70" formatCode="General">
                        <c:v>-41.94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C06A-421C-BC75-EAF9C866FED6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'Gibbs-EVAL'!$A$105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'Gibbs-EVAL'!$B$105:$BT$105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-29.809497730711044</c:v>
                      </c:pt>
                      <c:pt idx="1">
                        <c:v>-30.129013615733736</c:v>
                      </c:pt>
                      <c:pt idx="2" formatCode="General">
                        <c:v>-30.448529500756429</c:v>
                      </c:pt>
                      <c:pt idx="3" formatCode="General">
                        <c:v>-30.768045385779121</c:v>
                      </c:pt>
                      <c:pt idx="4" formatCode="General">
                        <c:v>-31.090248108925866</c:v>
                      </c:pt>
                      <c:pt idx="5" formatCode="General">
                        <c:v>-31.443349470499243</c:v>
                      </c:pt>
                      <c:pt idx="6" formatCode="General">
                        <c:v>-31.796450832072615</c:v>
                      </c:pt>
                      <c:pt idx="7" formatCode="General">
                        <c:v>-32.149552193645988</c:v>
                      </c:pt>
                      <c:pt idx="8" formatCode="General">
                        <c:v>-32.502653555219368</c:v>
                      </c:pt>
                      <c:pt idx="9" formatCode="General">
                        <c:v>-32.855754916792741</c:v>
                      </c:pt>
                      <c:pt idx="10" formatCode="General">
                        <c:v>-33.208856278366113</c:v>
                      </c:pt>
                      <c:pt idx="11" formatCode="General">
                        <c:v>-33.561781818181821</c:v>
                      </c:pt>
                      <c:pt idx="12" formatCode="General">
                        <c:v>-33.914509090909092</c:v>
                      </c:pt>
                      <c:pt idx="13" formatCode="General">
                        <c:v>-34.264254545454548</c:v>
                      </c:pt>
                      <c:pt idx="14" formatCode="General">
                        <c:v>-34.612987951807227</c:v>
                      </c:pt>
                      <c:pt idx="15" formatCode="General">
                        <c:v>-34.959975903614463</c:v>
                      </c:pt>
                      <c:pt idx="16" formatCode="General">
                        <c:v>-35.304327272727278</c:v>
                      </c:pt>
                      <c:pt idx="17" formatCode="General">
                        <c:v>-35.646145454545461</c:v>
                      </c:pt>
                      <c:pt idx="18" formatCode="General">
                        <c:v>-35.984836363636362</c:v>
                      </c:pt>
                      <c:pt idx="19" formatCode="General">
                        <c:v>-36.321490909090905</c:v>
                      </c:pt>
                      <c:pt idx="20" formatCode="General">
                        <c:v>-36.6524</c:v>
                      </c:pt>
                      <c:pt idx="21" formatCode="General">
                        <c:v>-36.979236363636367</c:v>
                      </c:pt>
                      <c:pt idx="22" formatCode="General">
                        <c:v>-37.302872727272728</c:v>
                      </c:pt>
                      <c:pt idx="23" formatCode="General">
                        <c:v>-37.618156626506021</c:v>
                      </c:pt>
                      <c:pt idx="24" formatCode="General">
                        <c:v>-37.930363636363637</c:v>
                      </c:pt>
                      <c:pt idx="25" formatCode="General">
                        <c:v>-38.235818181818182</c:v>
                      </c:pt>
                      <c:pt idx="26" formatCode="General">
                        <c:v>-38.534727272727274</c:v>
                      </c:pt>
                      <c:pt idx="27" formatCode="General">
                        <c:v>-38.82927272727273</c:v>
                      </c:pt>
                      <c:pt idx="28" formatCode="General">
                        <c:v>-39.113454545454545</c:v>
                      </c:pt>
                      <c:pt idx="29" formatCode="General">
                        <c:v>-39.392727272727271</c:v>
                      </c:pt>
                      <c:pt idx="30" formatCode="General">
                        <c:v>-39.661818181818184</c:v>
                      </c:pt>
                      <c:pt idx="31" formatCode="General">
                        <c:v>-39.908223903177003</c:v>
                      </c:pt>
                      <c:pt idx="32" formatCode="General">
                        <c:v>-40.142414523449318</c:v>
                      </c:pt>
                      <c:pt idx="33" formatCode="General">
                        <c:v>-40.376605143721633</c:v>
                      </c:pt>
                      <c:pt idx="34" formatCode="General">
                        <c:v>-40.610795763993949</c:v>
                      </c:pt>
                      <c:pt idx="35" formatCode="General">
                        <c:v>-40.844986384266264</c:v>
                      </c:pt>
                      <c:pt idx="36" formatCode="General">
                        <c:v>-41.079177004538579</c:v>
                      </c:pt>
                      <c:pt idx="37" formatCode="General">
                        <c:v>-41.312714069591529</c:v>
                      </c:pt>
                      <c:pt idx="38" formatCode="General">
                        <c:v>-41.530565809379731</c:v>
                      </c:pt>
                      <c:pt idx="39" formatCode="General">
                        <c:v>-41.748417549167925</c:v>
                      </c:pt>
                      <c:pt idx="40" formatCode="General">
                        <c:v>-41.966269288956127</c:v>
                      </c:pt>
                      <c:pt idx="41" formatCode="General">
                        <c:v>-42.184121028744329</c:v>
                      </c:pt>
                      <c:pt idx="42" formatCode="General">
                        <c:v>-42.401972768532524</c:v>
                      </c:pt>
                      <c:pt idx="43" formatCode="General">
                        <c:v>-42.619824508320725</c:v>
                      </c:pt>
                      <c:pt idx="44" formatCode="General">
                        <c:v>-42.843140695915281</c:v>
                      </c:pt>
                      <c:pt idx="45" formatCode="General">
                        <c:v>-43.073700453857789</c:v>
                      </c:pt>
                      <c:pt idx="46" formatCode="General">
                        <c:v>-43.304260211800305</c:v>
                      </c:pt>
                      <c:pt idx="47" formatCode="General">
                        <c:v>-43.534819969742813</c:v>
                      </c:pt>
                      <c:pt idx="48" formatCode="General">
                        <c:v>-43.765379727685328</c:v>
                      </c:pt>
                      <c:pt idx="49" formatCode="General">
                        <c:v>-43.995939485627837</c:v>
                      </c:pt>
                      <c:pt idx="50" formatCode="General">
                        <c:v>-44.226499243570352</c:v>
                      </c:pt>
                      <c:pt idx="51" formatCode="General">
                        <c:v>-44.475236363636363</c:v>
                      </c:pt>
                      <c:pt idx="52" formatCode="General">
                        <c:v>-44.72796363636364</c:v>
                      </c:pt>
                      <c:pt idx="53" formatCode="General">
                        <c:v>-44.98069090909091</c:v>
                      </c:pt>
                      <c:pt idx="54" formatCode="General">
                        <c:v>-45.23341818181818</c:v>
                      </c:pt>
                      <c:pt idx="55" formatCode="General">
                        <c:v>-45.486145454545458</c:v>
                      </c:pt>
                      <c:pt idx="56" formatCode="General">
                        <c:v>-45.738872727272728</c:v>
                      </c:pt>
                      <c:pt idx="57" formatCode="General">
                        <c:v>-46.001301059001513</c:v>
                      </c:pt>
                      <c:pt idx="58" formatCode="General">
                        <c:v>-46.298124054462939</c:v>
                      </c:pt>
                      <c:pt idx="59" formatCode="General">
                        <c:v>-46.594947049924357</c:v>
                      </c:pt>
                      <c:pt idx="60" formatCode="General">
                        <c:v>-46.891770045385776</c:v>
                      </c:pt>
                      <c:pt idx="61" formatCode="General">
                        <c:v>-47.188593040847202</c:v>
                      </c:pt>
                      <c:pt idx="62" formatCode="General">
                        <c:v>-47.485416036308621</c:v>
                      </c:pt>
                      <c:pt idx="63" formatCode="General">
                        <c:v>-47.78223903177004</c:v>
                      </c:pt>
                      <c:pt idx="64" formatCode="General">
                        <c:v>-48.104290909090906</c:v>
                      </c:pt>
                      <c:pt idx="65" formatCode="General">
                        <c:v>-48.44247272727273</c:v>
                      </c:pt>
                      <c:pt idx="66" formatCode="General">
                        <c:v>-48.79951807228916</c:v>
                      </c:pt>
                      <c:pt idx="67" formatCode="General">
                        <c:v>-49.163454545454549</c:v>
                      </c:pt>
                      <c:pt idx="68" formatCode="General">
                        <c:v>-49.541636363636364</c:v>
                      </c:pt>
                      <c:pt idx="69" formatCode="General">
                        <c:v>-49.931636363636365</c:v>
                      </c:pt>
                      <c:pt idx="70" formatCode="General">
                        <c:v>-50.328000000000003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C06A-421C-BC75-EAF9C866FED6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'Gibbs-EVAL'!$A$106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'Gibbs-EVAL'!$B$106:$BT$106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-4.9682496217851737</c:v>
                      </c:pt>
                      <c:pt idx="1">
                        <c:v>-5.0215022692889564</c:v>
                      </c:pt>
                      <c:pt idx="2" formatCode="General">
                        <c:v>-5.0747549167927382</c:v>
                      </c:pt>
                      <c:pt idx="3" formatCode="General">
                        <c:v>-5.1280075642965199</c:v>
                      </c:pt>
                      <c:pt idx="4" formatCode="General">
                        <c:v>-5.1817080181543114</c:v>
                      </c:pt>
                      <c:pt idx="5" formatCode="General">
                        <c:v>-5.2405582450832071</c:v>
                      </c:pt>
                      <c:pt idx="6" formatCode="General">
                        <c:v>-5.2994084720121029</c:v>
                      </c:pt>
                      <c:pt idx="7" formatCode="General">
                        <c:v>-5.3582586989409986</c:v>
                      </c:pt>
                      <c:pt idx="8" formatCode="General">
                        <c:v>-5.4171089258698935</c:v>
                      </c:pt>
                      <c:pt idx="9" formatCode="General">
                        <c:v>-5.4759591527987892</c:v>
                      </c:pt>
                      <c:pt idx="10" formatCode="General">
                        <c:v>-5.5348093797276849</c:v>
                      </c:pt>
                      <c:pt idx="11" formatCode="General">
                        <c:v>-5.5936303030303032</c:v>
                      </c:pt>
                      <c:pt idx="12" formatCode="General">
                        <c:v>-5.6524181818181818</c:v>
                      </c:pt>
                      <c:pt idx="13" formatCode="General">
                        <c:v>-5.7107090909090914</c:v>
                      </c:pt>
                      <c:pt idx="14" formatCode="General">
                        <c:v>-5.7688313253012051</c:v>
                      </c:pt>
                      <c:pt idx="15" formatCode="General">
                        <c:v>-5.82666265060241</c:v>
                      </c:pt>
                      <c:pt idx="16" formatCode="General">
                        <c:v>-5.8840545454545454</c:v>
                      </c:pt>
                      <c:pt idx="17" formatCode="General">
                        <c:v>-5.9410242424242421</c:v>
                      </c:pt>
                      <c:pt idx="18" formatCode="General">
                        <c:v>-5.9974727272727275</c:v>
                      </c:pt>
                      <c:pt idx="19" formatCode="General">
                        <c:v>-6.0535818181818177</c:v>
                      </c:pt>
                      <c:pt idx="20" formatCode="General">
                        <c:v>-6.1087333333333333</c:v>
                      </c:pt>
                      <c:pt idx="21" formatCode="General">
                        <c:v>-6.1632060606060612</c:v>
                      </c:pt>
                      <c:pt idx="22" formatCode="General">
                        <c:v>-6.217145454545455</c:v>
                      </c:pt>
                      <c:pt idx="23" formatCode="General">
                        <c:v>-6.2696927710843378</c:v>
                      </c:pt>
                      <c:pt idx="24" formatCode="General">
                        <c:v>-6.3217272727272729</c:v>
                      </c:pt>
                      <c:pt idx="25" formatCode="General">
                        <c:v>-6.3726363636363637</c:v>
                      </c:pt>
                      <c:pt idx="26" formatCode="General">
                        <c:v>-6.4224545454545456</c:v>
                      </c:pt>
                      <c:pt idx="27" formatCode="General">
                        <c:v>-6.4715454545454545</c:v>
                      </c:pt>
                      <c:pt idx="28" formatCode="General">
                        <c:v>-6.5189090909090908</c:v>
                      </c:pt>
                      <c:pt idx="29" formatCode="General">
                        <c:v>-6.5654545454545454</c:v>
                      </c:pt>
                      <c:pt idx="30" formatCode="General">
                        <c:v>-6.6103030303030303</c:v>
                      </c:pt>
                      <c:pt idx="31" formatCode="General">
                        <c:v>-6.6513706505295014</c:v>
                      </c:pt>
                      <c:pt idx="32" formatCode="General">
                        <c:v>-6.6904024205748867</c:v>
                      </c:pt>
                      <c:pt idx="33" formatCode="General">
                        <c:v>-6.7294341906202728</c:v>
                      </c:pt>
                      <c:pt idx="34" formatCode="General">
                        <c:v>-6.7684659606656581</c:v>
                      </c:pt>
                      <c:pt idx="35" formatCode="General">
                        <c:v>-6.8074977307110442</c:v>
                      </c:pt>
                      <c:pt idx="36" formatCode="General">
                        <c:v>-6.8465295007564295</c:v>
                      </c:pt>
                      <c:pt idx="37" formatCode="General">
                        <c:v>-6.8854523449319212</c:v>
                      </c:pt>
                      <c:pt idx="38" formatCode="General">
                        <c:v>-6.9217609682299548</c:v>
                      </c:pt>
                      <c:pt idx="39" formatCode="General">
                        <c:v>-6.9580695915279875</c:v>
                      </c:pt>
                      <c:pt idx="40" formatCode="General">
                        <c:v>-6.9943782148260212</c:v>
                      </c:pt>
                      <c:pt idx="41" formatCode="General">
                        <c:v>-7.0306868381240539</c:v>
                      </c:pt>
                      <c:pt idx="42" formatCode="General">
                        <c:v>-7.0669954614220876</c:v>
                      </c:pt>
                      <c:pt idx="43" formatCode="General">
                        <c:v>-7.1033040847201203</c:v>
                      </c:pt>
                      <c:pt idx="44" formatCode="General">
                        <c:v>-7.1405234493192129</c:v>
                      </c:pt>
                      <c:pt idx="45" formatCode="General">
                        <c:v>-7.1789500756429652</c:v>
                      </c:pt>
                      <c:pt idx="46" formatCode="General">
                        <c:v>-7.2173767019667165</c:v>
                      </c:pt>
                      <c:pt idx="47" formatCode="General">
                        <c:v>-7.2558033282904688</c:v>
                      </c:pt>
                      <c:pt idx="48" formatCode="General">
                        <c:v>-7.2942299546142211</c:v>
                      </c:pt>
                      <c:pt idx="49" formatCode="General">
                        <c:v>-7.3326565809379733</c:v>
                      </c:pt>
                      <c:pt idx="50" formatCode="General">
                        <c:v>-7.3710832072617247</c:v>
                      </c:pt>
                      <c:pt idx="51" formatCode="General">
                        <c:v>-7.4125393939393938</c:v>
                      </c:pt>
                      <c:pt idx="52" formatCode="General">
                        <c:v>-7.4546606060606067</c:v>
                      </c:pt>
                      <c:pt idx="53" formatCode="General">
                        <c:v>-7.4967818181818187</c:v>
                      </c:pt>
                      <c:pt idx="54" formatCode="General">
                        <c:v>-7.5389030303030307</c:v>
                      </c:pt>
                      <c:pt idx="55" formatCode="General">
                        <c:v>-7.5810242424242427</c:v>
                      </c:pt>
                      <c:pt idx="56" formatCode="General">
                        <c:v>-7.6231454545454547</c:v>
                      </c:pt>
                      <c:pt idx="57" formatCode="General">
                        <c:v>-7.6668835098335855</c:v>
                      </c:pt>
                      <c:pt idx="58" formatCode="General">
                        <c:v>-7.7163540090771559</c:v>
                      </c:pt>
                      <c:pt idx="59" formatCode="General">
                        <c:v>-7.7658245083207262</c:v>
                      </c:pt>
                      <c:pt idx="60" formatCode="General">
                        <c:v>-7.8152950075642966</c:v>
                      </c:pt>
                      <c:pt idx="61" formatCode="General">
                        <c:v>-7.864765506807867</c:v>
                      </c:pt>
                      <c:pt idx="62" formatCode="General">
                        <c:v>-7.9142360060514374</c:v>
                      </c:pt>
                      <c:pt idx="63" formatCode="General">
                        <c:v>-7.9637065052950078</c:v>
                      </c:pt>
                      <c:pt idx="64" formatCode="General">
                        <c:v>-8.0173818181818177</c:v>
                      </c:pt>
                      <c:pt idx="65" formatCode="General">
                        <c:v>-8.0737454545454543</c:v>
                      </c:pt>
                      <c:pt idx="66" formatCode="General">
                        <c:v>-8.1332530120481934</c:v>
                      </c:pt>
                      <c:pt idx="67" formatCode="General">
                        <c:v>-8.1939090909090915</c:v>
                      </c:pt>
                      <c:pt idx="68" formatCode="General">
                        <c:v>-8.256939393939394</c:v>
                      </c:pt>
                      <c:pt idx="69" formatCode="General">
                        <c:v>-8.3219393939393935</c:v>
                      </c:pt>
                      <c:pt idx="70" formatCode="General">
                        <c:v>-8.3879999999999999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C06A-421C-BC75-EAF9C866FED6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'Gibbs-EVAL'!$A$107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'Gibbs-EVAL'!$B$107:$BT$107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-39.74599697428139</c:v>
                      </c:pt>
                      <c:pt idx="1">
                        <c:v>-40.172018154311651</c:v>
                      </c:pt>
                      <c:pt idx="2" formatCode="General">
                        <c:v>-40.598039334341905</c:v>
                      </c:pt>
                      <c:pt idx="3" formatCode="General">
                        <c:v>-41.02406051437216</c:v>
                      </c:pt>
                      <c:pt idx="4" formatCode="General">
                        <c:v>-41.453664145234491</c:v>
                      </c:pt>
                      <c:pt idx="5" formatCode="General">
                        <c:v>-41.924465960665657</c:v>
                      </c:pt>
                      <c:pt idx="6" formatCode="General">
                        <c:v>-42.395267776096823</c:v>
                      </c:pt>
                      <c:pt idx="7" formatCode="General">
                        <c:v>-42.866069591527989</c:v>
                      </c:pt>
                      <c:pt idx="8" formatCode="General">
                        <c:v>-43.336871406959148</c:v>
                      </c:pt>
                      <c:pt idx="9" formatCode="General">
                        <c:v>-43.807673222390314</c:v>
                      </c:pt>
                      <c:pt idx="10" formatCode="General">
                        <c:v>-44.27847503782148</c:v>
                      </c:pt>
                      <c:pt idx="11" formatCode="General">
                        <c:v>-44.749042424242425</c:v>
                      </c:pt>
                      <c:pt idx="12" formatCode="General">
                        <c:v>-45.219345454545454</c:v>
                      </c:pt>
                      <c:pt idx="13" formatCode="General">
                        <c:v>-45.685672727272731</c:v>
                      </c:pt>
                      <c:pt idx="14" formatCode="General">
                        <c:v>-46.150650602409641</c:v>
                      </c:pt>
                      <c:pt idx="15" formatCode="General">
                        <c:v>-46.61330120481928</c:v>
                      </c:pt>
                      <c:pt idx="16" formatCode="General">
                        <c:v>-47.072436363636363</c:v>
                      </c:pt>
                      <c:pt idx="17" formatCode="General">
                        <c:v>-47.528193939393937</c:v>
                      </c:pt>
                      <c:pt idx="18" formatCode="General">
                        <c:v>-47.97978181818182</c:v>
                      </c:pt>
                      <c:pt idx="19" formatCode="General">
                        <c:v>-48.428654545454542</c:v>
                      </c:pt>
                      <c:pt idx="20" formatCode="General">
                        <c:v>-48.869866666666667</c:v>
                      </c:pt>
                      <c:pt idx="21" formatCode="General">
                        <c:v>-49.30564848484849</c:v>
                      </c:pt>
                      <c:pt idx="22" formatCode="General">
                        <c:v>-49.73716363636364</c:v>
                      </c:pt>
                      <c:pt idx="23" formatCode="General">
                        <c:v>-50.157542168674702</c:v>
                      </c:pt>
                      <c:pt idx="24" formatCode="General">
                        <c:v>-50.573818181818183</c:v>
                      </c:pt>
                      <c:pt idx="25" formatCode="General">
                        <c:v>-50.981090909090909</c:v>
                      </c:pt>
                      <c:pt idx="26" formatCode="General">
                        <c:v>-51.379636363636365</c:v>
                      </c:pt>
                      <c:pt idx="27" formatCode="General">
                        <c:v>-51.772363636363636</c:v>
                      </c:pt>
                      <c:pt idx="28" formatCode="General">
                        <c:v>-52.151272727272726</c:v>
                      </c:pt>
                      <c:pt idx="29" formatCode="General">
                        <c:v>-52.523636363636363</c:v>
                      </c:pt>
                      <c:pt idx="30" formatCode="General">
                        <c:v>-52.882424242424243</c:v>
                      </c:pt>
                      <c:pt idx="31" formatCode="General">
                        <c:v>-53.210965204236011</c:v>
                      </c:pt>
                      <c:pt idx="32" formatCode="General">
                        <c:v>-53.523219364599093</c:v>
                      </c:pt>
                      <c:pt idx="33" formatCode="General">
                        <c:v>-53.835473524962183</c:v>
                      </c:pt>
                      <c:pt idx="34" formatCode="General">
                        <c:v>-54.147727685325265</c:v>
                      </c:pt>
                      <c:pt idx="35" formatCode="General">
                        <c:v>-54.459981845688354</c:v>
                      </c:pt>
                      <c:pt idx="36" formatCode="General">
                        <c:v>-54.772236006051436</c:v>
                      </c:pt>
                      <c:pt idx="37" formatCode="General">
                        <c:v>-55.083618759455369</c:v>
                      </c:pt>
                      <c:pt idx="38" formatCode="General">
                        <c:v>-55.374087745839638</c:v>
                      </c:pt>
                      <c:pt idx="39" formatCode="General">
                        <c:v>-55.6645567322239</c:v>
                      </c:pt>
                      <c:pt idx="40" formatCode="General">
                        <c:v>-55.955025718608169</c:v>
                      </c:pt>
                      <c:pt idx="41" formatCode="General">
                        <c:v>-56.245494704992431</c:v>
                      </c:pt>
                      <c:pt idx="42" formatCode="General">
                        <c:v>-56.535963691376701</c:v>
                      </c:pt>
                      <c:pt idx="43" formatCode="General">
                        <c:v>-56.826432677760963</c:v>
                      </c:pt>
                      <c:pt idx="44" formatCode="General">
                        <c:v>-57.124187594553703</c:v>
                      </c:pt>
                      <c:pt idx="45" formatCode="General">
                        <c:v>-57.431600605143721</c:v>
                      </c:pt>
                      <c:pt idx="46" formatCode="General">
                        <c:v>-57.739013615733732</c:v>
                      </c:pt>
                      <c:pt idx="47" formatCode="General">
                        <c:v>-58.04642662632375</c:v>
                      </c:pt>
                      <c:pt idx="48" formatCode="General">
                        <c:v>-58.353839636913769</c:v>
                      </c:pt>
                      <c:pt idx="49" formatCode="General">
                        <c:v>-58.661252647503787</c:v>
                      </c:pt>
                      <c:pt idx="50" formatCode="General">
                        <c:v>-58.968665658093798</c:v>
                      </c:pt>
                      <c:pt idx="51" formatCode="General">
                        <c:v>-59.30031515151515</c:v>
                      </c:pt>
                      <c:pt idx="52" formatCode="General">
                        <c:v>-59.637284848484853</c:v>
                      </c:pt>
                      <c:pt idx="53" formatCode="General">
                        <c:v>-59.974254545454549</c:v>
                      </c:pt>
                      <c:pt idx="54" formatCode="General">
                        <c:v>-60.311224242424245</c:v>
                      </c:pt>
                      <c:pt idx="55" formatCode="General">
                        <c:v>-60.648193939393941</c:v>
                      </c:pt>
                      <c:pt idx="56" formatCode="General">
                        <c:v>-60.985163636363637</c:v>
                      </c:pt>
                      <c:pt idx="57" formatCode="General">
                        <c:v>-61.335068078668684</c:v>
                      </c:pt>
                      <c:pt idx="58" formatCode="General">
                        <c:v>-61.730832072617247</c:v>
                      </c:pt>
                      <c:pt idx="59" formatCode="General">
                        <c:v>-62.12659606656581</c:v>
                      </c:pt>
                      <c:pt idx="60" formatCode="General">
                        <c:v>-62.522360060514373</c:v>
                      </c:pt>
                      <c:pt idx="61" formatCode="General">
                        <c:v>-62.918124054462936</c:v>
                      </c:pt>
                      <c:pt idx="62" formatCode="General">
                        <c:v>-63.313888048411499</c:v>
                      </c:pt>
                      <c:pt idx="63" formatCode="General">
                        <c:v>-63.709652042360062</c:v>
                      </c:pt>
                      <c:pt idx="64" formatCode="General">
                        <c:v>-64.139054545454542</c:v>
                      </c:pt>
                      <c:pt idx="65" formatCode="General">
                        <c:v>-64.589963636363635</c:v>
                      </c:pt>
                      <c:pt idx="66" formatCode="General">
                        <c:v>-65.066024096385547</c:v>
                      </c:pt>
                      <c:pt idx="67" formatCode="General">
                        <c:v>-65.551272727272732</c:v>
                      </c:pt>
                      <c:pt idx="68" formatCode="General">
                        <c:v>-66.055515151515152</c:v>
                      </c:pt>
                      <c:pt idx="69" formatCode="General">
                        <c:v>-66.575515151515148</c:v>
                      </c:pt>
                      <c:pt idx="70" formatCode="General">
                        <c:v>-67.103999999999999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C06A-421C-BC75-EAF9C866FED6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'Gibbs-EVAL'!$A$108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'Gibbs-EVAL'!$B$108:$BT$108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-9.9364992435703474</c:v>
                      </c:pt>
                      <c:pt idx="1">
                        <c:v>-10.043004538577913</c:v>
                      </c:pt>
                      <c:pt idx="2" formatCode="General">
                        <c:v>-10.149509833585476</c:v>
                      </c:pt>
                      <c:pt idx="3" formatCode="General">
                        <c:v>-10.25601512859304</c:v>
                      </c:pt>
                      <c:pt idx="4" formatCode="General">
                        <c:v>-10.363416036308623</c:v>
                      </c:pt>
                      <c:pt idx="5" formatCode="General">
                        <c:v>-10.481116490166414</c:v>
                      </c:pt>
                      <c:pt idx="6" formatCode="General">
                        <c:v>-10.598816944024206</c:v>
                      </c:pt>
                      <c:pt idx="7" formatCode="General">
                        <c:v>-10.716517397881997</c:v>
                      </c:pt>
                      <c:pt idx="8" formatCode="General">
                        <c:v>-10.834217851739787</c:v>
                      </c:pt>
                      <c:pt idx="9" formatCode="General">
                        <c:v>-10.951918305597578</c:v>
                      </c:pt>
                      <c:pt idx="10" formatCode="General">
                        <c:v>-11.06961875945537</c:v>
                      </c:pt>
                      <c:pt idx="11" formatCode="General">
                        <c:v>-11.187260606060606</c:v>
                      </c:pt>
                      <c:pt idx="12" formatCode="General">
                        <c:v>-11.304836363636364</c:v>
                      </c:pt>
                      <c:pt idx="13" formatCode="General">
                        <c:v>-11.421418181818183</c:v>
                      </c:pt>
                      <c:pt idx="14" formatCode="General">
                        <c:v>-11.53766265060241</c:v>
                      </c:pt>
                      <c:pt idx="15" formatCode="General">
                        <c:v>-11.65332530120482</c:v>
                      </c:pt>
                      <c:pt idx="16" formatCode="General">
                        <c:v>-11.768109090909091</c:v>
                      </c:pt>
                      <c:pt idx="17" formatCode="General">
                        <c:v>-11.882048484848484</c:v>
                      </c:pt>
                      <c:pt idx="18" formatCode="General">
                        <c:v>-11.994945454545455</c:v>
                      </c:pt>
                      <c:pt idx="19" formatCode="General">
                        <c:v>-12.107163636363635</c:v>
                      </c:pt>
                      <c:pt idx="20" formatCode="General">
                        <c:v>-12.217466666666667</c:v>
                      </c:pt>
                      <c:pt idx="21" formatCode="General">
                        <c:v>-12.326412121212122</c:v>
                      </c:pt>
                      <c:pt idx="22" formatCode="General">
                        <c:v>-12.43429090909091</c:v>
                      </c:pt>
                      <c:pt idx="23" formatCode="General">
                        <c:v>-12.539385542168676</c:v>
                      </c:pt>
                      <c:pt idx="24" formatCode="General">
                        <c:v>-12.643454545454546</c:v>
                      </c:pt>
                      <c:pt idx="25" formatCode="General">
                        <c:v>-12.745272727272727</c:v>
                      </c:pt>
                      <c:pt idx="26" formatCode="General">
                        <c:v>-12.844909090909091</c:v>
                      </c:pt>
                      <c:pt idx="27" formatCode="General">
                        <c:v>-12.943090909090909</c:v>
                      </c:pt>
                      <c:pt idx="28" formatCode="General">
                        <c:v>-13.037818181818182</c:v>
                      </c:pt>
                      <c:pt idx="29" formatCode="General">
                        <c:v>-13.130909090909091</c:v>
                      </c:pt>
                      <c:pt idx="30" formatCode="General">
                        <c:v>-13.220606060606061</c:v>
                      </c:pt>
                      <c:pt idx="31" formatCode="General">
                        <c:v>-13.302741301059003</c:v>
                      </c:pt>
                      <c:pt idx="32" formatCode="General">
                        <c:v>-13.380804841149773</c:v>
                      </c:pt>
                      <c:pt idx="33" formatCode="General">
                        <c:v>-13.458868381240546</c:v>
                      </c:pt>
                      <c:pt idx="34" formatCode="General">
                        <c:v>-13.536931921331316</c:v>
                      </c:pt>
                      <c:pt idx="35" formatCode="General">
                        <c:v>-13.614995461422088</c:v>
                      </c:pt>
                      <c:pt idx="36" formatCode="General">
                        <c:v>-13.693059001512859</c:v>
                      </c:pt>
                      <c:pt idx="37" formatCode="General">
                        <c:v>-13.770904689863842</c:v>
                      </c:pt>
                      <c:pt idx="38" formatCode="General">
                        <c:v>-13.84352193645991</c:v>
                      </c:pt>
                      <c:pt idx="39" formatCode="General">
                        <c:v>-13.916139183055975</c:v>
                      </c:pt>
                      <c:pt idx="40" formatCode="General">
                        <c:v>-13.988756429652042</c:v>
                      </c:pt>
                      <c:pt idx="41" formatCode="General">
                        <c:v>-14.061373676248108</c:v>
                      </c:pt>
                      <c:pt idx="42" formatCode="General">
                        <c:v>-14.133990922844175</c:v>
                      </c:pt>
                      <c:pt idx="43" formatCode="General">
                        <c:v>-14.206608169440241</c:v>
                      </c:pt>
                      <c:pt idx="44" formatCode="General">
                        <c:v>-14.281046898638426</c:v>
                      </c:pt>
                      <c:pt idx="45" formatCode="General">
                        <c:v>-14.35790015128593</c:v>
                      </c:pt>
                      <c:pt idx="46" formatCode="General">
                        <c:v>-14.434753403933433</c:v>
                      </c:pt>
                      <c:pt idx="47" formatCode="General">
                        <c:v>-14.511606656580938</c:v>
                      </c:pt>
                      <c:pt idx="48" formatCode="General">
                        <c:v>-14.588459909228442</c:v>
                      </c:pt>
                      <c:pt idx="49" formatCode="General">
                        <c:v>-14.665313161875947</c:v>
                      </c:pt>
                      <c:pt idx="50" formatCode="General">
                        <c:v>-14.742166414523449</c:v>
                      </c:pt>
                      <c:pt idx="51" formatCode="General">
                        <c:v>-14.825078787878788</c:v>
                      </c:pt>
                      <c:pt idx="52" formatCode="General">
                        <c:v>-14.909321212121213</c:v>
                      </c:pt>
                      <c:pt idx="53" formatCode="General">
                        <c:v>-14.993563636363637</c:v>
                      </c:pt>
                      <c:pt idx="54" formatCode="General">
                        <c:v>-15.077806060606061</c:v>
                      </c:pt>
                      <c:pt idx="55" formatCode="General">
                        <c:v>-15.162048484848485</c:v>
                      </c:pt>
                      <c:pt idx="56" formatCode="General">
                        <c:v>-15.246290909090909</c:v>
                      </c:pt>
                      <c:pt idx="57" formatCode="General">
                        <c:v>-15.333767019667171</c:v>
                      </c:pt>
                      <c:pt idx="58" formatCode="General">
                        <c:v>-15.432708018154312</c:v>
                      </c:pt>
                      <c:pt idx="59" formatCode="General">
                        <c:v>-15.531649016641452</c:v>
                      </c:pt>
                      <c:pt idx="60" formatCode="General">
                        <c:v>-15.630590015128593</c:v>
                      </c:pt>
                      <c:pt idx="61" formatCode="General">
                        <c:v>-15.729531013615734</c:v>
                      </c:pt>
                      <c:pt idx="62" formatCode="General">
                        <c:v>-15.828472012102875</c:v>
                      </c:pt>
                      <c:pt idx="63" formatCode="General">
                        <c:v>-15.927413010590016</c:v>
                      </c:pt>
                      <c:pt idx="64" formatCode="General">
                        <c:v>-16.034763636363635</c:v>
                      </c:pt>
                      <c:pt idx="65" formatCode="General">
                        <c:v>-16.147490909090909</c:v>
                      </c:pt>
                      <c:pt idx="66" formatCode="General">
                        <c:v>-16.266506024096387</c:v>
                      </c:pt>
                      <c:pt idx="67" formatCode="General">
                        <c:v>-16.387818181818183</c:v>
                      </c:pt>
                      <c:pt idx="68" formatCode="General">
                        <c:v>-16.513878787878788</c:v>
                      </c:pt>
                      <c:pt idx="69" formatCode="General">
                        <c:v>-16.643878787878787</c:v>
                      </c:pt>
                      <c:pt idx="70" formatCode="General">
                        <c:v>-16.776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C06A-421C-BC75-EAF9C866FED6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'Gibbs-EVAL'!$A$109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-4.9682496217851737</c:v>
                      </c:pt>
                      <c:pt idx="1">
                        <c:v>-5.0215022692889564</c:v>
                      </c:pt>
                      <c:pt idx="2" formatCode="General">
                        <c:v>-5.0747549167927382</c:v>
                      </c:pt>
                      <c:pt idx="3" formatCode="General">
                        <c:v>-5.1280075642965199</c:v>
                      </c:pt>
                      <c:pt idx="4" formatCode="General">
                        <c:v>-5.1817080181543114</c:v>
                      </c:pt>
                      <c:pt idx="5" formatCode="General">
                        <c:v>-5.2405582450832071</c:v>
                      </c:pt>
                      <c:pt idx="6" formatCode="General">
                        <c:v>-5.2994084720121029</c:v>
                      </c:pt>
                      <c:pt idx="7" formatCode="General">
                        <c:v>-5.3582586989409986</c:v>
                      </c:pt>
                      <c:pt idx="8" formatCode="General">
                        <c:v>-5.4171089258698935</c:v>
                      </c:pt>
                      <c:pt idx="9" formatCode="General">
                        <c:v>-5.4759591527987892</c:v>
                      </c:pt>
                      <c:pt idx="10" formatCode="General">
                        <c:v>-5.5348093797276849</c:v>
                      </c:pt>
                      <c:pt idx="11" formatCode="General">
                        <c:v>-5.5936303030303032</c:v>
                      </c:pt>
                      <c:pt idx="12" formatCode="General">
                        <c:v>-5.6524181818181818</c:v>
                      </c:pt>
                      <c:pt idx="13" formatCode="General">
                        <c:v>-5.7107090909090914</c:v>
                      </c:pt>
                      <c:pt idx="14" formatCode="General">
                        <c:v>-5.7688313253012051</c:v>
                      </c:pt>
                      <c:pt idx="15" formatCode="General">
                        <c:v>-5.82666265060241</c:v>
                      </c:pt>
                      <c:pt idx="16" formatCode="General">
                        <c:v>-5.8840545454545454</c:v>
                      </c:pt>
                      <c:pt idx="17" formatCode="General">
                        <c:v>-5.9410242424242421</c:v>
                      </c:pt>
                      <c:pt idx="18" formatCode="General">
                        <c:v>-5.9974727272727275</c:v>
                      </c:pt>
                      <c:pt idx="19" formatCode="General">
                        <c:v>-6.0535818181818177</c:v>
                      </c:pt>
                      <c:pt idx="20" formatCode="General">
                        <c:v>-6.1087333333333333</c:v>
                      </c:pt>
                      <c:pt idx="21" formatCode="General">
                        <c:v>-6.1632060606060612</c:v>
                      </c:pt>
                      <c:pt idx="22" formatCode="General">
                        <c:v>-6.217145454545455</c:v>
                      </c:pt>
                      <c:pt idx="23" formatCode="General">
                        <c:v>-6.2696927710843378</c:v>
                      </c:pt>
                      <c:pt idx="24" formatCode="General">
                        <c:v>-6.3217272727272729</c:v>
                      </c:pt>
                      <c:pt idx="25" formatCode="General">
                        <c:v>-6.3726363636363637</c:v>
                      </c:pt>
                      <c:pt idx="26" formatCode="General">
                        <c:v>-6.4224545454545456</c:v>
                      </c:pt>
                      <c:pt idx="27" formatCode="General">
                        <c:v>-6.4715454545454545</c:v>
                      </c:pt>
                      <c:pt idx="28" formatCode="General">
                        <c:v>-6.5189090909090908</c:v>
                      </c:pt>
                      <c:pt idx="29" formatCode="General">
                        <c:v>-6.5654545454545454</c:v>
                      </c:pt>
                      <c:pt idx="30" formatCode="General">
                        <c:v>-6.6103030303030303</c:v>
                      </c:pt>
                      <c:pt idx="31" formatCode="General">
                        <c:v>-6.6513706505295014</c:v>
                      </c:pt>
                      <c:pt idx="32" formatCode="General">
                        <c:v>-6.6904024205748867</c:v>
                      </c:pt>
                      <c:pt idx="33" formatCode="General">
                        <c:v>-6.7294341906202728</c:v>
                      </c:pt>
                      <c:pt idx="34" formatCode="General">
                        <c:v>-6.7684659606656581</c:v>
                      </c:pt>
                      <c:pt idx="35" formatCode="General">
                        <c:v>-6.8074977307110442</c:v>
                      </c:pt>
                      <c:pt idx="36" formatCode="General">
                        <c:v>-6.8465295007564295</c:v>
                      </c:pt>
                      <c:pt idx="37" formatCode="General">
                        <c:v>-6.8854523449319212</c:v>
                      </c:pt>
                      <c:pt idx="38" formatCode="General">
                        <c:v>-6.9217609682299548</c:v>
                      </c:pt>
                      <c:pt idx="39" formatCode="General">
                        <c:v>-6.9580695915279875</c:v>
                      </c:pt>
                      <c:pt idx="40" formatCode="General">
                        <c:v>-6.9943782148260212</c:v>
                      </c:pt>
                      <c:pt idx="41" formatCode="General">
                        <c:v>-7.0306868381240539</c:v>
                      </c:pt>
                      <c:pt idx="42" formatCode="General">
                        <c:v>-7.0669954614220876</c:v>
                      </c:pt>
                      <c:pt idx="43" formatCode="General">
                        <c:v>-7.1033040847201203</c:v>
                      </c:pt>
                      <c:pt idx="44" formatCode="General">
                        <c:v>-7.1405234493192129</c:v>
                      </c:pt>
                      <c:pt idx="45" formatCode="General">
                        <c:v>-7.1789500756429652</c:v>
                      </c:pt>
                      <c:pt idx="46" formatCode="General">
                        <c:v>-7.2173767019667165</c:v>
                      </c:pt>
                      <c:pt idx="47" formatCode="General">
                        <c:v>-7.2558033282904688</c:v>
                      </c:pt>
                      <c:pt idx="48" formatCode="General">
                        <c:v>-7.2942299546142211</c:v>
                      </c:pt>
                      <c:pt idx="49" formatCode="General">
                        <c:v>-7.3326565809379733</c:v>
                      </c:pt>
                      <c:pt idx="50" formatCode="General">
                        <c:v>-7.3710832072617247</c:v>
                      </c:pt>
                      <c:pt idx="51" formatCode="General">
                        <c:v>-7.4125393939393938</c:v>
                      </c:pt>
                      <c:pt idx="52" formatCode="General">
                        <c:v>-7.4546606060606067</c:v>
                      </c:pt>
                      <c:pt idx="53" formatCode="General">
                        <c:v>-7.4967818181818187</c:v>
                      </c:pt>
                      <c:pt idx="54" formatCode="General">
                        <c:v>-7.5389030303030307</c:v>
                      </c:pt>
                      <c:pt idx="55" formatCode="General">
                        <c:v>-7.5810242424242427</c:v>
                      </c:pt>
                      <c:pt idx="56" formatCode="General">
                        <c:v>-7.6231454545454547</c:v>
                      </c:pt>
                      <c:pt idx="57" formatCode="General">
                        <c:v>-7.6668835098335855</c:v>
                      </c:pt>
                      <c:pt idx="58" formatCode="General">
                        <c:v>-7.7163540090771559</c:v>
                      </c:pt>
                      <c:pt idx="59" formatCode="General">
                        <c:v>-7.7658245083207262</c:v>
                      </c:pt>
                      <c:pt idx="60" formatCode="General">
                        <c:v>-7.8152950075642966</c:v>
                      </c:pt>
                      <c:pt idx="61" formatCode="General">
                        <c:v>-7.864765506807867</c:v>
                      </c:pt>
                      <c:pt idx="62" formatCode="General">
                        <c:v>-7.9142360060514374</c:v>
                      </c:pt>
                      <c:pt idx="63" formatCode="General">
                        <c:v>-7.9637065052950078</c:v>
                      </c:pt>
                      <c:pt idx="64" formatCode="General">
                        <c:v>-8.0173818181818177</c:v>
                      </c:pt>
                      <c:pt idx="65" formatCode="General">
                        <c:v>-8.0737454545454543</c:v>
                      </c:pt>
                      <c:pt idx="66" formatCode="General">
                        <c:v>-8.1332530120481934</c:v>
                      </c:pt>
                      <c:pt idx="67" formatCode="General">
                        <c:v>-8.1939090909090915</c:v>
                      </c:pt>
                      <c:pt idx="68" formatCode="General">
                        <c:v>-8.256939393939394</c:v>
                      </c:pt>
                      <c:pt idx="69" formatCode="General">
                        <c:v>-8.3219393939393935</c:v>
                      </c:pt>
                      <c:pt idx="70" formatCode="General">
                        <c:v>-8.3879999999999999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C06A-421C-BC75-EAF9C866FED6}"/>
                  </c:ext>
                </c:extLst>
              </c15:ser>
            </c15:filteredScatterSeries>
            <c15:filteredScatterSeries>
              <c15:ser>
                <c:idx val="7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'Gibbs-EVAL'!$A$110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>
                    <a:solidFill>
                      <a:srgbClr val="FFC00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'Gibbs-EVAL'!$B$110:$BT$110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-18.728545454545454</c:v>
                      </c:pt>
                      <c:pt idx="12" formatCode="General">
                        <c:v>-18.746727272727274</c:v>
                      </c:pt>
                      <c:pt idx="13" formatCode="General">
                        <c:v>-18.764909090909093</c:v>
                      </c:pt>
                      <c:pt idx="14" formatCode="General">
                        <c:v>-18.783072289156628</c:v>
                      </c:pt>
                      <c:pt idx="15" formatCode="General">
                        <c:v>-18.801144578313252</c:v>
                      </c:pt>
                      <c:pt idx="16" formatCode="General">
                        <c:v>-18.819272727272725</c:v>
                      </c:pt>
                      <c:pt idx="17" formatCode="General">
                        <c:v>-18.837454545454545</c:v>
                      </c:pt>
                      <c:pt idx="18" formatCode="General">
                        <c:v>-18.855636363636364</c:v>
                      </c:pt>
                      <c:pt idx="19" formatCode="General">
                        <c:v>-18.875090909090911</c:v>
                      </c:pt>
                      <c:pt idx="20" formatCode="General">
                        <c:v>-18.899333333333335</c:v>
                      </c:pt>
                      <c:pt idx="21" formatCode="General">
                        <c:v>-18.923575757575758</c:v>
                      </c:pt>
                      <c:pt idx="22" formatCode="General">
                        <c:v>-18.947818181818182</c:v>
                      </c:pt>
                      <c:pt idx="23" formatCode="General">
                        <c:v>-18.971927710843371</c:v>
                      </c:pt>
                      <c:pt idx="24" formatCode="General">
                        <c:v>-18.996060606060606</c:v>
                      </c:pt>
                      <c:pt idx="25" formatCode="General">
                        <c:v>-19.02030303030303</c:v>
                      </c:pt>
                      <c:pt idx="26" formatCode="General">
                        <c:v>-19.048181818181817</c:v>
                      </c:pt>
                      <c:pt idx="27" formatCode="General">
                        <c:v>-19.078484848484848</c:v>
                      </c:pt>
                      <c:pt idx="28" formatCode="General">
                        <c:v>-19.108787878787876</c:v>
                      </c:pt>
                      <c:pt idx="29" formatCode="General">
                        <c:v>-19.140909090909091</c:v>
                      </c:pt>
                      <c:pt idx="30" formatCode="General">
                        <c:v>-19.177272727272729</c:v>
                      </c:pt>
                      <c:pt idx="31" formatCode="General">
                        <c:v>-19.216550680786689</c:v>
                      </c:pt>
                      <c:pt idx="32" formatCode="General">
                        <c:v>-19.257397881996976</c:v>
                      </c:pt>
                      <c:pt idx="33" formatCode="General">
                        <c:v>-19.298245083207263</c:v>
                      </c:pt>
                      <c:pt idx="34" formatCode="General">
                        <c:v>-19.33909228441755</c:v>
                      </c:pt>
                      <c:pt idx="35" formatCode="General">
                        <c:v>-19.379939485627837</c:v>
                      </c:pt>
                      <c:pt idx="36" formatCode="General">
                        <c:v>-19.420786686838124</c:v>
                      </c:pt>
                      <c:pt idx="37" formatCode="General">
                        <c:v>-19.461331316187596</c:v>
                      </c:pt>
                      <c:pt idx="38" formatCode="General">
                        <c:v>-19.494614220877459</c:v>
                      </c:pt>
                      <c:pt idx="39" formatCode="General">
                        <c:v>-19.527897125567321</c:v>
                      </c:pt>
                      <c:pt idx="40" formatCode="General">
                        <c:v>-19.561180030257187</c:v>
                      </c:pt>
                      <c:pt idx="41" formatCode="General">
                        <c:v>-19.59446293494705</c:v>
                      </c:pt>
                      <c:pt idx="42" formatCode="General">
                        <c:v>-19.627745839636912</c:v>
                      </c:pt>
                      <c:pt idx="43" formatCode="General">
                        <c:v>-19.661028744326778</c:v>
                      </c:pt>
                      <c:pt idx="44" formatCode="General">
                        <c:v>-19.692360060514371</c:v>
                      </c:pt>
                      <c:pt idx="45" formatCode="General">
                        <c:v>-19.72110438729198</c:v>
                      </c:pt>
                      <c:pt idx="46" formatCode="General">
                        <c:v>-19.749848714069593</c:v>
                      </c:pt>
                      <c:pt idx="47" formatCode="General">
                        <c:v>-19.778593040847202</c:v>
                      </c:pt>
                      <c:pt idx="48" formatCode="General">
                        <c:v>-19.807337367624811</c:v>
                      </c:pt>
                      <c:pt idx="49" formatCode="General">
                        <c:v>-19.83608169440242</c:v>
                      </c:pt>
                      <c:pt idx="50" formatCode="General">
                        <c:v>-19.864826021180033</c:v>
                      </c:pt>
                      <c:pt idx="51" formatCode="General">
                        <c:v>-19.892363636363637</c:v>
                      </c:pt>
                      <c:pt idx="52" formatCode="General">
                        <c:v>-19.919636363636364</c:v>
                      </c:pt>
                      <c:pt idx="53" formatCode="General">
                        <c:v>-19.946909090909092</c:v>
                      </c:pt>
                      <c:pt idx="54" formatCode="General">
                        <c:v>-19.974181818181819</c:v>
                      </c:pt>
                      <c:pt idx="55" formatCode="General">
                        <c:v>-20.001454545454546</c:v>
                      </c:pt>
                      <c:pt idx="56" formatCode="General">
                        <c:v>-20.028727272727274</c:v>
                      </c:pt>
                      <c:pt idx="57" formatCode="General">
                        <c:v>-20.056656580937975</c:v>
                      </c:pt>
                      <c:pt idx="58" formatCode="General">
                        <c:v>-20.086913767019666</c:v>
                      </c:pt>
                      <c:pt idx="59" formatCode="General">
                        <c:v>-20.117170953101361</c:v>
                      </c:pt>
                      <c:pt idx="60" formatCode="General">
                        <c:v>-20.147428139183056</c:v>
                      </c:pt>
                      <c:pt idx="61" formatCode="General">
                        <c:v>-20.177685325264751</c:v>
                      </c:pt>
                      <c:pt idx="62" formatCode="General">
                        <c:v>-20.207942511346445</c:v>
                      </c:pt>
                      <c:pt idx="63" formatCode="General">
                        <c:v>-20.23819969742814</c:v>
                      </c:pt>
                      <c:pt idx="64" formatCode="General">
                        <c:v>-20.272181818181817</c:v>
                      </c:pt>
                      <c:pt idx="65" formatCode="General">
                        <c:v>-20.308545454545452</c:v>
                      </c:pt>
                      <c:pt idx="66" formatCode="General">
                        <c:v>-20.338915662650603</c:v>
                      </c:pt>
                      <c:pt idx="67" formatCode="General">
                        <c:v>-20.369090909090907</c:v>
                      </c:pt>
                      <c:pt idx="68" formatCode="General">
                        <c:v>-20.399393939393939</c:v>
                      </c:pt>
                      <c:pt idx="69" formatCode="General">
                        <c:v>-20.42969696969697</c:v>
                      </c:pt>
                      <c:pt idx="70" formatCode="General">
                        <c:v>-20.46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C06A-421C-BC75-EAF9C866FED6}"/>
                  </c:ext>
                </c:extLst>
              </c15:ser>
            </c15:filteredScatterSeries>
            <c15:filteredScatterSeries>
              <c15:ser>
                <c:idx val="8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'Gibbs-EVAL'!$A$111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'Gibbs-EVAL'!$B$111:$BT$111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-17.156697428139182</c:v>
                      </c:pt>
                      <c:pt idx="1">
                        <c:v>-17.358815431164899</c:v>
                      </c:pt>
                      <c:pt idx="2" formatCode="General">
                        <c:v>-17.56093343419062</c:v>
                      </c:pt>
                      <c:pt idx="3" formatCode="General">
                        <c:v>-17.763051437216337</c:v>
                      </c:pt>
                      <c:pt idx="4" formatCode="General">
                        <c:v>-17.964358547655067</c:v>
                      </c:pt>
                      <c:pt idx="5" formatCode="General">
                        <c:v>-18.156340393343417</c:v>
                      </c:pt>
                      <c:pt idx="6" formatCode="General">
                        <c:v>-18.34832223903177</c:v>
                      </c:pt>
                      <c:pt idx="7" formatCode="General">
                        <c:v>-18.54030408472012</c:v>
                      </c:pt>
                      <c:pt idx="8" formatCode="General">
                        <c:v>-18.732285930408473</c:v>
                      </c:pt>
                      <c:pt idx="9" formatCode="General">
                        <c:v>-18.924267776096823</c:v>
                      </c:pt>
                      <c:pt idx="10" formatCode="General">
                        <c:v>-19.116249621785173</c:v>
                      </c:pt>
                      <c:pt idx="11" formatCode="General">
                        <c:v>-19.30430909090909</c:v>
                      </c:pt>
                      <c:pt idx="12" formatCode="General">
                        <c:v>-19.487945454545454</c:v>
                      </c:pt>
                      <c:pt idx="13" formatCode="General">
                        <c:v>-19.66710909090909</c:v>
                      </c:pt>
                      <c:pt idx="14" formatCode="General">
                        <c:v>-19.844698795180722</c:v>
                      </c:pt>
                      <c:pt idx="15" formatCode="General">
                        <c:v>-20.019397590361447</c:v>
                      </c:pt>
                      <c:pt idx="16" formatCode="General">
                        <c:v>-20.192781818181817</c:v>
                      </c:pt>
                      <c:pt idx="17" formatCode="General">
                        <c:v>-20.364903030303029</c:v>
                      </c:pt>
                      <c:pt idx="18" formatCode="General">
                        <c:v>-20.535460606060607</c:v>
                      </c:pt>
                      <c:pt idx="19" formatCode="General">
                        <c:v>-20.705000000000002</c:v>
                      </c:pt>
                      <c:pt idx="20" formatCode="General">
                        <c:v>-20.871666666666666</c:v>
                      </c:pt>
                      <c:pt idx="21" formatCode="General">
                        <c:v>-21.036975757575757</c:v>
                      </c:pt>
                      <c:pt idx="22" formatCode="General">
                        <c:v>-21.201218181818184</c:v>
                      </c:pt>
                      <c:pt idx="23" formatCode="General">
                        <c:v>-21.365656626506023</c:v>
                      </c:pt>
                      <c:pt idx="24" formatCode="General">
                        <c:v>-21.53021212121212</c:v>
                      </c:pt>
                      <c:pt idx="25" formatCode="General">
                        <c:v>-21.695060606060604</c:v>
                      </c:pt>
                      <c:pt idx="26" formatCode="General">
                        <c:v>-21.862454545454543</c:v>
                      </c:pt>
                      <c:pt idx="27" formatCode="General">
                        <c:v>-22.031545454545455</c:v>
                      </c:pt>
                      <c:pt idx="28" formatCode="General">
                        <c:v>-22.205818181818181</c:v>
                      </c:pt>
                      <c:pt idx="29" formatCode="General">
                        <c:v>-22.382909090909092</c:v>
                      </c:pt>
                      <c:pt idx="30" formatCode="General">
                        <c:v>-22.565939393939395</c:v>
                      </c:pt>
                      <c:pt idx="31" formatCode="General">
                        <c:v>-22.76924357034796</c:v>
                      </c:pt>
                      <c:pt idx="32" formatCode="General">
                        <c:v>-22.983464447806355</c:v>
                      </c:pt>
                      <c:pt idx="33" formatCode="General">
                        <c:v>-23.19768532526475</c:v>
                      </c:pt>
                      <c:pt idx="34" formatCode="General">
                        <c:v>-23.411906202723149</c:v>
                      </c:pt>
                      <c:pt idx="35" formatCode="General">
                        <c:v>-23.626127080181544</c:v>
                      </c:pt>
                      <c:pt idx="36" formatCode="General">
                        <c:v>-23.840347957639938</c:v>
                      </c:pt>
                      <c:pt idx="37" formatCode="General">
                        <c:v>-24.055767019667169</c:v>
                      </c:pt>
                      <c:pt idx="38" formatCode="General">
                        <c:v>-24.299942511346444</c:v>
                      </c:pt>
                      <c:pt idx="39" formatCode="General">
                        <c:v>-24.544118003025716</c:v>
                      </c:pt>
                      <c:pt idx="40" formatCode="General">
                        <c:v>-24.788293494704991</c:v>
                      </c:pt>
                      <c:pt idx="41" formatCode="General">
                        <c:v>-25.032468986384266</c:v>
                      </c:pt>
                      <c:pt idx="42" formatCode="General">
                        <c:v>-25.276644478063538</c:v>
                      </c:pt>
                      <c:pt idx="43" formatCode="General">
                        <c:v>-25.520819969742814</c:v>
                      </c:pt>
                      <c:pt idx="44" formatCode="General">
                        <c:v>-25.760962178517396</c:v>
                      </c:pt>
                      <c:pt idx="45" formatCode="General">
                        <c:v>-25.995757942511347</c:v>
                      </c:pt>
                      <c:pt idx="46" formatCode="General">
                        <c:v>-26.230553706505294</c:v>
                      </c:pt>
                      <c:pt idx="47" formatCode="General">
                        <c:v>-26.465349470499245</c:v>
                      </c:pt>
                      <c:pt idx="48" formatCode="General">
                        <c:v>-26.700145234493192</c:v>
                      </c:pt>
                      <c:pt idx="49" formatCode="General">
                        <c:v>-26.934940998487143</c:v>
                      </c:pt>
                      <c:pt idx="50" formatCode="General">
                        <c:v>-27.16973676248109</c:v>
                      </c:pt>
                      <c:pt idx="51" formatCode="General">
                        <c:v>-27.388921212121211</c:v>
                      </c:pt>
                      <c:pt idx="52" formatCode="General">
                        <c:v>-27.60467878787879</c:v>
                      </c:pt>
                      <c:pt idx="53" formatCode="General">
                        <c:v>-27.820436363636365</c:v>
                      </c:pt>
                      <c:pt idx="54" formatCode="General">
                        <c:v>-28.036193939393939</c:v>
                      </c:pt>
                      <c:pt idx="55" formatCode="General">
                        <c:v>-28.251951515151514</c:v>
                      </c:pt>
                      <c:pt idx="56" formatCode="General">
                        <c:v>-28.467709090909089</c:v>
                      </c:pt>
                      <c:pt idx="57" formatCode="General">
                        <c:v>-28.67950075642965</c:v>
                      </c:pt>
                      <c:pt idx="58" formatCode="General">
                        <c:v>-28.877231467473525</c:v>
                      </c:pt>
                      <c:pt idx="59" formatCode="General">
                        <c:v>-29.074962178517399</c:v>
                      </c:pt>
                      <c:pt idx="60" formatCode="General">
                        <c:v>-29.27269288956127</c:v>
                      </c:pt>
                      <c:pt idx="61" formatCode="General">
                        <c:v>-29.470423600605145</c:v>
                      </c:pt>
                      <c:pt idx="62" formatCode="General">
                        <c:v>-29.668154311649019</c:v>
                      </c:pt>
                      <c:pt idx="63" formatCode="General">
                        <c:v>-29.86588502269289</c:v>
                      </c:pt>
                      <c:pt idx="64" formatCode="General">
                        <c:v>-30.058715151515152</c:v>
                      </c:pt>
                      <c:pt idx="65" formatCode="General">
                        <c:v>-30.248412121212123</c:v>
                      </c:pt>
                      <c:pt idx="66" formatCode="General">
                        <c:v>-30.428915662650603</c:v>
                      </c:pt>
                      <c:pt idx="67" formatCode="General">
                        <c:v>-30.610272727272726</c:v>
                      </c:pt>
                      <c:pt idx="68" formatCode="General">
                        <c:v>-30.794515151515149</c:v>
                      </c:pt>
                      <c:pt idx="69" formatCode="General">
                        <c:v>-30.972848484848484</c:v>
                      </c:pt>
                      <c:pt idx="70" formatCode="General">
                        <c:v>-31.148000000000003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C06A-421C-BC75-EAF9C866FED6}"/>
                  </c:ext>
                </c:extLst>
              </c15:ser>
            </c15:filteredScatterSeries>
            <c15:filteredScatterSeries>
              <c15:ser>
                <c:idx val="9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'Gibbs-EVAL'!$A$112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'Gibbs-EVAL'!$B$112:$BT$112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-6.0942239031770047</c:v>
                      </c:pt>
                      <c:pt idx="1">
                        <c:v>-6.1686565809379728</c:v>
                      </c:pt>
                      <c:pt idx="2" formatCode="General">
                        <c:v>-6.2430892586989408</c:v>
                      </c:pt>
                      <c:pt idx="3" formatCode="General">
                        <c:v>-6.3175219364599098</c:v>
                      </c:pt>
                      <c:pt idx="4" formatCode="General">
                        <c:v>-6.3913252647503782</c:v>
                      </c:pt>
                      <c:pt idx="5" formatCode="General">
                        <c:v>-6.4578910741301057</c:v>
                      </c:pt>
                      <c:pt idx="6" formatCode="General">
                        <c:v>-6.524456883509834</c:v>
                      </c:pt>
                      <c:pt idx="7" formatCode="General">
                        <c:v>-6.5910226928895614</c:v>
                      </c:pt>
                      <c:pt idx="8" formatCode="General">
                        <c:v>-6.6575885022692889</c:v>
                      </c:pt>
                      <c:pt idx="9" formatCode="General">
                        <c:v>-6.7241543116490163</c:v>
                      </c:pt>
                      <c:pt idx="10" formatCode="General">
                        <c:v>-6.7907201210287438</c:v>
                      </c:pt>
                      <c:pt idx="11" formatCode="General">
                        <c:v>-6.8553393939393938</c:v>
                      </c:pt>
                      <c:pt idx="12" formatCode="General">
                        <c:v>-6.9177636363636363</c:v>
                      </c:pt>
                      <c:pt idx="13" formatCode="General">
                        <c:v>-6.9782000000000002</c:v>
                      </c:pt>
                      <c:pt idx="14" formatCode="General">
                        <c:v>-7.0379337349397586</c:v>
                      </c:pt>
                      <c:pt idx="15" formatCode="General">
                        <c:v>-7.0963674698795183</c:v>
                      </c:pt>
                      <c:pt idx="16" formatCode="General">
                        <c:v>-7.1543636363636365</c:v>
                      </c:pt>
                      <c:pt idx="17" formatCode="General">
                        <c:v>-7.2119393939393941</c:v>
                      </c:pt>
                      <c:pt idx="18" formatCode="General">
                        <c:v>-7.2689939393939396</c:v>
                      </c:pt>
                      <c:pt idx="19" formatCode="General">
                        <c:v>-7.3257090909090907</c:v>
                      </c:pt>
                      <c:pt idx="20" formatCode="General">
                        <c:v>-7.3814666666666664</c:v>
                      </c:pt>
                      <c:pt idx="21" formatCode="General">
                        <c:v>-7.4368848484848487</c:v>
                      </c:pt>
                      <c:pt idx="22" formatCode="General">
                        <c:v>-7.4920363636363634</c:v>
                      </c:pt>
                      <c:pt idx="23" formatCode="General">
                        <c:v>-7.5479819277108433</c:v>
                      </c:pt>
                      <c:pt idx="24" formatCode="General">
                        <c:v>-7.6042424242424245</c:v>
                      </c:pt>
                      <c:pt idx="25" formatCode="General">
                        <c:v>-7.6612121212121211</c:v>
                      </c:pt>
                      <c:pt idx="26" formatCode="General">
                        <c:v>-7.7200000000000006</c:v>
                      </c:pt>
                      <c:pt idx="27" formatCode="General">
                        <c:v>-7.78</c:v>
                      </c:pt>
                      <c:pt idx="28" formatCode="General">
                        <c:v>-7.8434545454545459</c:v>
                      </c:pt>
                      <c:pt idx="29" formatCode="General">
                        <c:v>-7.9087272727272726</c:v>
                      </c:pt>
                      <c:pt idx="30" formatCode="General">
                        <c:v>-7.9778181818181819</c:v>
                      </c:pt>
                      <c:pt idx="31" formatCode="General">
                        <c:v>-8.0589364599092281</c:v>
                      </c:pt>
                      <c:pt idx="32" formatCode="General">
                        <c:v>-8.1465310136157338</c:v>
                      </c:pt>
                      <c:pt idx="33" formatCode="General">
                        <c:v>-8.2341255673222395</c:v>
                      </c:pt>
                      <c:pt idx="34" formatCode="General">
                        <c:v>-8.3217201210287435</c:v>
                      </c:pt>
                      <c:pt idx="35" formatCode="General">
                        <c:v>-8.4093146747352492</c:v>
                      </c:pt>
                      <c:pt idx="36" formatCode="General">
                        <c:v>-8.4969092284417549</c:v>
                      </c:pt>
                      <c:pt idx="37" formatCode="General">
                        <c:v>-8.5851573373676242</c:v>
                      </c:pt>
                      <c:pt idx="38" formatCode="General">
                        <c:v>-8.6890907715582451</c:v>
                      </c:pt>
                      <c:pt idx="39" formatCode="General">
                        <c:v>-8.7930242057488641</c:v>
                      </c:pt>
                      <c:pt idx="40" formatCode="General">
                        <c:v>-8.896957639939485</c:v>
                      </c:pt>
                      <c:pt idx="41" formatCode="General">
                        <c:v>-9.0008910741301058</c:v>
                      </c:pt>
                      <c:pt idx="42" formatCode="General">
                        <c:v>-9.1048245083207267</c:v>
                      </c:pt>
                      <c:pt idx="43" formatCode="General">
                        <c:v>-9.2087579425113475</c:v>
                      </c:pt>
                      <c:pt idx="44" formatCode="General">
                        <c:v>-9.3102193645990923</c:v>
                      </c:pt>
                      <c:pt idx="45" formatCode="General">
                        <c:v>-9.4084039334341902</c:v>
                      </c:pt>
                      <c:pt idx="46" formatCode="General">
                        <c:v>-9.50658850226929</c:v>
                      </c:pt>
                      <c:pt idx="47" formatCode="General">
                        <c:v>-9.6047730711043879</c:v>
                      </c:pt>
                      <c:pt idx="48" formatCode="General">
                        <c:v>-9.7029576399394859</c:v>
                      </c:pt>
                      <c:pt idx="49" formatCode="General">
                        <c:v>-9.8011422087745839</c:v>
                      </c:pt>
                      <c:pt idx="50" formatCode="General">
                        <c:v>-9.8993267776096818</c:v>
                      </c:pt>
                      <c:pt idx="51" formatCode="General">
                        <c:v>-9.9881909090909087</c:v>
                      </c:pt>
                      <c:pt idx="52" formatCode="General">
                        <c:v>-10.075009090909091</c:v>
                      </c:pt>
                      <c:pt idx="53" formatCode="General">
                        <c:v>-10.161827272727272</c:v>
                      </c:pt>
                      <c:pt idx="54" formatCode="General">
                        <c:v>-10.248645454545455</c:v>
                      </c:pt>
                      <c:pt idx="55" formatCode="General">
                        <c:v>-10.335463636363636</c:v>
                      </c:pt>
                      <c:pt idx="56" formatCode="General">
                        <c:v>-10.422281818181819</c:v>
                      </c:pt>
                      <c:pt idx="57" formatCode="General">
                        <c:v>-10.506308623298034</c:v>
                      </c:pt>
                      <c:pt idx="58" formatCode="General">
                        <c:v>-10.580438729198185</c:v>
                      </c:pt>
                      <c:pt idx="59" formatCode="General">
                        <c:v>-10.654568835098337</c:v>
                      </c:pt>
                      <c:pt idx="60" formatCode="General">
                        <c:v>-10.728698940998488</c:v>
                      </c:pt>
                      <c:pt idx="61" formatCode="General">
                        <c:v>-10.802829046898639</c:v>
                      </c:pt>
                      <c:pt idx="62" formatCode="General">
                        <c:v>-10.87695915279879</c:v>
                      </c:pt>
                      <c:pt idx="63" formatCode="General">
                        <c:v>-10.951089258698941</c:v>
                      </c:pt>
                      <c:pt idx="64" formatCode="General">
                        <c:v>-11.020666666666667</c:v>
                      </c:pt>
                      <c:pt idx="65" formatCode="General">
                        <c:v>-11.087333333333333</c:v>
                      </c:pt>
                      <c:pt idx="66" formatCode="General">
                        <c:v>-11.147831325301205</c:v>
                      </c:pt>
                      <c:pt idx="67" formatCode="General">
                        <c:v>-11.208181818181817</c:v>
                      </c:pt>
                      <c:pt idx="68" formatCode="General">
                        <c:v>-11.268787878787878</c:v>
                      </c:pt>
                      <c:pt idx="69" formatCode="General">
                        <c:v>-11.325454545454546</c:v>
                      </c:pt>
                      <c:pt idx="70" formatCode="General">
                        <c:v>-11.38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C06A-421C-BC75-EAF9C866FED6}"/>
                  </c:ext>
                </c:extLst>
              </c15:ser>
            </c15:filteredScatterSeries>
            <c15:filteredScatterSeries>
              <c15:ser>
                <c:idx val="10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'Gibbs-EVAL'!$A$113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'Gibbs-EVAL'!$B$113:$BT$113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-28.222057488653554</c:v>
                      </c:pt>
                      <c:pt idx="1">
                        <c:v>-27.527655068078669</c:v>
                      </c:pt>
                      <c:pt idx="2" formatCode="General">
                        <c:v>-26.83325264750378</c:v>
                      </c:pt>
                      <c:pt idx="3" formatCode="General">
                        <c:v>-26.138850226928895</c:v>
                      </c:pt>
                      <c:pt idx="4" formatCode="General">
                        <c:v>-25.463691376701966</c:v>
                      </c:pt>
                      <c:pt idx="5" formatCode="General">
                        <c:v>-25.009833585476549</c:v>
                      </c:pt>
                      <c:pt idx="6" formatCode="General">
                        <c:v>-24.555975794251136</c:v>
                      </c:pt>
                      <c:pt idx="7" formatCode="General">
                        <c:v>-24.102118003025719</c:v>
                      </c:pt>
                      <c:pt idx="8" formatCode="General">
                        <c:v>-23.648260211800302</c:v>
                      </c:pt>
                      <c:pt idx="9" formatCode="General">
                        <c:v>-23.194402420574885</c:v>
                      </c:pt>
                      <c:pt idx="10" formatCode="General">
                        <c:v>-22.740544629349472</c:v>
                      </c:pt>
                      <c:pt idx="11" formatCode="General">
                        <c:v>-22.331939393939393</c:v>
                      </c:pt>
                      <c:pt idx="12" formatCode="General">
                        <c:v>-21.974363636363638</c:v>
                      </c:pt>
                      <c:pt idx="13" formatCode="General">
                        <c:v>-21.641636363636366</c:v>
                      </c:pt>
                      <c:pt idx="14" formatCode="General">
                        <c:v>-21.318795180722894</c:v>
                      </c:pt>
                      <c:pt idx="15" formatCode="General">
                        <c:v>-21.017590361445784</c:v>
                      </c:pt>
                      <c:pt idx="16" formatCode="General">
                        <c:v>-20.727818181818183</c:v>
                      </c:pt>
                      <c:pt idx="17" formatCode="General">
                        <c:v>-20.449030303030302</c:v>
                      </c:pt>
                      <c:pt idx="18" formatCode="General">
                        <c:v>-20.191090909090907</c:v>
                      </c:pt>
                      <c:pt idx="19" formatCode="General">
                        <c:v>-19.940363636363635</c:v>
                      </c:pt>
                      <c:pt idx="20" formatCode="General">
                        <c:v>-19.704000000000001</c:v>
                      </c:pt>
                      <c:pt idx="21" formatCode="General">
                        <c:v>-19.474424242424242</c:v>
                      </c:pt>
                      <c:pt idx="22" formatCode="General">
                        <c:v>-19.250181818181819</c:v>
                      </c:pt>
                      <c:pt idx="23" formatCode="General">
                        <c:v>-19.043614457831325</c:v>
                      </c:pt>
                      <c:pt idx="24" formatCode="General">
                        <c:v>-18.841515151515154</c:v>
                      </c:pt>
                      <c:pt idx="25" formatCode="General">
                        <c:v>-18.647575757575758</c:v>
                      </c:pt>
                      <c:pt idx="26" formatCode="General">
                        <c:v>-18.460909090909091</c:v>
                      </c:pt>
                      <c:pt idx="27" formatCode="General">
                        <c:v>-18.279090909090908</c:v>
                      </c:pt>
                      <c:pt idx="28" formatCode="General">
                        <c:v>-18.103030303030302</c:v>
                      </c:pt>
                      <c:pt idx="29" formatCode="General">
                        <c:v>-17.93090909090909</c:v>
                      </c:pt>
                      <c:pt idx="30" formatCode="General">
                        <c:v>-17.767272727272729</c:v>
                      </c:pt>
                      <c:pt idx="31" formatCode="General">
                        <c:v>-17.615597579425113</c:v>
                      </c:pt>
                      <c:pt idx="32" formatCode="General">
                        <c:v>-17.470363086232982</c:v>
                      </c:pt>
                      <c:pt idx="33" formatCode="General">
                        <c:v>-17.325128593040848</c:v>
                      </c:pt>
                      <c:pt idx="34" formatCode="General">
                        <c:v>-17.179894099848713</c:v>
                      </c:pt>
                      <c:pt idx="35" formatCode="General">
                        <c:v>-17.034659606656582</c:v>
                      </c:pt>
                      <c:pt idx="36" formatCode="General">
                        <c:v>-16.889425113464448</c:v>
                      </c:pt>
                      <c:pt idx="37" formatCode="General">
                        <c:v>-16.745340393343419</c:v>
                      </c:pt>
                      <c:pt idx="38" formatCode="General">
                        <c:v>-16.628850226928897</c:v>
                      </c:pt>
                      <c:pt idx="39" formatCode="General">
                        <c:v>-16.512360060514371</c:v>
                      </c:pt>
                      <c:pt idx="40" formatCode="General">
                        <c:v>-16.39586989409985</c:v>
                      </c:pt>
                      <c:pt idx="41" formatCode="General">
                        <c:v>-16.279379727685328</c:v>
                      </c:pt>
                      <c:pt idx="42" formatCode="General">
                        <c:v>-16.162889561270802</c:v>
                      </c:pt>
                      <c:pt idx="43" formatCode="General">
                        <c:v>-16.04639939485628</c:v>
                      </c:pt>
                      <c:pt idx="44" formatCode="General">
                        <c:v>-15.939016641452346</c:v>
                      </c:pt>
                      <c:pt idx="45" formatCode="General">
                        <c:v>-15.843706505295009</c:v>
                      </c:pt>
                      <c:pt idx="46" formatCode="General">
                        <c:v>-15.748396369137671</c:v>
                      </c:pt>
                      <c:pt idx="47" formatCode="General">
                        <c:v>-15.653086232980332</c:v>
                      </c:pt>
                      <c:pt idx="48" formatCode="General">
                        <c:v>-15.557776096822995</c:v>
                      </c:pt>
                      <c:pt idx="49" formatCode="General">
                        <c:v>-15.462465960665657</c:v>
                      </c:pt>
                      <c:pt idx="50" formatCode="General">
                        <c:v>-15.36715582450832</c:v>
                      </c:pt>
                      <c:pt idx="51" formatCode="General">
                        <c:v>-15.279181818181817</c:v>
                      </c:pt>
                      <c:pt idx="52" formatCode="General">
                        <c:v>-15.192818181818181</c:v>
                      </c:pt>
                      <c:pt idx="53" formatCode="General">
                        <c:v>-15.106454545454545</c:v>
                      </c:pt>
                      <c:pt idx="54" formatCode="General">
                        <c:v>-15.020090909090909</c:v>
                      </c:pt>
                      <c:pt idx="55" formatCode="General">
                        <c:v>-14.933727272727271</c:v>
                      </c:pt>
                      <c:pt idx="56" formatCode="General">
                        <c:v>-14.847363636363635</c:v>
                      </c:pt>
                      <c:pt idx="57" formatCode="General">
                        <c:v>-14.759364599092283</c:v>
                      </c:pt>
                      <c:pt idx="58" formatCode="General">
                        <c:v>-14.665567322239031</c:v>
                      </c:pt>
                      <c:pt idx="59" formatCode="General">
                        <c:v>-14.571770045385778</c:v>
                      </c:pt>
                      <c:pt idx="60" formatCode="General">
                        <c:v>-14.477972768532526</c:v>
                      </c:pt>
                      <c:pt idx="61" formatCode="General">
                        <c:v>-14.384175491679274</c:v>
                      </c:pt>
                      <c:pt idx="62" formatCode="General">
                        <c:v>-14.290378214826021</c:v>
                      </c:pt>
                      <c:pt idx="63" formatCode="General">
                        <c:v>-14.196580937972769</c:v>
                      </c:pt>
                      <c:pt idx="64" formatCode="General">
                        <c:v>-14.097151515151515</c:v>
                      </c:pt>
                      <c:pt idx="65" formatCode="General">
                        <c:v>-13.994121212121213</c:v>
                      </c:pt>
                      <c:pt idx="66" formatCode="General">
                        <c:v>-13.891686746987952</c:v>
                      </c:pt>
                      <c:pt idx="67" formatCode="General">
                        <c:v>-13.787272727272727</c:v>
                      </c:pt>
                      <c:pt idx="68" formatCode="General">
                        <c:v>-13.67818181818182</c:v>
                      </c:pt>
                      <c:pt idx="69" formatCode="General">
                        <c:v>-13.56909090909091</c:v>
                      </c:pt>
                      <c:pt idx="70" formatCode="General">
                        <c:v>-13.46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C06A-421C-BC75-EAF9C866FED6}"/>
                  </c:ext>
                </c:extLst>
              </c15:ser>
            </c15:filteredScatterSeries>
            <c15:filteredScatterSeries>
              <c15:ser>
                <c:idx val="11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'Gibbs-EVAL'!$A$114</c15:sqref>
                        </c15:formulaRef>
                      </c:ext>
                    </c:extLst>
                    <c:strCache>
                      <c:ptCount val="1"/>
                      <c:pt idx="0">
                        <c:v>(1)Se[l]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'Gibbs-EVAL'!$B$114:$BT$114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-4.9682496217851737</c:v>
                      </c:pt>
                      <c:pt idx="1">
                        <c:v>-5.0215022692889564</c:v>
                      </c:pt>
                      <c:pt idx="2" formatCode="General">
                        <c:v>-5.0747549167927382</c:v>
                      </c:pt>
                      <c:pt idx="3" formatCode="General">
                        <c:v>-5.1280075642965199</c:v>
                      </c:pt>
                      <c:pt idx="4" formatCode="General">
                        <c:v>-5.1817080181543114</c:v>
                      </c:pt>
                      <c:pt idx="5" formatCode="General">
                        <c:v>-5.2405582450832071</c:v>
                      </c:pt>
                      <c:pt idx="6" formatCode="General">
                        <c:v>-5.2994084720121029</c:v>
                      </c:pt>
                      <c:pt idx="7" formatCode="General">
                        <c:v>-5.3582586989409986</c:v>
                      </c:pt>
                      <c:pt idx="8" formatCode="General">
                        <c:v>-5.4171089258698935</c:v>
                      </c:pt>
                      <c:pt idx="9" formatCode="General">
                        <c:v>-5.4759591527987892</c:v>
                      </c:pt>
                      <c:pt idx="10" formatCode="General">
                        <c:v>-5.5348093797276849</c:v>
                      </c:pt>
                      <c:pt idx="11" formatCode="General">
                        <c:v>-5.5936303030303032</c:v>
                      </c:pt>
                      <c:pt idx="12" formatCode="General">
                        <c:v>-5.6524181818181818</c:v>
                      </c:pt>
                      <c:pt idx="13" formatCode="General">
                        <c:v>-5.7107090909090914</c:v>
                      </c:pt>
                      <c:pt idx="14" formatCode="General">
                        <c:v>-5.7688313253012051</c:v>
                      </c:pt>
                      <c:pt idx="15" formatCode="General">
                        <c:v>-5.82666265060241</c:v>
                      </c:pt>
                      <c:pt idx="16" formatCode="General">
                        <c:v>-5.8840545454545454</c:v>
                      </c:pt>
                      <c:pt idx="17" formatCode="General">
                        <c:v>-5.9410242424242421</c:v>
                      </c:pt>
                      <c:pt idx="18" formatCode="General">
                        <c:v>-5.9974727272727275</c:v>
                      </c:pt>
                      <c:pt idx="19" formatCode="General">
                        <c:v>-6.0535818181818177</c:v>
                      </c:pt>
                      <c:pt idx="20" formatCode="General">
                        <c:v>-6.1087333333333333</c:v>
                      </c:pt>
                      <c:pt idx="21" formatCode="General">
                        <c:v>-6.1632060606060612</c:v>
                      </c:pt>
                      <c:pt idx="22" formatCode="General">
                        <c:v>-6.217145454545455</c:v>
                      </c:pt>
                      <c:pt idx="23" formatCode="General">
                        <c:v>-6.2696927710843378</c:v>
                      </c:pt>
                      <c:pt idx="24" formatCode="General">
                        <c:v>-6.3217272727272729</c:v>
                      </c:pt>
                      <c:pt idx="25" formatCode="General">
                        <c:v>-6.3726363636363637</c:v>
                      </c:pt>
                      <c:pt idx="26" formatCode="General">
                        <c:v>-6.4224545454545456</c:v>
                      </c:pt>
                      <c:pt idx="27" formatCode="General">
                        <c:v>-6.4715454545454545</c:v>
                      </c:pt>
                      <c:pt idx="28" formatCode="General">
                        <c:v>-6.5189090909090908</c:v>
                      </c:pt>
                      <c:pt idx="29" formatCode="General">
                        <c:v>-6.5654545454545454</c:v>
                      </c:pt>
                      <c:pt idx="30" formatCode="General">
                        <c:v>-6.6103030303030303</c:v>
                      </c:pt>
                      <c:pt idx="31" formatCode="General">
                        <c:v>-6.6513706505295014</c:v>
                      </c:pt>
                      <c:pt idx="32" formatCode="General">
                        <c:v>-6.6904024205748867</c:v>
                      </c:pt>
                      <c:pt idx="33" formatCode="General">
                        <c:v>-6.7294341906202728</c:v>
                      </c:pt>
                      <c:pt idx="34" formatCode="General">
                        <c:v>-6.7684659606656581</c:v>
                      </c:pt>
                      <c:pt idx="35" formatCode="General">
                        <c:v>-6.8074977307110442</c:v>
                      </c:pt>
                      <c:pt idx="36" formatCode="General">
                        <c:v>-6.8465295007564295</c:v>
                      </c:pt>
                      <c:pt idx="37" formatCode="General">
                        <c:v>-6.8854523449319212</c:v>
                      </c:pt>
                      <c:pt idx="38" formatCode="General">
                        <c:v>-6.9217609682299548</c:v>
                      </c:pt>
                      <c:pt idx="39" formatCode="General">
                        <c:v>-6.9580695915279875</c:v>
                      </c:pt>
                      <c:pt idx="40" formatCode="General">
                        <c:v>-6.9943782148260212</c:v>
                      </c:pt>
                      <c:pt idx="41" formatCode="General">
                        <c:v>-7.0306868381240539</c:v>
                      </c:pt>
                      <c:pt idx="42" formatCode="General">
                        <c:v>-7.0669954614220876</c:v>
                      </c:pt>
                      <c:pt idx="43" formatCode="General">
                        <c:v>-7.1033040847201203</c:v>
                      </c:pt>
                      <c:pt idx="44" formatCode="General">
                        <c:v>-7.1405234493192129</c:v>
                      </c:pt>
                      <c:pt idx="45" formatCode="General">
                        <c:v>-7.1789500756429652</c:v>
                      </c:pt>
                      <c:pt idx="46" formatCode="General">
                        <c:v>-7.2173767019667165</c:v>
                      </c:pt>
                      <c:pt idx="47" formatCode="General">
                        <c:v>-7.2558033282904688</c:v>
                      </c:pt>
                      <c:pt idx="48" formatCode="General">
                        <c:v>-7.2942299546142211</c:v>
                      </c:pt>
                      <c:pt idx="49" formatCode="General">
                        <c:v>-7.3326565809379733</c:v>
                      </c:pt>
                      <c:pt idx="50" formatCode="General">
                        <c:v>-7.3710832072617247</c:v>
                      </c:pt>
                      <c:pt idx="51" formatCode="General">
                        <c:v>-7.4125393939393938</c:v>
                      </c:pt>
                      <c:pt idx="52" formatCode="General">
                        <c:v>-7.4546606060606067</c:v>
                      </c:pt>
                      <c:pt idx="53" formatCode="General">
                        <c:v>-7.4967818181818187</c:v>
                      </c:pt>
                      <c:pt idx="54" formatCode="General">
                        <c:v>-7.5389030303030307</c:v>
                      </c:pt>
                      <c:pt idx="55" formatCode="General">
                        <c:v>-7.5810242424242427</c:v>
                      </c:pt>
                      <c:pt idx="56" formatCode="General">
                        <c:v>-7.6231454545454547</c:v>
                      </c:pt>
                      <c:pt idx="57" formatCode="General">
                        <c:v>-7.6668835098335855</c:v>
                      </c:pt>
                      <c:pt idx="58" formatCode="General">
                        <c:v>-7.7163540090771559</c:v>
                      </c:pt>
                      <c:pt idx="59" formatCode="General">
                        <c:v>-7.7658245083207262</c:v>
                      </c:pt>
                      <c:pt idx="60" formatCode="General">
                        <c:v>-7.8152950075642966</c:v>
                      </c:pt>
                      <c:pt idx="61" formatCode="General">
                        <c:v>-7.864765506807867</c:v>
                      </c:pt>
                      <c:pt idx="62" formatCode="General">
                        <c:v>-7.9142360060514374</c:v>
                      </c:pt>
                      <c:pt idx="63" formatCode="General">
                        <c:v>-7.9637065052950078</c:v>
                      </c:pt>
                      <c:pt idx="64" formatCode="General">
                        <c:v>-8.0173818181818177</c:v>
                      </c:pt>
                      <c:pt idx="65" formatCode="General">
                        <c:v>-8.0737454545454543</c:v>
                      </c:pt>
                      <c:pt idx="66" formatCode="General">
                        <c:v>-8.1332530120481934</c:v>
                      </c:pt>
                      <c:pt idx="67" formatCode="General">
                        <c:v>-8.1939090909090915</c:v>
                      </c:pt>
                      <c:pt idx="68" formatCode="General">
                        <c:v>-8.256939393939394</c:v>
                      </c:pt>
                      <c:pt idx="69" formatCode="General">
                        <c:v>-8.3219393939393935</c:v>
                      </c:pt>
                      <c:pt idx="70" formatCode="General">
                        <c:v>-8.3879999999999999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C06A-421C-BC75-EAF9C866FED6}"/>
                  </c:ext>
                </c:extLst>
              </c15:ser>
            </c15:filteredScatterSeries>
            <c15:filteredScatterSeries>
              <c15:ser>
                <c:idx val="12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'Gibbs-EVAL'!$A$115</c15:sqref>
                        </c15:formulaRef>
                      </c:ext>
                    </c:extLst>
                    <c:strCache>
                      <c:ptCount val="1"/>
                      <c:pt idx="0">
                        <c:v>(l)GeSe[l]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'Gibbs-EVAL'!$B$115:$BT$115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-33.190307110438731</c:v>
                      </c:pt>
                      <c:pt idx="1">
                        <c:v>-32.549157337367625</c:v>
                      </c:pt>
                      <c:pt idx="2" formatCode="General">
                        <c:v>-31.908007564296518</c:v>
                      </c:pt>
                      <c:pt idx="3" formatCode="General">
                        <c:v>-31.266857791225416</c:v>
                      </c:pt>
                      <c:pt idx="4" formatCode="General">
                        <c:v>-30.645399394856277</c:v>
                      </c:pt>
                      <c:pt idx="5" formatCode="General">
                        <c:v>-30.250391830559757</c:v>
                      </c:pt>
                      <c:pt idx="6" formatCode="General">
                        <c:v>-29.855384266263236</c:v>
                      </c:pt>
                      <c:pt idx="7" formatCode="General">
                        <c:v>-29.460376701966716</c:v>
                      </c:pt>
                      <c:pt idx="8" formatCode="General">
                        <c:v>-29.065369137670196</c:v>
                      </c:pt>
                      <c:pt idx="9" formatCode="General">
                        <c:v>-28.670361573373675</c:v>
                      </c:pt>
                      <c:pt idx="10" formatCode="General">
                        <c:v>-28.275354009077155</c:v>
                      </c:pt>
                      <c:pt idx="11" formatCode="General">
                        <c:v>-27.925569696969696</c:v>
                      </c:pt>
                      <c:pt idx="12" formatCode="General">
                        <c:v>-27.626781818181819</c:v>
                      </c:pt>
                      <c:pt idx="13" formatCode="General">
                        <c:v>-27.352345454545457</c:v>
                      </c:pt>
                      <c:pt idx="14" formatCode="General">
                        <c:v>-27.087626506024097</c:v>
                      </c:pt>
                      <c:pt idx="15" formatCode="General">
                        <c:v>-26.844253012048195</c:v>
                      </c:pt>
                      <c:pt idx="16" formatCode="General">
                        <c:v>-26.611872727272729</c:v>
                      </c:pt>
                      <c:pt idx="17" formatCode="General">
                        <c:v>-26.390054545454547</c:v>
                      </c:pt>
                      <c:pt idx="18" formatCode="General">
                        <c:v>-26.188563636363636</c:v>
                      </c:pt>
                      <c:pt idx="19" formatCode="General">
                        <c:v>-25.99394545454545</c:v>
                      </c:pt>
                      <c:pt idx="20" formatCode="General">
                        <c:v>-25.812733333333334</c:v>
                      </c:pt>
                      <c:pt idx="21" formatCode="General">
                        <c:v>-25.637630303030303</c:v>
                      </c:pt>
                      <c:pt idx="22" formatCode="General">
                        <c:v>-25.467327272727275</c:v>
                      </c:pt>
                      <c:pt idx="23" formatCode="General">
                        <c:v>-25.313307228915665</c:v>
                      </c:pt>
                      <c:pt idx="24" formatCode="General">
                        <c:v>-25.163242424242426</c:v>
                      </c:pt>
                      <c:pt idx="25" formatCode="General">
                        <c:v>-25.020212121212122</c:v>
                      </c:pt>
                      <c:pt idx="26" formatCode="General">
                        <c:v>-24.883363636363637</c:v>
                      </c:pt>
                      <c:pt idx="27" formatCode="General">
                        <c:v>-24.750636363636364</c:v>
                      </c:pt>
                      <c:pt idx="28" formatCode="General">
                        <c:v>-24.621939393939392</c:v>
                      </c:pt>
                      <c:pt idx="29" formatCode="General">
                        <c:v>-24.496363636363636</c:v>
                      </c:pt>
                      <c:pt idx="30" formatCode="General">
                        <c:v>-24.377575757575759</c:v>
                      </c:pt>
                      <c:pt idx="31" formatCode="General">
                        <c:v>-24.266968229954617</c:v>
                      </c:pt>
                      <c:pt idx="32" formatCode="General">
                        <c:v>-24.16076550680787</c:v>
                      </c:pt>
                      <c:pt idx="33" formatCode="General">
                        <c:v>-24.054562783661122</c:v>
                      </c:pt>
                      <c:pt idx="34" formatCode="General">
                        <c:v>-23.948360060514375</c:v>
                      </c:pt>
                      <c:pt idx="35" formatCode="General">
                        <c:v>-23.842157337367627</c:v>
                      </c:pt>
                      <c:pt idx="36" formatCode="General">
                        <c:v>-23.73595461422088</c:v>
                      </c:pt>
                      <c:pt idx="37" formatCode="General">
                        <c:v>-23.630792738275343</c:v>
                      </c:pt>
                      <c:pt idx="38" formatCode="General">
                        <c:v>-23.550611195158851</c:v>
                      </c:pt>
                      <c:pt idx="39" formatCode="General">
                        <c:v>-23.470429652042359</c:v>
                      </c:pt>
                      <c:pt idx="40" formatCode="General">
                        <c:v>-23.390248108925871</c:v>
                      </c:pt>
                      <c:pt idx="41" formatCode="General">
                        <c:v>-23.310066565809379</c:v>
                      </c:pt>
                      <c:pt idx="42" formatCode="General">
                        <c:v>-23.229885022692891</c:v>
                      </c:pt>
                      <c:pt idx="43" formatCode="General">
                        <c:v>-23.149703479576399</c:v>
                      </c:pt>
                      <c:pt idx="44" formatCode="General">
                        <c:v>-23.079540090771559</c:v>
                      </c:pt>
                      <c:pt idx="45" formatCode="General">
                        <c:v>-23.022656580937973</c:v>
                      </c:pt>
                      <c:pt idx="46" formatCode="General">
                        <c:v>-22.965773071104387</c:v>
                      </c:pt>
                      <c:pt idx="47" formatCode="General">
                        <c:v>-22.908889561270801</c:v>
                      </c:pt>
                      <c:pt idx="48" formatCode="General">
                        <c:v>-22.852006051437218</c:v>
                      </c:pt>
                      <c:pt idx="49" formatCode="General">
                        <c:v>-22.795122541603632</c:v>
                      </c:pt>
                      <c:pt idx="50" formatCode="General">
                        <c:v>-22.738239031770046</c:v>
                      </c:pt>
                      <c:pt idx="51" formatCode="General">
                        <c:v>-22.691721212121212</c:v>
                      </c:pt>
                      <c:pt idx="52" formatCode="General">
                        <c:v>-22.647478787878789</c:v>
                      </c:pt>
                      <c:pt idx="53" formatCode="General">
                        <c:v>-22.603236363636363</c:v>
                      </c:pt>
                      <c:pt idx="54" formatCode="General">
                        <c:v>-22.55899393939394</c:v>
                      </c:pt>
                      <c:pt idx="55" formatCode="General">
                        <c:v>-22.514751515151517</c:v>
                      </c:pt>
                      <c:pt idx="56" formatCode="General">
                        <c:v>-22.47050909090909</c:v>
                      </c:pt>
                      <c:pt idx="57" formatCode="General">
                        <c:v>-22.426248108925869</c:v>
                      </c:pt>
                      <c:pt idx="58" formatCode="General">
                        <c:v>-22.381921331316189</c:v>
                      </c:pt>
                      <c:pt idx="59" formatCode="General">
                        <c:v>-22.337594553706506</c:v>
                      </c:pt>
                      <c:pt idx="60" formatCode="General">
                        <c:v>-22.293267776096823</c:v>
                      </c:pt>
                      <c:pt idx="61" formatCode="General">
                        <c:v>-22.248940998487139</c:v>
                      </c:pt>
                      <c:pt idx="62" formatCode="General">
                        <c:v>-22.20461422087746</c:v>
                      </c:pt>
                      <c:pt idx="63" formatCode="General">
                        <c:v>-22.160287443267777</c:v>
                      </c:pt>
                      <c:pt idx="64" formatCode="General">
                        <c:v>-22.114533333333334</c:v>
                      </c:pt>
                      <c:pt idx="65" formatCode="General">
                        <c:v>-22.067866666666671</c:v>
                      </c:pt>
                      <c:pt idx="66" formatCode="General">
                        <c:v>-22.024939759036148</c:v>
                      </c:pt>
                      <c:pt idx="67" formatCode="General">
                        <c:v>-21.98118181818182</c:v>
                      </c:pt>
                      <c:pt idx="68" formatCode="General">
                        <c:v>-21.935121212121214</c:v>
                      </c:pt>
                      <c:pt idx="69" formatCode="General">
                        <c:v>-21.891030303030302</c:v>
                      </c:pt>
                      <c:pt idx="70" formatCode="General">
                        <c:v>-21.847999999999999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C06A-421C-BC75-EAF9C866FED6}"/>
                  </c:ext>
                </c:extLst>
              </c15:ser>
            </c15:filteredScatterSeries>
            <c15:filteredScatterSeries>
              <c15:ser>
                <c:idx val="13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'Gibbs-EVAL'!$B$116:$BT$116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-18.728545454545454</c:v>
                      </c:pt>
                      <c:pt idx="12" formatCode="General">
                        <c:v>-18.746727272727274</c:v>
                      </c:pt>
                      <c:pt idx="13" formatCode="General">
                        <c:v>-18.764909090909093</c:v>
                      </c:pt>
                      <c:pt idx="14" formatCode="General">
                        <c:v>-18.783072289156628</c:v>
                      </c:pt>
                      <c:pt idx="15" formatCode="General">
                        <c:v>-18.801144578313252</c:v>
                      </c:pt>
                      <c:pt idx="16" formatCode="General">
                        <c:v>-18.819272727272725</c:v>
                      </c:pt>
                      <c:pt idx="17" formatCode="General">
                        <c:v>-18.837454545454545</c:v>
                      </c:pt>
                      <c:pt idx="18" formatCode="General">
                        <c:v>-18.855636363636364</c:v>
                      </c:pt>
                      <c:pt idx="19" formatCode="General">
                        <c:v>-18.875090909090911</c:v>
                      </c:pt>
                      <c:pt idx="20" formatCode="General">
                        <c:v>-18.899333333333335</c:v>
                      </c:pt>
                      <c:pt idx="21" formatCode="General">
                        <c:v>-18.923575757575758</c:v>
                      </c:pt>
                      <c:pt idx="22" formatCode="General">
                        <c:v>-18.947818181818182</c:v>
                      </c:pt>
                      <c:pt idx="23" formatCode="General">
                        <c:v>-18.971927710843371</c:v>
                      </c:pt>
                      <c:pt idx="24" formatCode="General">
                        <c:v>-18.996060606060606</c:v>
                      </c:pt>
                      <c:pt idx="25" formatCode="General">
                        <c:v>-19.02030303030303</c:v>
                      </c:pt>
                      <c:pt idx="26" formatCode="General">
                        <c:v>-19.048181818181817</c:v>
                      </c:pt>
                      <c:pt idx="27" formatCode="General">
                        <c:v>-19.078484848484848</c:v>
                      </c:pt>
                      <c:pt idx="28" formatCode="General">
                        <c:v>-19.108787878787876</c:v>
                      </c:pt>
                      <c:pt idx="29" formatCode="General">
                        <c:v>-19.140909090909091</c:v>
                      </c:pt>
                      <c:pt idx="30" formatCode="General">
                        <c:v>-19.177272727272729</c:v>
                      </c:pt>
                      <c:pt idx="31" formatCode="General">
                        <c:v>-19.216550680786689</c:v>
                      </c:pt>
                      <c:pt idx="32" formatCode="General">
                        <c:v>-19.257397881996976</c:v>
                      </c:pt>
                      <c:pt idx="33" formatCode="General">
                        <c:v>-19.298245083207263</c:v>
                      </c:pt>
                      <c:pt idx="34" formatCode="General">
                        <c:v>-19.33909228441755</c:v>
                      </c:pt>
                      <c:pt idx="35" formatCode="General">
                        <c:v>-19.379939485627837</c:v>
                      </c:pt>
                      <c:pt idx="36" formatCode="General">
                        <c:v>-19.420786686838124</c:v>
                      </c:pt>
                      <c:pt idx="37" formatCode="General">
                        <c:v>-19.461331316187596</c:v>
                      </c:pt>
                      <c:pt idx="38" formatCode="General">
                        <c:v>-19.494614220877459</c:v>
                      </c:pt>
                      <c:pt idx="39" formatCode="General">
                        <c:v>-19.527897125567321</c:v>
                      </c:pt>
                      <c:pt idx="40" formatCode="General">
                        <c:v>-19.561180030257187</c:v>
                      </c:pt>
                      <c:pt idx="41" formatCode="General">
                        <c:v>-19.59446293494705</c:v>
                      </c:pt>
                      <c:pt idx="42" formatCode="General">
                        <c:v>-19.627745839636912</c:v>
                      </c:pt>
                      <c:pt idx="43" formatCode="General">
                        <c:v>-19.661028744326778</c:v>
                      </c:pt>
                      <c:pt idx="44" formatCode="General">
                        <c:v>-19.692360060514371</c:v>
                      </c:pt>
                      <c:pt idx="45" formatCode="General">
                        <c:v>-19.72110438729198</c:v>
                      </c:pt>
                      <c:pt idx="46" formatCode="General">
                        <c:v>-19.749848714069593</c:v>
                      </c:pt>
                      <c:pt idx="47" formatCode="General">
                        <c:v>-19.778593040847202</c:v>
                      </c:pt>
                      <c:pt idx="48" formatCode="General">
                        <c:v>-19.807337367624811</c:v>
                      </c:pt>
                      <c:pt idx="49" formatCode="General">
                        <c:v>-19.83608169440242</c:v>
                      </c:pt>
                      <c:pt idx="50" formatCode="General">
                        <c:v>-19.864826021180033</c:v>
                      </c:pt>
                      <c:pt idx="51" formatCode="General">
                        <c:v>-19.892363636363637</c:v>
                      </c:pt>
                      <c:pt idx="52" formatCode="General">
                        <c:v>-19.919636363636364</c:v>
                      </c:pt>
                      <c:pt idx="53" formatCode="General">
                        <c:v>-19.946909090909092</c:v>
                      </c:pt>
                      <c:pt idx="54" formatCode="General">
                        <c:v>-19.974181818181819</c:v>
                      </c:pt>
                      <c:pt idx="55" formatCode="General">
                        <c:v>-20.001454545454546</c:v>
                      </c:pt>
                      <c:pt idx="56" formatCode="General">
                        <c:v>-20.028727272727274</c:v>
                      </c:pt>
                      <c:pt idx="57" formatCode="General">
                        <c:v>-20.056656580937975</c:v>
                      </c:pt>
                      <c:pt idx="58" formatCode="General">
                        <c:v>-20.086913767019666</c:v>
                      </c:pt>
                      <c:pt idx="59" formatCode="General">
                        <c:v>-20.117170953101361</c:v>
                      </c:pt>
                      <c:pt idx="60" formatCode="General">
                        <c:v>-20.147428139183056</c:v>
                      </c:pt>
                      <c:pt idx="61" formatCode="General">
                        <c:v>-20.177685325264751</c:v>
                      </c:pt>
                      <c:pt idx="62" formatCode="General">
                        <c:v>-20.207942511346445</c:v>
                      </c:pt>
                      <c:pt idx="63" formatCode="General">
                        <c:v>-20.23819969742814</c:v>
                      </c:pt>
                      <c:pt idx="64" formatCode="General">
                        <c:v>-20.272181818181817</c:v>
                      </c:pt>
                      <c:pt idx="65" formatCode="General">
                        <c:v>-20.308545454545452</c:v>
                      </c:pt>
                      <c:pt idx="66" formatCode="General">
                        <c:v>-20.338915662650603</c:v>
                      </c:pt>
                      <c:pt idx="67" formatCode="General">
                        <c:v>-20.369090909090907</c:v>
                      </c:pt>
                      <c:pt idx="68" formatCode="General">
                        <c:v>-20.399393939393939</c:v>
                      </c:pt>
                      <c:pt idx="69" formatCode="General">
                        <c:v>-20.42969696969697</c:v>
                      </c:pt>
                      <c:pt idx="70" formatCode="General">
                        <c:v>-20.46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C06A-421C-BC75-EAF9C866FED6}"/>
                  </c:ext>
                </c:extLst>
              </c15:ser>
            </c15:filteredScatterSeries>
            <c15:filteredScatterSeries>
              <c15:ser>
                <c:idx val="14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'Gibbs-EVAL'!$B$117:$BT$117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-6.0942239031770047</c:v>
                      </c:pt>
                      <c:pt idx="1">
                        <c:v>-6.1686565809379728</c:v>
                      </c:pt>
                      <c:pt idx="2" formatCode="General">
                        <c:v>-6.2430892586989408</c:v>
                      </c:pt>
                      <c:pt idx="3" formatCode="General">
                        <c:v>-6.3175219364599098</c:v>
                      </c:pt>
                      <c:pt idx="4" formatCode="General">
                        <c:v>-6.3913252647503782</c:v>
                      </c:pt>
                      <c:pt idx="5" formatCode="General">
                        <c:v>-6.4578910741301057</c:v>
                      </c:pt>
                      <c:pt idx="6" formatCode="General">
                        <c:v>-6.524456883509834</c:v>
                      </c:pt>
                      <c:pt idx="7" formatCode="General">
                        <c:v>-6.5910226928895614</c:v>
                      </c:pt>
                      <c:pt idx="8" formatCode="General">
                        <c:v>-6.6575885022692889</c:v>
                      </c:pt>
                      <c:pt idx="9" formatCode="General">
                        <c:v>-6.7241543116490163</c:v>
                      </c:pt>
                      <c:pt idx="10" formatCode="General">
                        <c:v>-6.7907201210287438</c:v>
                      </c:pt>
                      <c:pt idx="11" formatCode="General">
                        <c:v>-6.8553393939393938</c:v>
                      </c:pt>
                      <c:pt idx="12" formatCode="General">
                        <c:v>-6.9177636363636363</c:v>
                      </c:pt>
                      <c:pt idx="13" formatCode="General">
                        <c:v>-6.9782000000000002</c:v>
                      </c:pt>
                      <c:pt idx="14" formatCode="General">
                        <c:v>-7.0379337349397586</c:v>
                      </c:pt>
                      <c:pt idx="15" formatCode="General">
                        <c:v>-7.0963674698795183</c:v>
                      </c:pt>
                      <c:pt idx="16" formatCode="General">
                        <c:v>-7.1543636363636365</c:v>
                      </c:pt>
                      <c:pt idx="17" formatCode="General">
                        <c:v>-7.2119393939393941</c:v>
                      </c:pt>
                      <c:pt idx="18" formatCode="General">
                        <c:v>-7.2689939393939396</c:v>
                      </c:pt>
                      <c:pt idx="19" formatCode="General">
                        <c:v>-7.3257090909090907</c:v>
                      </c:pt>
                      <c:pt idx="20" formatCode="General">
                        <c:v>-7.3814666666666664</c:v>
                      </c:pt>
                      <c:pt idx="21" formatCode="General">
                        <c:v>-7.4368848484848487</c:v>
                      </c:pt>
                      <c:pt idx="22" formatCode="General">
                        <c:v>-7.4920363636363634</c:v>
                      </c:pt>
                      <c:pt idx="23" formatCode="General">
                        <c:v>-7.5479819277108433</c:v>
                      </c:pt>
                      <c:pt idx="24" formatCode="General">
                        <c:v>-7.6042424242424245</c:v>
                      </c:pt>
                      <c:pt idx="25" formatCode="General">
                        <c:v>-7.6612121212121211</c:v>
                      </c:pt>
                      <c:pt idx="26" formatCode="General">
                        <c:v>-7.7200000000000006</c:v>
                      </c:pt>
                      <c:pt idx="27" formatCode="General">
                        <c:v>-7.78</c:v>
                      </c:pt>
                      <c:pt idx="28" formatCode="General">
                        <c:v>-7.8434545454545459</c:v>
                      </c:pt>
                      <c:pt idx="29" formatCode="General">
                        <c:v>-7.9087272727272726</c:v>
                      </c:pt>
                      <c:pt idx="30" formatCode="General">
                        <c:v>-7.9778181818181819</c:v>
                      </c:pt>
                      <c:pt idx="31" formatCode="General">
                        <c:v>-8.0589364599092281</c:v>
                      </c:pt>
                      <c:pt idx="32" formatCode="General">
                        <c:v>-8.1465310136157338</c:v>
                      </c:pt>
                      <c:pt idx="33" formatCode="General">
                        <c:v>-8.2341255673222395</c:v>
                      </c:pt>
                      <c:pt idx="34" formatCode="General">
                        <c:v>-8.3217201210287435</c:v>
                      </c:pt>
                      <c:pt idx="35" formatCode="General">
                        <c:v>-8.4093146747352492</c:v>
                      </c:pt>
                      <c:pt idx="36" formatCode="General">
                        <c:v>-8.4969092284417549</c:v>
                      </c:pt>
                      <c:pt idx="37" formatCode="General">
                        <c:v>-8.5851573373676242</c:v>
                      </c:pt>
                      <c:pt idx="38" formatCode="General">
                        <c:v>-8.6890907715582451</c:v>
                      </c:pt>
                      <c:pt idx="39" formatCode="General">
                        <c:v>-8.7930242057488641</c:v>
                      </c:pt>
                      <c:pt idx="40" formatCode="General">
                        <c:v>-8.896957639939485</c:v>
                      </c:pt>
                      <c:pt idx="41" formatCode="General">
                        <c:v>-9.0008910741301058</c:v>
                      </c:pt>
                      <c:pt idx="42" formatCode="General">
                        <c:v>-9.1048245083207267</c:v>
                      </c:pt>
                      <c:pt idx="43" formatCode="General">
                        <c:v>-9.2087579425113475</c:v>
                      </c:pt>
                      <c:pt idx="44" formatCode="General">
                        <c:v>-9.3102193645990923</c:v>
                      </c:pt>
                      <c:pt idx="45" formatCode="General">
                        <c:v>-9.4084039334341902</c:v>
                      </c:pt>
                      <c:pt idx="46" formatCode="General">
                        <c:v>-9.50658850226929</c:v>
                      </c:pt>
                      <c:pt idx="47" formatCode="General">
                        <c:v>-9.6047730711043879</c:v>
                      </c:pt>
                      <c:pt idx="48" formatCode="General">
                        <c:v>-9.7029576399394859</c:v>
                      </c:pt>
                      <c:pt idx="49" formatCode="General">
                        <c:v>-9.8011422087745839</c:v>
                      </c:pt>
                      <c:pt idx="50" formatCode="General">
                        <c:v>-9.8993267776096818</c:v>
                      </c:pt>
                      <c:pt idx="51" formatCode="General">
                        <c:v>-9.9881909090909087</c:v>
                      </c:pt>
                      <c:pt idx="52" formatCode="General">
                        <c:v>-10.075009090909091</c:v>
                      </c:pt>
                      <c:pt idx="53" formatCode="General">
                        <c:v>-10.161827272727272</c:v>
                      </c:pt>
                      <c:pt idx="54" formatCode="General">
                        <c:v>-10.248645454545455</c:v>
                      </c:pt>
                      <c:pt idx="55" formatCode="General">
                        <c:v>-10.335463636363636</c:v>
                      </c:pt>
                      <c:pt idx="56" formatCode="General">
                        <c:v>-10.422281818181819</c:v>
                      </c:pt>
                      <c:pt idx="57" formatCode="General">
                        <c:v>-10.506308623298034</c:v>
                      </c:pt>
                      <c:pt idx="58" formatCode="General">
                        <c:v>-10.580438729198185</c:v>
                      </c:pt>
                      <c:pt idx="59" formatCode="General">
                        <c:v>-10.654568835098337</c:v>
                      </c:pt>
                      <c:pt idx="60" formatCode="General">
                        <c:v>-10.728698940998488</c:v>
                      </c:pt>
                      <c:pt idx="61" formatCode="General">
                        <c:v>-10.802829046898639</c:v>
                      </c:pt>
                      <c:pt idx="62" formatCode="General">
                        <c:v>-10.87695915279879</c:v>
                      </c:pt>
                      <c:pt idx="63" formatCode="General">
                        <c:v>-10.951089258698941</c:v>
                      </c:pt>
                      <c:pt idx="64" formatCode="General">
                        <c:v>-11.020666666666667</c:v>
                      </c:pt>
                      <c:pt idx="65" formatCode="General">
                        <c:v>-11.087333333333333</c:v>
                      </c:pt>
                      <c:pt idx="66" formatCode="General">
                        <c:v>-11.147831325301205</c:v>
                      </c:pt>
                      <c:pt idx="67" formatCode="General">
                        <c:v>-11.208181818181817</c:v>
                      </c:pt>
                      <c:pt idx="68" formatCode="General">
                        <c:v>-11.268787878787878</c:v>
                      </c:pt>
                      <c:pt idx="69" formatCode="General">
                        <c:v>-11.325454545454546</c:v>
                      </c:pt>
                      <c:pt idx="70" formatCode="General">
                        <c:v>-11.38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C06A-421C-BC75-EAF9C866FED6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-28.222057488653554</c:v>
                      </c:pt>
                      <c:pt idx="1">
                        <c:v>-27.527655068078669</c:v>
                      </c:pt>
                      <c:pt idx="2" formatCode="General">
                        <c:v>-26.83325264750378</c:v>
                      </c:pt>
                      <c:pt idx="3" formatCode="General">
                        <c:v>-26.138850226928895</c:v>
                      </c:pt>
                      <c:pt idx="4" formatCode="General">
                        <c:v>-25.463691376701966</c:v>
                      </c:pt>
                      <c:pt idx="5" formatCode="General">
                        <c:v>-25.009833585476549</c:v>
                      </c:pt>
                      <c:pt idx="6" formatCode="General">
                        <c:v>-24.555975794251136</c:v>
                      </c:pt>
                      <c:pt idx="7" formatCode="General">
                        <c:v>-24.102118003025719</c:v>
                      </c:pt>
                      <c:pt idx="8" formatCode="General">
                        <c:v>-23.648260211800302</c:v>
                      </c:pt>
                      <c:pt idx="9" formatCode="General">
                        <c:v>-23.194402420574885</c:v>
                      </c:pt>
                      <c:pt idx="10" formatCode="General">
                        <c:v>-22.740544629349472</c:v>
                      </c:pt>
                      <c:pt idx="11" formatCode="General">
                        <c:v>-22.331939393939393</c:v>
                      </c:pt>
                      <c:pt idx="12" formatCode="General">
                        <c:v>-21.974363636363638</c:v>
                      </c:pt>
                      <c:pt idx="13" formatCode="General">
                        <c:v>-21.641636363636366</c:v>
                      </c:pt>
                      <c:pt idx="14" formatCode="General">
                        <c:v>-21.318795180722894</c:v>
                      </c:pt>
                      <c:pt idx="15" formatCode="General">
                        <c:v>-21.017590361445784</c:v>
                      </c:pt>
                      <c:pt idx="16" formatCode="General">
                        <c:v>-20.727818181818183</c:v>
                      </c:pt>
                      <c:pt idx="17" formatCode="General">
                        <c:v>-20.449030303030302</c:v>
                      </c:pt>
                      <c:pt idx="18" formatCode="General">
                        <c:v>-20.191090909090907</c:v>
                      </c:pt>
                      <c:pt idx="19" formatCode="General">
                        <c:v>-19.940363636363635</c:v>
                      </c:pt>
                      <c:pt idx="20" formatCode="General">
                        <c:v>-19.704000000000001</c:v>
                      </c:pt>
                      <c:pt idx="21" formatCode="General">
                        <c:v>-19.474424242424242</c:v>
                      </c:pt>
                      <c:pt idx="22" formatCode="General">
                        <c:v>-19.250181818181819</c:v>
                      </c:pt>
                      <c:pt idx="23" formatCode="General">
                        <c:v>-19.043614457831325</c:v>
                      </c:pt>
                      <c:pt idx="24" formatCode="General">
                        <c:v>-18.841515151515154</c:v>
                      </c:pt>
                      <c:pt idx="25" formatCode="General">
                        <c:v>-18.647575757575758</c:v>
                      </c:pt>
                      <c:pt idx="26" formatCode="General">
                        <c:v>-18.460909090909091</c:v>
                      </c:pt>
                      <c:pt idx="27" formatCode="General">
                        <c:v>-18.279090909090908</c:v>
                      </c:pt>
                      <c:pt idx="28" formatCode="General">
                        <c:v>-18.103030303030302</c:v>
                      </c:pt>
                      <c:pt idx="29" formatCode="General">
                        <c:v>-17.93090909090909</c:v>
                      </c:pt>
                      <c:pt idx="30" formatCode="General">
                        <c:v>-17.767272727272729</c:v>
                      </c:pt>
                      <c:pt idx="31" formatCode="General">
                        <c:v>-17.615597579425113</c:v>
                      </c:pt>
                      <c:pt idx="32" formatCode="General">
                        <c:v>-17.470363086232982</c:v>
                      </c:pt>
                      <c:pt idx="33" formatCode="General">
                        <c:v>-17.325128593040848</c:v>
                      </c:pt>
                      <c:pt idx="34" formatCode="General">
                        <c:v>-17.179894099848713</c:v>
                      </c:pt>
                      <c:pt idx="35" formatCode="General">
                        <c:v>-17.034659606656582</c:v>
                      </c:pt>
                      <c:pt idx="36" formatCode="General">
                        <c:v>-16.889425113464448</c:v>
                      </c:pt>
                      <c:pt idx="37" formatCode="General">
                        <c:v>-16.745340393343419</c:v>
                      </c:pt>
                      <c:pt idx="38" formatCode="General">
                        <c:v>-16.628850226928897</c:v>
                      </c:pt>
                      <c:pt idx="39" formatCode="General">
                        <c:v>-16.512360060514371</c:v>
                      </c:pt>
                      <c:pt idx="40" formatCode="General">
                        <c:v>-16.39586989409985</c:v>
                      </c:pt>
                      <c:pt idx="41" formatCode="General">
                        <c:v>-16.279379727685328</c:v>
                      </c:pt>
                      <c:pt idx="42" formatCode="General">
                        <c:v>-16.162889561270802</c:v>
                      </c:pt>
                      <c:pt idx="43" formatCode="General">
                        <c:v>-16.04639939485628</c:v>
                      </c:pt>
                      <c:pt idx="44" formatCode="General">
                        <c:v>-15.939016641452346</c:v>
                      </c:pt>
                      <c:pt idx="45" formatCode="General">
                        <c:v>-15.843706505295009</c:v>
                      </c:pt>
                      <c:pt idx="46" formatCode="General">
                        <c:v>-15.748396369137671</c:v>
                      </c:pt>
                      <c:pt idx="47" formatCode="General">
                        <c:v>-15.653086232980332</c:v>
                      </c:pt>
                      <c:pt idx="48" formatCode="General">
                        <c:v>-15.557776096822995</c:v>
                      </c:pt>
                      <c:pt idx="49" formatCode="General">
                        <c:v>-15.462465960665657</c:v>
                      </c:pt>
                      <c:pt idx="50" formatCode="General">
                        <c:v>-15.36715582450832</c:v>
                      </c:pt>
                      <c:pt idx="51" formatCode="General">
                        <c:v>-15.279181818181817</c:v>
                      </c:pt>
                      <c:pt idx="52" formatCode="General">
                        <c:v>-15.192818181818181</c:v>
                      </c:pt>
                      <c:pt idx="53" formatCode="General">
                        <c:v>-15.106454545454545</c:v>
                      </c:pt>
                      <c:pt idx="54" formatCode="General">
                        <c:v>-15.020090909090909</c:v>
                      </c:pt>
                      <c:pt idx="55" formatCode="General">
                        <c:v>-14.933727272727271</c:v>
                      </c:pt>
                      <c:pt idx="56" formatCode="General">
                        <c:v>-14.847363636363635</c:v>
                      </c:pt>
                      <c:pt idx="57" formatCode="General">
                        <c:v>-14.759364599092283</c:v>
                      </c:pt>
                      <c:pt idx="58" formatCode="General">
                        <c:v>-14.665567322239031</c:v>
                      </c:pt>
                      <c:pt idx="59" formatCode="General">
                        <c:v>-14.571770045385778</c:v>
                      </c:pt>
                      <c:pt idx="60" formatCode="General">
                        <c:v>-14.477972768532526</c:v>
                      </c:pt>
                      <c:pt idx="61" formatCode="General">
                        <c:v>-14.384175491679274</c:v>
                      </c:pt>
                      <c:pt idx="62" formatCode="General">
                        <c:v>-14.290378214826021</c:v>
                      </c:pt>
                      <c:pt idx="63" formatCode="General">
                        <c:v>-14.196580937972769</c:v>
                      </c:pt>
                      <c:pt idx="64" formatCode="General">
                        <c:v>-14.097151515151515</c:v>
                      </c:pt>
                      <c:pt idx="65" formatCode="General">
                        <c:v>-13.994121212121213</c:v>
                      </c:pt>
                      <c:pt idx="66" formatCode="General">
                        <c:v>-13.891686746987952</c:v>
                      </c:pt>
                      <c:pt idx="67" formatCode="General">
                        <c:v>-13.787272727272727</c:v>
                      </c:pt>
                      <c:pt idx="68" formatCode="General">
                        <c:v>-13.67818181818182</c:v>
                      </c:pt>
                      <c:pt idx="69" formatCode="General">
                        <c:v>-13.56909090909091</c:v>
                      </c:pt>
                      <c:pt idx="70" formatCode="General">
                        <c:v>-13.46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C06A-421C-BC75-EAF9C866FED6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-4.9682496217851737</c:v>
                      </c:pt>
                      <c:pt idx="1">
                        <c:v>-5.0215022692889564</c:v>
                      </c:pt>
                      <c:pt idx="2" formatCode="General">
                        <c:v>-5.0747549167927382</c:v>
                      </c:pt>
                      <c:pt idx="3" formatCode="General">
                        <c:v>-5.1280075642965199</c:v>
                      </c:pt>
                      <c:pt idx="4" formatCode="General">
                        <c:v>-5.1817080181543114</c:v>
                      </c:pt>
                      <c:pt idx="5" formatCode="General">
                        <c:v>-5.2405582450832071</c:v>
                      </c:pt>
                      <c:pt idx="6" formatCode="General">
                        <c:v>-5.2994084720121029</c:v>
                      </c:pt>
                      <c:pt idx="7" formatCode="General">
                        <c:v>-5.3582586989409986</c:v>
                      </c:pt>
                      <c:pt idx="8" formatCode="General">
                        <c:v>-5.4171089258698935</c:v>
                      </c:pt>
                      <c:pt idx="9" formatCode="General">
                        <c:v>-5.4759591527987892</c:v>
                      </c:pt>
                      <c:pt idx="10" formatCode="General">
                        <c:v>-5.5348093797276849</c:v>
                      </c:pt>
                      <c:pt idx="11" formatCode="General">
                        <c:v>-5.5936303030303032</c:v>
                      </c:pt>
                      <c:pt idx="12" formatCode="General">
                        <c:v>-5.6524181818181818</c:v>
                      </c:pt>
                      <c:pt idx="13" formatCode="General">
                        <c:v>-5.7107090909090914</c:v>
                      </c:pt>
                      <c:pt idx="14" formatCode="General">
                        <c:v>-5.7688313253012051</c:v>
                      </c:pt>
                      <c:pt idx="15" formatCode="General">
                        <c:v>-5.82666265060241</c:v>
                      </c:pt>
                      <c:pt idx="16" formatCode="General">
                        <c:v>-5.8840545454545454</c:v>
                      </c:pt>
                      <c:pt idx="17" formatCode="General">
                        <c:v>-5.9410242424242421</c:v>
                      </c:pt>
                      <c:pt idx="18" formatCode="General">
                        <c:v>-5.9974727272727275</c:v>
                      </c:pt>
                      <c:pt idx="19" formatCode="General">
                        <c:v>-6.0535818181818177</c:v>
                      </c:pt>
                      <c:pt idx="20" formatCode="General">
                        <c:v>-6.1087333333333333</c:v>
                      </c:pt>
                      <c:pt idx="21" formatCode="General">
                        <c:v>-6.1632060606060612</c:v>
                      </c:pt>
                      <c:pt idx="22" formatCode="General">
                        <c:v>-6.217145454545455</c:v>
                      </c:pt>
                      <c:pt idx="23" formatCode="General">
                        <c:v>-6.2696927710843378</c:v>
                      </c:pt>
                      <c:pt idx="24" formatCode="General">
                        <c:v>-6.3217272727272729</c:v>
                      </c:pt>
                      <c:pt idx="25" formatCode="General">
                        <c:v>-6.3726363636363637</c:v>
                      </c:pt>
                      <c:pt idx="26" formatCode="General">
                        <c:v>-6.4224545454545456</c:v>
                      </c:pt>
                      <c:pt idx="27" formatCode="General">
                        <c:v>-6.4715454545454545</c:v>
                      </c:pt>
                      <c:pt idx="28" formatCode="General">
                        <c:v>-6.5189090909090908</c:v>
                      </c:pt>
                      <c:pt idx="29" formatCode="General">
                        <c:v>-6.5654545454545454</c:v>
                      </c:pt>
                      <c:pt idx="30" formatCode="General">
                        <c:v>-6.6103030303030303</c:v>
                      </c:pt>
                      <c:pt idx="31" formatCode="General">
                        <c:v>-6.6513706505295014</c:v>
                      </c:pt>
                      <c:pt idx="32" formatCode="General">
                        <c:v>-6.6904024205748867</c:v>
                      </c:pt>
                      <c:pt idx="33" formatCode="General">
                        <c:v>-6.7294341906202728</c:v>
                      </c:pt>
                      <c:pt idx="34" formatCode="General">
                        <c:v>-6.7684659606656581</c:v>
                      </c:pt>
                      <c:pt idx="35" formatCode="General">
                        <c:v>-6.8074977307110442</c:v>
                      </c:pt>
                      <c:pt idx="36" formatCode="General">
                        <c:v>-6.8465295007564295</c:v>
                      </c:pt>
                      <c:pt idx="37" formatCode="General">
                        <c:v>-6.8854523449319212</c:v>
                      </c:pt>
                      <c:pt idx="38" formatCode="General">
                        <c:v>-6.9217609682299548</c:v>
                      </c:pt>
                      <c:pt idx="39" formatCode="General">
                        <c:v>-6.9580695915279875</c:v>
                      </c:pt>
                      <c:pt idx="40" formatCode="General">
                        <c:v>-6.9943782148260212</c:v>
                      </c:pt>
                      <c:pt idx="41" formatCode="General">
                        <c:v>-7.0306868381240539</c:v>
                      </c:pt>
                      <c:pt idx="42" formatCode="General">
                        <c:v>-7.0669954614220876</c:v>
                      </c:pt>
                      <c:pt idx="43" formatCode="General">
                        <c:v>-7.1033040847201203</c:v>
                      </c:pt>
                      <c:pt idx="44" formatCode="General">
                        <c:v>-7.1405234493192129</c:v>
                      </c:pt>
                      <c:pt idx="45" formatCode="General">
                        <c:v>-7.1789500756429652</c:v>
                      </c:pt>
                      <c:pt idx="46" formatCode="General">
                        <c:v>-7.2173767019667165</c:v>
                      </c:pt>
                      <c:pt idx="47" formatCode="General">
                        <c:v>-7.2558033282904688</c:v>
                      </c:pt>
                      <c:pt idx="48" formatCode="General">
                        <c:v>-7.2942299546142211</c:v>
                      </c:pt>
                      <c:pt idx="49" formatCode="General">
                        <c:v>-7.3326565809379733</c:v>
                      </c:pt>
                      <c:pt idx="50" formatCode="General">
                        <c:v>-7.3710832072617247</c:v>
                      </c:pt>
                      <c:pt idx="51" formatCode="General">
                        <c:v>-7.4125393939393938</c:v>
                      </c:pt>
                      <c:pt idx="52" formatCode="General">
                        <c:v>-7.4546606060606067</c:v>
                      </c:pt>
                      <c:pt idx="53" formatCode="General">
                        <c:v>-7.4967818181818187</c:v>
                      </c:pt>
                      <c:pt idx="54" formatCode="General">
                        <c:v>-7.5389030303030307</c:v>
                      </c:pt>
                      <c:pt idx="55" formatCode="General">
                        <c:v>-7.5810242424242427</c:v>
                      </c:pt>
                      <c:pt idx="56" formatCode="General">
                        <c:v>-7.6231454545454547</c:v>
                      </c:pt>
                      <c:pt idx="57" formatCode="General">
                        <c:v>-7.6668835098335855</c:v>
                      </c:pt>
                      <c:pt idx="58" formatCode="General">
                        <c:v>-7.7163540090771559</c:v>
                      </c:pt>
                      <c:pt idx="59" formatCode="General">
                        <c:v>-7.7658245083207262</c:v>
                      </c:pt>
                      <c:pt idx="60" formatCode="General">
                        <c:v>-7.8152950075642966</c:v>
                      </c:pt>
                      <c:pt idx="61" formatCode="General">
                        <c:v>-7.864765506807867</c:v>
                      </c:pt>
                      <c:pt idx="62" formatCode="General">
                        <c:v>-7.9142360060514374</c:v>
                      </c:pt>
                      <c:pt idx="63" formatCode="General">
                        <c:v>-7.9637065052950078</c:v>
                      </c:pt>
                      <c:pt idx="64" formatCode="General">
                        <c:v>-8.0173818181818177</c:v>
                      </c:pt>
                      <c:pt idx="65" formatCode="General">
                        <c:v>-8.0737454545454543</c:v>
                      </c:pt>
                      <c:pt idx="66" formatCode="General">
                        <c:v>-8.1332530120481934</c:v>
                      </c:pt>
                      <c:pt idx="67" formatCode="General">
                        <c:v>-8.1939090909090915</c:v>
                      </c:pt>
                      <c:pt idx="68" formatCode="General">
                        <c:v>-8.256939393939394</c:v>
                      </c:pt>
                      <c:pt idx="69" formatCode="General">
                        <c:v>-8.3219393939393935</c:v>
                      </c:pt>
                      <c:pt idx="70" formatCode="General">
                        <c:v>-8.3879999999999999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C06A-421C-BC75-EAF9C866FED6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C06A-421C-BC75-EAF9C866FED6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C06A-421C-BC75-EAF9C866FED6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C06A-421C-BC75-EAF9C866FED6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C06A-421C-BC75-EAF9C866FED6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C06A-421C-BC75-EAF9C866FED6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C06A-421C-BC75-EAF9C866FED6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C06A-421C-BC75-EAF9C866FED6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C06A-421C-BC75-EAF9C866FED6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C06A-421C-BC75-EAF9C866FED6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C06A-421C-BC75-EAF9C866FED6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C06A-421C-BC75-EAF9C866FED6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C06A-421C-BC75-EAF9C866FED6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'Gibbs-EVAL'!$A$132</c15:sqref>
                        </c15:formulaRef>
                      </c:ext>
                    </c:extLst>
                    <c:strCache>
                      <c:ptCount val="1"/>
                      <c:pt idx="0">
                        <c:v>SOLID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C06A-421C-BC75-EAF9C866FED6}"/>
                  </c:ext>
                </c:extLst>
              </c15:ser>
            </c15:filteredScatterSeries>
            <c15:filteredScatterSeries>
              <c15:ser>
                <c:idx val="30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'Gibbs-EVAL'!$A$133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'Gibbs-EVAL'!$B$133:$BT$133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-59.300666666666665</c:v>
                      </c:pt>
                      <c:pt idx="1">
                        <c:v>-57.829515151515153</c:v>
                      </c:pt>
                      <c:pt idx="2" formatCode="General">
                        <c:v>-56.459818181818186</c:v>
                      </c:pt>
                      <c:pt idx="3" formatCode="General">
                        <c:v>-55.368848484848485</c:v>
                      </c:pt>
                      <c:pt idx="4" formatCode="General">
                        <c:v>-54.445454545454538</c:v>
                      </c:pt>
                      <c:pt idx="5" formatCode="General">
                        <c:v>-54.263636363636365</c:v>
                      </c:pt>
                      <c:pt idx="6" formatCode="General">
                        <c:v>-53.823253012048198</c:v>
                      </c:pt>
                      <c:pt idx="7" formatCode="General">
                        <c:v>-53.040120481927708</c:v>
                      </c:pt>
                      <c:pt idx="8" formatCode="General">
                        <c:v>-52.556666666666665</c:v>
                      </c:pt>
                      <c:pt idx="9" formatCode="General">
                        <c:v>-52.169272727272727</c:v>
                      </c:pt>
                      <c:pt idx="10" formatCode="General">
                        <c:v>-51.829878787878791</c:v>
                      </c:pt>
                      <c:pt idx="11" formatCode="General">
                        <c:v>-51.538295007564301</c:v>
                      </c:pt>
                      <c:pt idx="12" formatCode="General">
                        <c:v>-51.300624810892593</c:v>
                      </c:pt>
                      <c:pt idx="13" formatCode="General">
                        <c:v>-51.062954614220878</c:v>
                      </c:pt>
                      <c:pt idx="14" formatCode="General">
                        <c:v>-50.82528441754917</c:v>
                      </c:pt>
                      <c:pt idx="15" formatCode="General">
                        <c:v>-50.587614220877462</c:v>
                      </c:pt>
                      <c:pt idx="16" formatCode="General">
                        <c:v>-50.349944024205747</c:v>
                      </c:pt>
                      <c:pt idx="17" formatCode="General">
                        <c:v>-50.11227382753404</c:v>
                      </c:pt>
                      <c:pt idx="18" formatCode="General">
                        <c:v>-49.940878787878788</c:v>
                      </c:pt>
                      <c:pt idx="19" formatCode="General">
                        <c:v>-49.783072727272724</c:v>
                      </c:pt>
                      <c:pt idx="20" formatCode="General">
                        <c:v>-49.635799999999996</c:v>
                      </c:pt>
                      <c:pt idx="21" formatCode="General">
                        <c:v>-49.508212121212118</c:v>
                      </c:pt>
                      <c:pt idx="22" formatCode="General">
                        <c:v>-49.396090909090901</c:v>
                      </c:pt>
                      <c:pt idx="23" formatCode="General">
                        <c:v>-49.303771084337349</c:v>
                      </c:pt>
                      <c:pt idx="24" formatCode="General">
                        <c:v>-49.308575757575753</c:v>
                      </c:pt>
                      <c:pt idx="25" formatCode="General">
                        <c:v>-49.598878787878789</c:v>
                      </c:pt>
                      <c:pt idx="26" formatCode="General">
                        <c:v>-49.904454545454549</c:v>
                      </c:pt>
                      <c:pt idx="27" formatCode="General">
                        <c:v>-50.220212121212121</c:v>
                      </c:pt>
                      <c:pt idx="28" formatCode="General">
                        <c:v>-50.535393939393941</c:v>
                      </c:pt>
                      <c:pt idx="29" formatCode="General">
                        <c:v>-50.850727272727276</c:v>
                      </c:pt>
                      <c:pt idx="30" formatCode="General">
                        <c:v>-51.166484848484849</c:v>
                      </c:pt>
                      <c:pt idx="31" formatCode="General">
                        <c:v>-51.481006024096381</c:v>
                      </c:pt>
                      <c:pt idx="32" formatCode="General">
                        <c:v>-51.794861445783127</c:v>
                      </c:pt>
                      <c:pt idx="33" formatCode="General">
                        <c:v>-52.098599999999998</c:v>
                      </c:pt>
                      <c:pt idx="34" formatCode="General">
                        <c:v>-52.402236363636362</c:v>
                      </c:pt>
                      <c:pt idx="35" formatCode="General">
                        <c:v>-52.705872727272727</c:v>
                      </c:pt>
                      <c:pt idx="36" formatCode="General">
                        <c:v>-53.009509090909091</c:v>
                      </c:pt>
                      <c:pt idx="37" formatCode="General">
                        <c:v>-53.31287291981846</c:v>
                      </c:pt>
                      <c:pt idx="38" formatCode="General">
                        <c:v>-53.609695915279879</c:v>
                      </c:pt>
                      <c:pt idx="39" formatCode="General">
                        <c:v>-53.906518910741298</c:v>
                      </c:pt>
                      <c:pt idx="40" formatCode="General">
                        <c:v>-54.203341906202724</c:v>
                      </c:pt>
                      <c:pt idx="41" formatCode="General">
                        <c:v>-54.500164901664142</c:v>
                      </c:pt>
                      <c:pt idx="42" formatCode="General">
                        <c:v>-54.796987897125568</c:v>
                      </c:pt>
                      <c:pt idx="43" formatCode="General">
                        <c:v>-55.093810892586987</c:v>
                      </c:pt>
                      <c:pt idx="44" formatCode="General">
                        <c:v>-55.388090909090906</c:v>
                      </c:pt>
                      <c:pt idx="45" formatCode="General">
                        <c:v>-55.679000000000002</c:v>
                      </c:pt>
                      <c:pt idx="46" formatCode="General">
                        <c:v>-55.969436363636362</c:v>
                      </c:pt>
                      <c:pt idx="47" formatCode="General">
                        <c:v>-56.259818181818183</c:v>
                      </c:pt>
                      <c:pt idx="48" formatCode="General">
                        <c:v>-56.550727272727272</c:v>
                      </c:pt>
                      <c:pt idx="49" formatCode="General">
                        <c:v>-56.834722891566265</c:v>
                      </c:pt>
                      <c:pt idx="50" formatCode="General">
                        <c:v>-57.11122891566265</c:v>
                      </c:pt>
                      <c:pt idx="51" formatCode="General">
                        <c:v>-57.389606060606063</c:v>
                      </c:pt>
                      <c:pt idx="52" formatCode="General">
                        <c:v>-57.668084848484853</c:v>
                      </c:pt>
                      <c:pt idx="53" formatCode="General">
                        <c:v>-57.945054545454546</c:v>
                      </c:pt>
                      <c:pt idx="54" formatCode="General">
                        <c:v>-58.222654545454546</c:v>
                      </c:pt>
                      <c:pt idx="55" formatCode="General">
                        <c:v>-58.500836363636367</c:v>
                      </c:pt>
                      <c:pt idx="56" formatCode="General">
                        <c:v>-58.778490909090905</c:v>
                      </c:pt>
                      <c:pt idx="57" formatCode="General">
                        <c:v>-59.053048192771087</c:v>
                      </c:pt>
                      <c:pt idx="58" formatCode="General">
                        <c:v>-59.316903614457829</c:v>
                      </c:pt>
                      <c:pt idx="59" formatCode="General">
                        <c:v>-59.588103030303031</c:v>
                      </c:pt>
                      <c:pt idx="60" formatCode="General">
                        <c:v>-59.865072727272725</c:v>
                      </c:pt>
                      <c:pt idx="61" formatCode="General">
                        <c:v>-60.131563636363637</c:v>
                      </c:pt>
                      <c:pt idx="62" formatCode="General">
                        <c:v>-60.396860606060606</c:v>
                      </c:pt>
                      <c:pt idx="63" formatCode="General">
                        <c:v>-60.661709090909092</c:v>
                      </c:pt>
                      <c:pt idx="64" formatCode="General">
                        <c:v>-60.942924357034798</c:v>
                      </c:pt>
                      <c:pt idx="65" formatCode="General">
                        <c:v>-61.234603630862331</c:v>
                      </c:pt>
                      <c:pt idx="66" formatCode="General">
                        <c:v>-61.526282904689864</c:v>
                      </c:pt>
                      <c:pt idx="67" formatCode="General">
                        <c:v>-61.817962178517398</c:v>
                      </c:pt>
                      <c:pt idx="68" formatCode="General">
                        <c:v>-62.109641452344938</c:v>
                      </c:pt>
                      <c:pt idx="69" formatCode="General">
                        <c:v>-62.401320726172472</c:v>
                      </c:pt>
                      <c:pt idx="70" formatCode="General">
                        <c:v>-62.693000000000005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C06A-421C-BC75-EAF9C866FED6}"/>
                  </c:ext>
                </c:extLst>
              </c15:ser>
            </c15:filteredScatterSeries>
            <c15:filteredScatterSeries>
              <c15:ser>
                <c:idx val="31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'Gibbs-EVAL'!$A$134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'Gibbs-EVAL'!$B$134:$BT$134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-20.742000000000001</c:v>
                      </c:pt>
                      <c:pt idx="1">
                        <c:v>-20.165030303030303</c:v>
                      </c:pt>
                      <c:pt idx="2" formatCode="General">
                        <c:v>-19.625636363636364</c:v>
                      </c:pt>
                      <c:pt idx="3" formatCode="General">
                        <c:v>-19.515393939393938</c:v>
                      </c:pt>
                      <c:pt idx="4" formatCode="General">
                        <c:v>-19.575030303030303</c:v>
                      </c:pt>
                      <c:pt idx="5" formatCode="General">
                        <c:v>-19.762909090909091</c:v>
                      </c:pt>
                      <c:pt idx="6" formatCode="General">
                        <c:v>-19.914036144578315</c:v>
                      </c:pt>
                      <c:pt idx="7" formatCode="General">
                        <c:v>-20.016445783132529</c:v>
                      </c:pt>
                      <c:pt idx="8" formatCode="General">
                        <c:v>-20.152000000000001</c:v>
                      </c:pt>
                      <c:pt idx="9" formatCode="General">
                        <c:v>-20.298181818181821</c:v>
                      </c:pt>
                      <c:pt idx="10" formatCode="General">
                        <c:v>-20.449696969696969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-23.573975903614457</c:v>
                      </c:pt>
                      <c:pt idx="32" formatCode="General">
                        <c:v>-23.718554216867467</c:v>
                      </c:pt>
                      <c:pt idx="33" formatCode="General">
                        <c:v>-23.858000000000001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-27.046506024096384</c:v>
                      </c:pt>
                      <c:pt idx="58" formatCode="General">
                        <c:v>-27.166987951807229</c:v>
                      </c:pt>
                      <c:pt idx="59" formatCode="General">
                        <c:v>-27.291272727272727</c:v>
                      </c:pt>
                      <c:pt idx="60" formatCode="General">
                        <c:v>-27.418545454545455</c:v>
                      </c:pt>
                      <c:pt idx="61" formatCode="General">
                        <c:v>-27.540303030303029</c:v>
                      </c:pt>
                      <c:pt idx="62" formatCode="General">
                        <c:v>-27.66151515151515</c:v>
                      </c:pt>
                      <c:pt idx="63" formatCode="General">
                        <c:v>-27.782727272727271</c:v>
                      </c:pt>
                      <c:pt idx="64" formatCode="General">
                        <c:v>-27.902904689863842</c:v>
                      </c:pt>
                      <c:pt idx="65" formatCode="General">
                        <c:v>-28.022420574886535</c:v>
                      </c:pt>
                      <c:pt idx="66" formatCode="General">
                        <c:v>-28.141936459909228</c:v>
                      </c:pt>
                      <c:pt idx="67" formatCode="General">
                        <c:v>-28.261452344931921</c:v>
                      </c:pt>
                      <c:pt idx="68" formatCode="General">
                        <c:v>-28.380968229954615</c:v>
                      </c:pt>
                      <c:pt idx="69" formatCode="General">
                        <c:v>-28.500484114977308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C06A-421C-BC75-EAF9C866FED6}"/>
                  </c:ext>
                </c:extLst>
              </c15:ser>
            </c15:filteredScatterSeries>
            <c15:filteredScatterSeries>
              <c15:ser>
                <c:idx val="32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'Gibbs-EVAL'!$A$135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'Gibbs-EVAL'!$B$135:$BT$135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-17.816666666666666</c:v>
                      </c:pt>
                      <c:pt idx="1">
                        <c:v>-17.499454545454544</c:v>
                      </c:pt>
                      <c:pt idx="2" formatCode="General">
                        <c:v>-17.208545454545455</c:v>
                      </c:pt>
                      <c:pt idx="3" formatCode="General">
                        <c:v>-16.338060606060605</c:v>
                      </c:pt>
                      <c:pt idx="4" formatCode="General">
                        <c:v>-15.295393939393939</c:v>
                      </c:pt>
                      <c:pt idx="5" formatCode="General">
                        <c:v>-14.737818181818181</c:v>
                      </c:pt>
                      <c:pt idx="6" formatCode="General">
                        <c:v>-13.995180722891565</c:v>
                      </c:pt>
                      <c:pt idx="7" formatCode="General">
                        <c:v>-13.007228915662651</c:v>
                      </c:pt>
                      <c:pt idx="8" formatCode="General">
                        <c:v>-12.252666666666666</c:v>
                      </c:pt>
                      <c:pt idx="9" formatCode="General">
                        <c:v>-11.572909090909093</c:v>
                      </c:pt>
                      <c:pt idx="10" formatCode="General">
                        <c:v>-10.930484848484848</c:v>
                      </c:pt>
                      <c:pt idx="11" formatCode="General">
                        <c:v>-10.336086232980334</c:v>
                      </c:pt>
                      <c:pt idx="12" formatCode="General">
                        <c:v>-9.7958441754916787</c:v>
                      </c:pt>
                      <c:pt idx="13" formatCode="General">
                        <c:v>-9.2556021180030257</c:v>
                      </c:pt>
                      <c:pt idx="14" formatCode="General">
                        <c:v>-8.7153600605143726</c:v>
                      </c:pt>
                      <c:pt idx="15" formatCode="General">
                        <c:v>-8.1751180030257178</c:v>
                      </c:pt>
                      <c:pt idx="16" formatCode="General">
                        <c:v>-7.6348759455370647</c:v>
                      </c:pt>
                      <c:pt idx="17" formatCode="General">
                        <c:v>-7.0946338880484099</c:v>
                      </c:pt>
                      <c:pt idx="18" formatCode="General">
                        <c:v>-6.6202727272727264</c:v>
                      </c:pt>
                      <c:pt idx="19" formatCode="General">
                        <c:v>-6.1619818181818165</c:v>
                      </c:pt>
                      <c:pt idx="20" formatCode="General">
                        <c:v>-5.7237999999999989</c:v>
                      </c:pt>
                      <c:pt idx="21" formatCode="General">
                        <c:v>-5.2985151515151507</c:v>
                      </c:pt>
                      <c:pt idx="22" formatCode="General">
                        <c:v>-4.8833636363636357</c:v>
                      </c:pt>
                      <c:pt idx="23" formatCode="General">
                        <c:v>-4.4896746987951799</c:v>
                      </c:pt>
                      <c:pt idx="24" formatCode="General">
                        <c:v>-4.1958484848484847</c:v>
                      </c:pt>
                      <c:pt idx="25" formatCode="General">
                        <c:v>-4.1952424242424247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-4.8208787878787884</c:v>
                      </c:pt>
                      <c:pt idx="52" formatCode="General">
                        <c:v>-4.8448121212121213</c:v>
                      </c:pt>
                      <c:pt idx="53" formatCode="General">
                        <c:v>-4.8672363636363638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-4.9600361445783134</c:v>
                      </c:pt>
                      <c:pt idx="58" formatCode="General">
                        <c:v>-4.9829277108433736</c:v>
                      </c:pt>
                      <c:pt idx="59" formatCode="General">
                        <c:v>-5.0055575757575763</c:v>
                      </c:pt>
                      <c:pt idx="60" formatCode="General">
                        <c:v>-5.0279818181818188</c:v>
                      </c:pt>
                      <c:pt idx="61" formatCode="General">
                        <c:v>-5.0509575757575753</c:v>
                      </c:pt>
                      <c:pt idx="62" formatCode="General">
                        <c:v>-5.0738303030303031</c:v>
                      </c:pt>
                      <c:pt idx="63" formatCode="General">
                        <c:v>-5.0962545454545456</c:v>
                      </c:pt>
                      <c:pt idx="64" formatCode="General">
                        <c:v>-5.1371149773071112</c:v>
                      </c:pt>
                      <c:pt idx="65" formatCode="General">
                        <c:v>-5.1897624810892591</c:v>
                      </c:pt>
                      <c:pt idx="66" formatCode="General">
                        <c:v>-5.242409984871407</c:v>
                      </c:pt>
                      <c:pt idx="67" formatCode="General">
                        <c:v>-5.2950574886535557</c:v>
                      </c:pt>
                      <c:pt idx="68" formatCode="General">
                        <c:v>-5.3477049924357036</c:v>
                      </c:pt>
                      <c:pt idx="69" formatCode="General">
                        <c:v>-5.4003524962178524</c:v>
                      </c:pt>
                      <c:pt idx="70" formatCode="General">
                        <c:v>-5.4530000000000003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C06A-421C-BC75-EAF9C866FED6}"/>
                  </c:ext>
                </c:extLst>
              </c15:ser>
            </c15:filteredScatterSeries>
            <c15:filteredScatterSeries>
              <c15:ser>
                <c:idx val="33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'Gibbs-EVAL'!$A$136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'Gibbs-EVAL'!$B$136:$BT$136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-185.66818181818184</c:v>
                      </c:pt>
                      <c:pt idx="1">
                        <c:v>-180.34381818181819</c:v>
                      </c:pt>
                      <c:pt idx="2" formatCode="General">
                        <c:v>-175.3801818181818</c:v>
                      </c:pt>
                      <c:pt idx="3" formatCode="General">
                        <c:v>-170.78375757575756</c:v>
                      </c:pt>
                      <c:pt idx="4" formatCode="General">
                        <c:v>-166.35854545454546</c:v>
                      </c:pt>
                      <c:pt idx="5" formatCode="General">
                        <c:v>-162.34036363636363</c:v>
                      </c:pt>
                      <c:pt idx="6" formatCode="General">
                        <c:v>-158.49319277108435</c:v>
                      </c:pt>
                      <c:pt idx="7" formatCode="General">
                        <c:v>-154.87271084337348</c:v>
                      </c:pt>
                      <c:pt idx="8" formatCode="General">
                        <c:v>-151.48266666666666</c:v>
                      </c:pt>
                      <c:pt idx="9" formatCode="General">
                        <c:v>-148.19563636363637</c:v>
                      </c:pt>
                      <c:pt idx="10" formatCode="General">
                        <c:v>-145.15927272727274</c:v>
                      </c:pt>
                      <c:pt idx="11" formatCode="General">
                        <c:v>-142.38957639939488</c:v>
                      </c:pt>
                      <c:pt idx="12" formatCode="General">
                        <c:v>-139.9205900151286</c:v>
                      </c:pt>
                      <c:pt idx="13" formatCode="General">
                        <c:v>-137.45160363086234</c:v>
                      </c:pt>
                      <c:pt idx="14" formatCode="General">
                        <c:v>-134.98261724659608</c:v>
                      </c:pt>
                      <c:pt idx="15" formatCode="General">
                        <c:v>-132.51363086232982</c:v>
                      </c:pt>
                      <c:pt idx="16" formatCode="General">
                        <c:v>-130.04464447806353</c:v>
                      </c:pt>
                      <c:pt idx="17" formatCode="General">
                        <c:v>-127.57565809379727</c:v>
                      </c:pt>
                      <c:pt idx="18" formatCode="General">
                        <c:v>-125.49436363636363</c:v>
                      </c:pt>
                      <c:pt idx="19" formatCode="General">
                        <c:v>-123.50036363636364</c:v>
                      </c:pt>
                      <c:pt idx="20" formatCode="General">
                        <c:v>-121.59733333333334</c:v>
                      </c:pt>
                      <c:pt idx="21" formatCode="General">
                        <c:v>-119.77915151515151</c:v>
                      </c:pt>
                      <c:pt idx="22" formatCode="General">
                        <c:v>-118.02763636363636</c:v>
                      </c:pt>
                      <c:pt idx="23" formatCode="General">
                        <c:v>-116.39536144578314</c:v>
                      </c:pt>
                      <c:pt idx="24" formatCode="General">
                        <c:v>-114.79515151515152</c:v>
                      </c:pt>
                      <c:pt idx="25" formatCode="General">
                        <c:v>-113.25575757575758</c:v>
                      </c:pt>
                      <c:pt idx="26" formatCode="General">
                        <c:v>-111.77454545454545</c:v>
                      </c:pt>
                      <c:pt idx="27" formatCode="General">
                        <c:v>-110.33212121212121</c:v>
                      </c:pt>
                      <c:pt idx="28" formatCode="General">
                        <c:v>-108.98181818181817</c:v>
                      </c:pt>
                      <c:pt idx="29" formatCode="General">
                        <c:v>-107.69454545454545</c:v>
                      </c:pt>
                      <c:pt idx="30" formatCode="General">
                        <c:v>-106.54303030303031</c:v>
                      </c:pt>
                      <c:pt idx="31" formatCode="General">
                        <c:v>-105.63879518072289</c:v>
                      </c:pt>
                      <c:pt idx="32" formatCode="General">
                        <c:v>-104.8677108433735</c:v>
                      </c:pt>
                      <c:pt idx="33" formatCode="General">
                        <c:v>-104.134</c:v>
                      </c:pt>
                      <c:pt idx="34" formatCode="General">
                        <c:v>-103.42127272727272</c:v>
                      </c:pt>
                      <c:pt idx="35" formatCode="General">
                        <c:v>-102.74854545454545</c:v>
                      </c:pt>
                      <c:pt idx="36" formatCode="General">
                        <c:v>-102.10090909090908</c:v>
                      </c:pt>
                      <c:pt idx="37" formatCode="General">
                        <c:v>-101.46845688350984</c:v>
                      </c:pt>
                      <c:pt idx="38" formatCode="General">
                        <c:v>-100.92987897125568</c:v>
                      </c:pt>
                      <c:pt idx="39" formatCode="General">
                        <c:v>-100.39130105900152</c:v>
                      </c:pt>
                      <c:pt idx="40" formatCode="General">
                        <c:v>-99.852723146747351</c:v>
                      </c:pt>
                      <c:pt idx="41" formatCode="General">
                        <c:v>-99.314145234493196</c:v>
                      </c:pt>
                      <c:pt idx="42" formatCode="General">
                        <c:v>-98.775567322239027</c:v>
                      </c:pt>
                      <c:pt idx="43" formatCode="General">
                        <c:v>-98.236989409984872</c:v>
                      </c:pt>
                      <c:pt idx="44" formatCode="General">
                        <c:v>-97.731939393939385</c:v>
                      </c:pt>
                      <c:pt idx="45" formatCode="General">
                        <c:v>-97.271333333333331</c:v>
                      </c:pt>
                      <c:pt idx="46" formatCode="General">
                        <c:v>-96.835309090909092</c:v>
                      </c:pt>
                      <c:pt idx="47" formatCode="General">
                        <c:v>-96.41031515151515</c:v>
                      </c:pt>
                      <c:pt idx="48" formatCode="General">
                        <c:v>-96.012739393939398</c:v>
                      </c:pt>
                      <c:pt idx="49" formatCode="General">
                        <c:v>-95.620939759036148</c:v>
                      </c:pt>
                      <c:pt idx="50" formatCode="General">
                        <c:v>-95.235397590361444</c:v>
                      </c:pt>
                      <c:pt idx="51" formatCode="General">
                        <c:v>-94.882727272727266</c:v>
                      </c:pt>
                      <c:pt idx="52" formatCode="General">
                        <c:v>-94.678218181818181</c:v>
                      </c:pt>
                      <c:pt idx="53" formatCode="General">
                        <c:v>-95.16185454545456</c:v>
                      </c:pt>
                      <c:pt idx="54" formatCode="General">
                        <c:v>-95.644230303030312</c:v>
                      </c:pt>
                      <c:pt idx="55" formatCode="General">
                        <c:v>-96.125442424242422</c:v>
                      </c:pt>
                      <c:pt idx="56" formatCode="General">
                        <c:v>-96.608763636363634</c:v>
                      </c:pt>
                      <c:pt idx="57" formatCode="General">
                        <c:v>-97.088313253012046</c:v>
                      </c:pt>
                      <c:pt idx="58" formatCode="General">
                        <c:v>-97.553373493975897</c:v>
                      </c:pt>
                      <c:pt idx="59" formatCode="General">
                        <c:v>-98.031551515151506</c:v>
                      </c:pt>
                      <c:pt idx="60" formatCode="General">
                        <c:v>-98.520036363636365</c:v>
                      </c:pt>
                      <c:pt idx="61" formatCode="General">
                        <c:v>-98.993078787878787</c:v>
                      </c:pt>
                      <c:pt idx="62" formatCode="General">
                        <c:v>-99.465854545454548</c:v>
                      </c:pt>
                      <c:pt idx="63" formatCode="General">
                        <c:v>-99.942218181818177</c:v>
                      </c:pt>
                      <c:pt idx="64" formatCode="General">
                        <c:v>-100.39488653555219</c:v>
                      </c:pt>
                      <c:pt idx="65" formatCode="General">
                        <c:v>-100.83240544629349</c:v>
                      </c:pt>
                      <c:pt idx="66" formatCode="General">
                        <c:v>-101.2699243570348</c:v>
                      </c:pt>
                      <c:pt idx="67" formatCode="General">
                        <c:v>-101.7074432677761</c:v>
                      </c:pt>
                      <c:pt idx="68" formatCode="General">
                        <c:v>-102.14496217851739</c:v>
                      </c:pt>
                      <c:pt idx="69" formatCode="General">
                        <c:v>-102.58248108925869</c:v>
                      </c:pt>
                      <c:pt idx="70" formatCode="General">
                        <c:v>-103.02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C06A-421C-BC75-EAF9C866FED6}"/>
                  </c:ext>
                </c:extLst>
              </c15:ser>
            </c15:filteredScatterSeries>
            <c15:filteredScatterSeries>
              <c15:ser>
                <c:idx val="34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'Gibbs-EVAL'!$A$137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'Gibbs-EVAL'!$B$137:$BT$137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-61.721090909090911</c:v>
                      </c:pt>
                      <c:pt idx="1">
                        <c:v>-59.924363636363637</c:v>
                      </c:pt>
                      <c:pt idx="2" formatCode="General">
                        <c:v>-58.251636363636358</c:v>
                      </c:pt>
                      <c:pt idx="3" formatCode="General">
                        <c:v>-56.118787878787877</c:v>
                      </c:pt>
                      <c:pt idx="4" formatCode="General">
                        <c:v>-53.81672727272727</c:v>
                      </c:pt>
                      <c:pt idx="5" formatCode="General">
                        <c:v>-51.525818181818181</c:v>
                      </c:pt>
                      <c:pt idx="6" formatCode="General">
                        <c:v>-49.375542168674698</c:v>
                      </c:pt>
                      <c:pt idx="7" formatCode="General">
                        <c:v>-47.411686746987954</c:v>
                      </c:pt>
                      <c:pt idx="8" formatCode="General">
                        <c:v>-45.513333333333335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-8.0148181818181801</c:v>
                      </c:pt>
                      <c:pt idx="52" formatCode="General">
                        <c:v>-7.7216545454545455</c:v>
                      </c:pt>
                      <c:pt idx="53" formatCode="General">
                        <c:v>-7.7725636363636363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-7.9743975903614457</c:v>
                      </c:pt>
                      <c:pt idx="58" formatCode="General">
                        <c:v>-8.0262048192771083</c:v>
                      </c:pt>
                      <c:pt idx="59" formatCode="General">
                        <c:v>-8.0788666666666664</c:v>
                      </c:pt>
                      <c:pt idx="60" formatCode="General">
                        <c:v>-8.132200000000001</c:v>
                      </c:pt>
                      <c:pt idx="61" formatCode="General">
                        <c:v>-8.1860848484848496</c:v>
                      </c:pt>
                      <c:pt idx="62" formatCode="General">
                        <c:v>-8.2406545454545466</c:v>
                      </c:pt>
                      <c:pt idx="63" formatCode="General">
                        <c:v>-8.2970181818181832</c:v>
                      </c:pt>
                      <c:pt idx="64" formatCode="General">
                        <c:v>-8.3430862329803332</c:v>
                      </c:pt>
                      <c:pt idx="65" formatCode="General">
                        <c:v>-8.3825718608169453</c:v>
                      </c:pt>
                      <c:pt idx="66" formatCode="General">
                        <c:v>-8.4220574886535555</c:v>
                      </c:pt>
                      <c:pt idx="67" formatCode="General">
                        <c:v>-8.4615431164901675</c:v>
                      </c:pt>
                      <c:pt idx="68" formatCode="General">
                        <c:v>-8.5010287443267778</c:v>
                      </c:pt>
                      <c:pt idx="69" formatCode="General">
                        <c:v>-8.5405143721633898</c:v>
                      </c:pt>
                      <c:pt idx="70" formatCode="General">
                        <c:v>-8.58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C06A-421C-BC75-EAF9C866FED6}"/>
                  </c:ext>
                </c:extLst>
              </c15:ser>
            </c15:filteredScatterSeries>
            <c15:filteredScatterSeries>
              <c15:ser>
                <c:idx val="36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'Gibbs-EVAL'!$A$139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'Gibbs-EVAL'!$B$139:$BT$139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-38.558666666666667</c:v>
                      </c:pt>
                      <c:pt idx="1">
                        <c:v>-37.664484848484854</c:v>
                      </c:pt>
                      <c:pt idx="2" formatCode="General">
                        <c:v>-36.834181818181818</c:v>
                      </c:pt>
                      <c:pt idx="3" formatCode="General">
                        <c:v>-35.853454545454547</c:v>
                      </c:pt>
                      <c:pt idx="4" formatCode="General">
                        <c:v>-34.870424242424242</c:v>
                      </c:pt>
                      <c:pt idx="5" formatCode="General">
                        <c:v>-34.500727272727268</c:v>
                      </c:pt>
                      <c:pt idx="6" formatCode="General">
                        <c:v>-33.90921686746988</c:v>
                      </c:pt>
                      <c:pt idx="7" formatCode="General">
                        <c:v>-33.023674698795183</c:v>
                      </c:pt>
                      <c:pt idx="8" formatCode="General">
                        <c:v>-32.404666666666664</c:v>
                      </c:pt>
                      <c:pt idx="9" formatCode="General">
                        <c:v>-31.87109090909091</c:v>
                      </c:pt>
                      <c:pt idx="10" formatCode="General">
                        <c:v>-31.380181818181818</c:v>
                      </c:pt>
                      <c:pt idx="11" formatCode="General">
                        <c:v>-30.937190620272315</c:v>
                      </c:pt>
                      <c:pt idx="12" formatCode="General">
                        <c:v>-30.548234493192133</c:v>
                      </c:pt>
                      <c:pt idx="13" formatCode="General">
                        <c:v>-30.159278366111952</c:v>
                      </c:pt>
                      <c:pt idx="14" formatCode="General">
                        <c:v>-29.770322239031771</c:v>
                      </c:pt>
                      <c:pt idx="15" formatCode="General">
                        <c:v>-29.381366111951589</c:v>
                      </c:pt>
                      <c:pt idx="16" formatCode="General">
                        <c:v>-28.992409984871408</c:v>
                      </c:pt>
                      <c:pt idx="17" formatCode="General">
                        <c:v>-28.603453857791223</c:v>
                      </c:pt>
                      <c:pt idx="18" formatCode="General">
                        <c:v>-28.280575757575757</c:v>
                      </c:pt>
                      <c:pt idx="19" formatCode="General">
                        <c:v>-27.97252727272727</c:v>
                      </c:pt>
                      <c:pt idx="20" formatCode="General">
                        <c:v>-27.679799999999997</c:v>
                      </c:pt>
                      <c:pt idx="21" formatCode="General">
                        <c:v>-27.403363636363636</c:v>
                      </c:pt>
                      <c:pt idx="22" formatCode="General">
                        <c:v>-27.139727272727271</c:v>
                      </c:pt>
                      <c:pt idx="23" formatCode="General">
                        <c:v>-26.896722891566267</c:v>
                      </c:pt>
                      <c:pt idx="24" formatCode="General">
                        <c:v>-26.752212121212121</c:v>
                      </c:pt>
                      <c:pt idx="25" formatCode="General">
                        <c:v>-26.897060606060609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-27.907030120481927</c:v>
                      </c:pt>
                      <c:pt idx="32" formatCode="General">
                        <c:v>-28.076307228915663</c:v>
                      </c:pt>
                      <c:pt idx="33" formatCode="General">
                        <c:v>-28.240600000000001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-31.105242424242427</c:v>
                      </c:pt>
                      <c:pt idx="52" formatCode="General">
                        <c:v>-31.256448484848487</c:v>
                      </c:pt>
                      <c:pt idx="53" formatCode="General">
                        <c:v>-31.406145454545456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-32.006542168674699</c:v>
                      </c:pt>
                      <c:pt idx="58" formatCode="General">
                        <c:v>-32.149915662650606</c:v>
                      </c:pt>
                      <c:pt idx="59" formatCode="General">
                        <c:v>-32.296830303030305</c:v>
                      </c:pt>
                      <c:pt idx="60" formatCode="General">
                        <c:v>-32.446527272727273</c:v>
                      </c:pt>
                      <c:pt idx="61" formatCode="General">
                        <c:v>-32.591260606060608</c:v>
                      </c:pt>
                      <c:pt idx="62" formatCode="General">
                        <c:v>-32.735345454545453</c:v>
                      </c:pt>
                      <c:pt idx="63" formatCode="General">
                        <c:v>-32.878981818181821</c:v>
                      </c:pt>
                      <c:pt idx="64" formatCode="General">
                        <c:v>-33.040019667170952</c:v>
                      </c:pt>
                      <c:pt idx="65" formatCode="General">
                        <c:v>-33.2121830559758</c:v>
                      </c:pt>
                      <c:pt idx="66" formatCode="General">
                        <c:v>-33.38434644478064</c:v>
                      </c:pt>
                      <c:pt idx="67" formatCode="General">
                        <c:v>-33.55650983358548</c:v>
                      </c:pt>
                      <c:pt idx="68" formatCode="General">
                        <c:v>-33.72867322239032</c:v>
                      </c:pt>
                      <c:pt idx="69" formatCode="General">
                        <c:v>-33.90083661119516</c:v>
                      </c:pt>
                      <c:pt idx="70" formatCode="General">
                        <c:v>-34.073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C06A-421C-BC75-EAF9C866FED6}"/>
                  </c:ext>
                </c:extLst>
              </c15:ser>
            </c15:filteredScatterSeries>
            <c15:filteredScatterSeries>
              <c15:ser>
                <c:idx val="37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>
                    <a:solidFill>
                      <a:srgbClr val="FFC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'Gibbs-EVAL'!$B$140:$BT$140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-144.18418181818183</c:v>
                      </c:pt>
                      <c:pt idx="1">
                        <c:v>-140.01375757575758</c:v>
                      </c:pt>
                      <c:pt idx="2" formatCode="General">
                        <c:v>-136.12890909090908</c:v>
                      </c:pt>
                      <c:pt idx="3" formatCode="General">
                        <c:v>-131.75296969696967</c:v>
                      </c:pt>
                      <c:pt idx="4" formatCode="General">
                        <c:v>-127.20848484848484</c:v>
                      </c:pt>
                      <c:pt idx="5" formatCode="General">
                        <c:v>-122.81454545454545</c:v>
                      </c:pt>
                      <c:pt idx="6" formatCode="General">
                        <c:v>-118.66512048192772</c:v>
                      </c:pt>
                      <c:pt idx="7" formatCode="General">
                        <c:v>-114.83981927710845</c:v>
                      </c:pt>
                      <c:pt idx="8" formatCode="General">
                        <c:v>-111.17866666666667</c:v>
                      </c:pt>
                      <c:pt idx="9" formatCode="General">
                        <c:v>-107.59927272727273</c:v>
                      </c:pt>
                      <c:pt idx="10" formatCode="General">
                        <c:v>-104.25987878787879</c:v>
                      </c:pt>
                      <c:pt idx="11" formatCode="General">
                        <c:v>-101.18736762481089</c:v>
                      </c:pt>
                      <c:pt idx="12" formatCode="General">
                        <c:v>-98.415809379727676</c:v>
                      </c:pt>
                      <c:pt idx="13" formatCode="General">
                        <c:v>-95.644251134644477</c:v>
                      </c:pt>
                      <c:pt idx="14" formatCode="General">
                        <c:v>-92.872692889561264</c:v>
                      </c:pt>
                      <c:pt idx="15" formatCode="General">
                        <c:v>-90.101134644478066</c:v>
                      </c:pt>
                      <c:pt idx="16" formatCode="General">
                        <c:v>-87.329576399394853</c:v>
                      </c:pt>
                      <c:pt idx="17" formatCode="General">
                        <c:v>-84.55801815431164</c:v>
                      </c:pt>
                      <c:pt idx="18" formatCode="General">
                        <c:v>-82.173757575757577</c:v>
                      </c:pt>
                      <c:pt idx="19" formatCode="General">
                        <c:v>-79.879272727272721</c:v>
                      </c:pt>
                      <c:pt idx="20" formatCode="General">
                        <c:v>-77.685333333333332</c:v>
                      </c:pt>
                      <c:pt idx="21" formatCode="General">
                        <c:v>-75.569454545454533</c:v>
                      </c:pt>
                      <c:pt idx="22" formatCode="General">
                        <c:v>-73.514909090909086</c:v>
                      </c:pt>
                      <c:pt idx="23" formatCode="General">
                        <c:v>-71.581265060240966</c:v>
                      </c:pt>
                      <c:pt idx="24" formatCode="General">
                        <c:v>-69.682424242424247</c:v>
                      </c:pt>
                      <c:pt idx="25" formatCode="General">
                        <c:v>-67.852121212121219</c:v>
                      </c:pt>
                      <c:pt idx="26" formatCode="General">
                        <c:v>-66.08</c:v>
                      </c:pt>
                      <c:pt idx="27" formatCode="General">
                        <c:v>-64.346666666666664</c:v>
                      </c:pt>
                      <c:pt idx="28" formatCode="General">
                        <c:v>-62.705454545454543</c:v>
                      </c:pt>
                      <c:pt idx="29" formatCode="General">
                        <c:v>-61.127272727272732</c:v>
                      </c:pt>
                      <c:pt idx="30" formatCode="General">
                        <c:v>-59.684848484848487</c:v>
                      </c:pt>
                      <c:pt idx="31" formatCode="General">
                        <c:v>-58.490843373493981</c:v>
                      </c:pt>
                      <c:pt idx="32" formatCode="General">
                        <c:v>-57.43060240963856</c:v>
                      </c:pt>
                      <c:pt idx="33" formatCode="General">
                        <c:v>-56.418000000000006</c:v>
                      </c:pt>
                      <c:pt idx="34" formatCode="General">
                        <c:v>-55.426484848484847</c:v>
                      </c:pt>
                      <c:pt idx="35" formatCode="General">
                        <c:v>-54.474969696969701</c:v>
                      </c:pt>
                      <c:pt idx="36" formatCode="General">
                        <c:v>-53.548545454545454</c:v>
                      </c:pt>
                      <c:pt idx="37" formatCode="General">
                        <c:v>-52.637564296520431</c:v>
                      </c:pt>
                      <c:pt idx="38" formatCode="General">
                        <c:v>-51.82667170953102</c:v>
                      </c:pt>
                      <c:pt idx="39" formatCode="General">
                        <c:v>-51.015779122541609</c:v>
                      </c:pt>
                      <c:pt idx="40" formatCode="General">
                        <c:v>-50.204886535552198</c:v>
                      </c:pt>
                      <c:pt idx="41" formatCode="General">
                        <c:v>-49.393993948562787</c:v>
                      </c:pt>
                      <c:pt idx="42" formatCode="General">
                        <c:v>-48.583101361573377</c:v>
                      </c:pt>
                      <c:pt idx="43" formatCode="General">
                        <c:v>-47.772208774583973</c:v>
                      </c:pt>
                      <c:pt idx="44" formatCode="General">
                        <c:v>-46.99727272727273</c:v>
                      </c:pt>
                      <c:pt idx="45" formatCode="General">
                        <c:v>-46.27</c:v>
                      </c:pt>
                      <c:pt idx="46" formatCode="General">
                        <c:v>-45.567309090909099</c:v>
                      </c:pt>
                      <c:pt idx="47" formatCode="General">
                        <c:v>-44.87564848484849</c:v>
                      </c:pt>
                      <c:pt idx="48" formatCode="General">
                        <c:v>-44.211406060606066</c:v>
                      </c:pt>
                      <c:pt idx="49" formatCode="General">
                        <c:v>-43.559493975903614</c:v>
                      </c:pt>
                      <c:pt idx="50" formatCode="General">
                        <c:v>-42.920939759036138</c:v>
                      </c:pt>
                      <c:pt idx="51" formatCode="General">
                        <c:v>-42.314</c:v>
                      </c:pt>
                      <c:pt idx="52" formatCode="General">
                        <c:v>-41.854945454545458</c:v>
                      </c:pt>
                      <c:pt idx="53" formatCode="General">
                        <c:v>-42.084036363636365</c:v>
                      </c:pt>
                      <c:pt idx="54" formatCode="General">
                        <c:v>-42.311866666666667</c:v>
                      </c:pt>
                      <c:pt idx="55" formatCode="General">
                        <c:v>-42.538533333333334</c:v>
                      </c:pt>
                      <c:pt idx="56" formatCode="General">
                        <c:v>-42.767309090909087</c:v>
                      </c:pt>
                      <c:pt idx="57" formatCode="General">
                        <c:v>-42.995301204819278</c:v>
                      </c:pt>
                      <c:pt idx="58" formatCode="General">
                        <c:v>-43.219397590361446</c:v>
                      </c:pt>
                      <c:pt idx="59" formatCode="General">
                        <c:v>-43.44900606060606</c:v>
                      </c:pt>
                      <c:pt idx="60" formatCode="General">
                        <c:v>-43.682945454545454</c:v>
                      </c:pt>
                      <c:pt idx="61" formatCode="General">
                        <c:v>-43.912472727272728</c:v>
                      </c:pt>
                      <c:pt idx="62" formatCode="General">
                        <c:v>-44.142824242424247</c:v>
                      </c:pt>
                      <c:pt idx="63" formatCode="General">
                        <c:v>-44.376763636363641</c:v>
                      </c:pt>
                      <c:pt idx="64" formatCode="General">
                        <c:v>-44.589077155824512</c:v>
                      </c:pt>
                      <c:pt idx="65" formatCode="General">
                        <c:v>-44.787564296520429</c:v>
                      </c:pt>
                      <c:pt idx="66" formatCode="General">
                        <c:v>-44.986051437216339</c:v>
                      </c:pt>
                      <c:pt idx="67" formatCode="General">
                        <c:v>-45.184538577912257</c:v>
                      </c:pt>
                      <c:pt idx="68" formatCode="General">
                        <c:v>-45.383025718608174</c:v>
                      </c:pt>
                      <c:pt idx="69" formatCode="General">
                        <c:v>-45.581512859304084</c:v>
                      </c:pt>
                      <c:pt idx="70" formatCode="General">
                        <c:v>-45.78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C06A-421C-BC75-EAF9C866FED6}"/>
                  </c:ext>
                </c:extLst>
              </c15:ser>
            </c15:filteredScatterSeries>
            <c15:filteredScatterSeries>
              <c15:ser>
                <c:idx val="38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'Gibbs-EVAL'!$A$141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'Gibbs-EVAL'!$B$141:$BT$141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-18.87</c:v>
                      </c:pt>
                      <c:pt idx="1">
                        <c:v>-18.87230303030303</c:v>
                      </c:pt>
                      <c:pt idx="2" formatCode="General">
                        <c:v>-18.878363636363634</c:v>
                      </c:pt>
                      <c:pt idx="3" formatCode="General">
                        <c:v>-18.977333333333334</c:v>
                      </c:pt>
                      <c:pt idx="4" formatCode="General">
                        <c:v>-19.090787878787879</c:v>
                      </c:pt>
                      <c:pt idx="5" formatCode="General">
                        <c:v>-18.975636363636365</c:v>
                      </c:pt>
                      <c:pt idx="6" formatCode="General">
                        <c:v>-18.969578313253013</c:v>
                      </c:pt>
                      <c:pt idx="7" formatCode="General">
                        <c:v>-19.108132530120482</c:v>
                      </c:pt>
                      <c:pt idx="8" formatCode="General">
                        <c:v>-19.149333333333335</c:v>
                      </c:pt>
                      <c:pt idx="9" formatCode="General">
                        <c:v>-19.162181818181818</c:v>
                      </c:pt>
                      <c:pt idx="10" formatCode="General">
                        <c:v>-19.180363636363637</c:v>
                      </c:pt>
                      <c:pt idx="11" formatCode="General">
                        <c:v>-19.198532526475038</c:v>
                      </c:pt>
                      <c:pt idx="12" formatCode="General">
                        <c:v>-19.216686838124055</c:v>
                      </c:pt>
                      <c:pt idx="13" formatCode="General">
                        <c:v>-19.234841149773072</c:v>
                      </c:pt>
                      <c:pt idx="14" formatCode="General">
                        <c:v>-19.252995461422088</c:v>
                      </c:pt>
                      <c:pt idx="15" formatCode="General">
                        <c:v>-19.271149773071105</c:v>
                      </c:pt>
                      <c:pt idx="16" formatCode="General">
                        <c:v>-19.289304084720118</c:v>
                      </c:pt>
                      <c:pt idx="17" formatCode="General">
                        <c:v>-19.307458396369135</c:v>
                      </c:pt>
                      <c:pt idx="18" formatCode="General">
                        <c:v>-19.325636363636363</c:v>
                      </c:pt>
                      <c:pt idx="19" formatCode="General">
                        <c:v>-19.343818181818182</c:v>
                      </c:pt>
                      <c:pt idx="20" formatCode="General">
                        <c:v>-19.362000000000002</c:v>
                      </c:pt>
                      <c:pt idx="21" formatCode="General">
                        <c:v>-19.383575757575759</c:v>
                      </c:pt>
                      <c:pt idx="22" formatCode="General">
                        <c:v>-19.407818181818183</c:v>
                      </c:pt>
                      <c:pt idx="23" formatCode="General">
                        <c:v>-19.426445783132532</c:v>
                      </c:pt>
                      <c:pt idx="24" formatCode="General">
                        <c:v>-19.40818181818182</c:v>
                      </c:pt>
                      <c:pt idx="25" formatCode="General">
                        <c:v>-19.280909090909091</c:v>
                      </c:pt>
                      <c:pt idx="26" formatCode="General">
                        <c:v>-19.200909090909089</c:v>
                      </c:pt>
                      <c:pt idx="27" formatCode="General">
                        <c:v>-19.152424242424242</c:v>
                      </c:pt>
                      <c:pt idx="28" formatCode="General">
                        <c:v>-19.144242424242425</c:v>
                      </c:pt>
                      <c:pt idx="29" formatCode="General">
                        <c:v>-19.14</c:v>
                      </c:pt>
                      <c:pt idx="30" formatCode="General">
                        <c:v>-19.14</c:v>
                      </c:pt>
                      <c:pt idx="31" formatCode="General">
                        <c:v>-19.147831325301205</c:v>
                      </c:pt>
                      <c:pt idx="32" formatCode="General">
                        <c:v>-19.159879518072291</c:v>
                      </c:pt>
                      <c:pt idx="33" formatCode="General">
                        <c:v>-19.178000000000001</c:v>
                      </c:pt>
                      <c:pt idx="34" formatCode="General">
                        <c:v>-19.19618181818182</c:v>
                      </c:pt>
                      <c:pt idx="35" formatCode="General">
                        <c:v>-19.214363636363636</c:v>
                      </c:pt>
                      <c:pt idx="36" formatCode="General">
                        <c:v>-19.232545454545455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-19.771074130105902</c:v>
                      </c:pt>
                      <c:pt idx="65" formatCode="General">
                        <c:v>-19.789228441754918</c:v>
                      </c:pt>
                      <c:pt idx="66" formatCode="General">
                        <c:v>-19.807382753403935</c:v>
                      </c:pt>
                      <c:pt idx="67" formatCode="General">
                        <c:v>-19.825537065052949</c:v>
                      </c:pt>
                      <c:pt idx="68" formatCode="General">
                        <c:v>-19.843691376701965</c:v>
                      </c:pt>
                      <c:pt idx="69" formatCode="General">
                        <c:v>-19.861845688350982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C06A-421C-BC75-EAF9C866FED6}"/>
                  </c:ext>
                </c:extLst>
              </c15:ser>
            </c15:filteredScatterSeries>
            <c15:filteredScatterSeries>
              <c15:ser>
                <c:idx val="40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'Gibbs-EVAL'!$A$142</c15:sqref>
                        </c15:formulaRef>
                      </c:ext>
                    </c:extLst>
                    <c:strCache>
                      <c:ptCount val="1"/>
                      <c:pt idx="0">
                        <c:v>(1)Ga[l]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'Gibbs-EVAL'!$B$142:$BT$142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-61.721090909090911</c:v>
                      </c:pt>
                      <c:pt idx="1">
                        <c:v>-59.924363636363637</c:v>
                      </c:pt>
                      <c:pt idx="2" formatCode="General">
                        <c:v>-58.251636363636358</c:v>
                      </c:pt>
                      <c:pt idx="3" formatCode="General">
                        <c:v>-56.118787878787877</c:v>
                      </c:pt>
                      <c:pt idx="4" formatCode="General">
                        <c:v>-53.81672727272727</c:v>
                      </c:pt>
                      <c:pt idx="5" formatCode="General">
                        <c:v>-51.525818181818181</c:v>
                      </c:pt>
                      <c:pt idx="6" formatCode="General">
                        <c:v>-49.375542168674698</c:v>
                      </c:pt>
                      <c:pt idx="7" formatCode="General">
                        <c:v>-47.411686746987954</c:v>
                      </c:pt>
                      <c:pt idx="8" formatCode="General">
                        <c:v>-45.513333333333335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-8.0148181818181801</c:v>
                      </c:pt>
                      <c:pt idx="52" formatCode="General">
                        <c:v>-7.7216545454545455</c:v>
                      </c:pt>
                      <c:pt idx="53" formatCode="General">
                        <c:v>-7.7725636363636363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-7.9743975903614457</c:v>
                      </c:pt>
                      <c:pt idx="58" formatCode="General">
                        <c:v>-8.0262048192771083</c:v>
                      </c:pt>
                      <c:pt idx="59" formatCode="General">
                        <c:v>-8.0788666666666664</c:v>
                      </c:pt>
                      <c:pt idx="60" formatCode="General">
                        <c:v>-8.132200000000001</c:v>
                      </c:pt>
                      <c:pt idx="61" formatCode="General">
                        <c:v>-8.1860848484848496</c:v>
                      </c:pt>
                      <c:pt idx="62" formatCode="General">
                        <c:v>-8.2406545454545466</c:v>
                      </c:pt>
                      <c:pt idx="63" formatCode="General">
                        <c:v>-8.2970181818181832</c:v>
                      </c:pt>
                      <c:pt idx="64" formatCode="General">
                        <c:v>-8.3430862329803332</c:v>
                      </c:pt>
                      <c:pt idx="65" formatCode="General">
                        <c:v>-8.3825718608169453</c:v>
                      </c:pt>
                      <c:pt idx="66" formatCode="General">
                        <c:v>-8.4220574886535555</c:v>
                      </c:pt>
                      <c:pt idx="67" formatCode="General">
                        <c:v>-8.4615431164901675</c:v>
                      </c:pt>
                      <c:pt idx="68" formatCode="General">
                        <c:v>-8.5010287443267778</c:v>
                      </c:pt>
                      <c:pt idx="69" formatCode="General">
                        <c:v>-8.5405143721633898</c:v>
                      </c:pt>
                      <c:pt idx="70" formatCode="General">
                        <c:v>-8.58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C06A-421C-BC75-EAF9C866FED6}"/>
                  </c:ext>
                </c:extLst>
              </c15:ser>
            </c15:filteredScatterSeries>
            <c15:filteredScatterSeries>
              <c15:ser>
                <c:idx val="41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'Gibbs-EVAL'!$A$143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'Gibbs-EVAL'!$B$143:$BT$143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-38.558666666666667</c:v>
                      </c:pt>
                      <c:pt idx="1">
                        <c:v>-37.664484848484854</c:v>
                      </c:pt>
                      <c:pt idx="2" formatCode="General">
                        <c:v>-36.834181818181818</c:v>
                      </c:pt>
                      <c:pt idx="3" formatCode="General">
                        <c:v>-35.853454545454547</c:v>
                      </c:pt>
                      <c:pt idx="4" formatCode="General">
                        <c:v>-34.870424242424242</c:v>
                      </c:pt>
                      <c:pt idx="5" formatCode="General">
                        <c:v>-34.500727272727268</c:v>
                      </c:pt>
                      <c:pt idx="6" formatCode="General">
                        <c:v>-33.90921686746988</c:v>
                      </c:pt>
                      <c:pt idx="7" formatCode="General">
                        <c:v>-33.023674698795183</c:v>
                      </c:pt>
                      <c:pt idx="8" formatCode="General">
                        <c:v>-32.404666666666664</c:v>
                      </c:pt>
                      <c:pt idx="9" formatCode="General">
                        <c:v>-31.87109090909091</c:v>
                      </c:pt>
                      <c:pt idx="10" formatCode="General">
                        <c:v>-31.380181818181818</c:v>
                      </c:pt>
                      <c:pt idx="11" formatCode="General">
                        <c:v>-30.937190620272315</c:v>
                      </c:pt>
                      <c:pt idx="12" formatCode="General">
                        <c:v>-30.548234493192133</c:v>
                      </c:pt>
                      <c:pt idx="13" formatCode="General">
                        <c:v>-30.159278366111952</c:v>
                      </c:pt>
                      <c:pt idx="14" formatCode="General">
                        <c:v>-29.770322239031771</c:v>
                      </c:pt>
                      <c:pt idx="15" formatCode="General">
                        <c:v>-29.381366111951589</c:v>
                      </c:pt>
                      <c:pt idx="16" formatCode="General">
                        <c:v>-28.992409984871408</c:v>
                      </c:pt>
                      <c:pt idx="17" formatCode="General">
                        <c:v>-28.603453857791223</c:v>
                      </c:pt>
                      <c:pt idx="18" formatCode="General">
                        <c:v>-28.280575757575757</c:v>
                      </c:pt>
                      <c:pt idx="19" formatCode="General">
                        <c:v>-27.97252727272727</c:v>
                      </c:pt>
                      <c:pt idx="20" formatCode="General">
                        <c:v>-27.679799999999997</c:v>
                      </c:pt>
                      <c:pt idx="21" formatCode="General">
                        <c:v>-27.403363636363636</c:v>
                      </c:pt>
                      <c:pt idx="22" formatCode="General">
                        <c:v>-27.139727272727271</c:v>
                      </c:pt>
                      <c:pt idx="23" formatCode="General">
                        <c:v>-26.896722891566267</c:v>
                      </c:pt>
                      <c:pt idx="24" formatCode="General">
                        <c:v>-26.752212121212121</c:v>
                      </c:pt>
                      <c:pt idx="25" formatCode="General">
                        <c:v>-26.897060606060609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-27.907030120481927</c:v>
                      </c:pt>
                      <c:pt idx="32" formatCode="General">
                        <c:v>-28.076307228915663</c:v>
                      </c:pt>
                      <c:pt idx="33" formatCode="General">
                        <c:v>-28.240600000000001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-31.105242424242427</c:v>
                      </c:pt>
                      <c:pt idx="52" formatCode="General">
                        <c:v>-31.256448484848487</c:v>
                      </c:pt>
                      <c:pt idx="53" formatCode="General">
                        <c:v>-31.406145454545456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-32.006542168674699</c:v>
                      </c:pt>
                      <c:pt idx="58" formatCode="General">
                        <c:v>-32.149915662650606</c:v>
                      </c:pt>
                      <c:pt idx="59" formatCode="General">
                        <c:v>-32.296830303030305</c:v>
                      </c:pt>
                      <c:pt idx="60" formatCode="General">
                        <c:v>-32.446527272727273</c:v>
                      </c:pt>
                      <c:pt idx="61" formatCode="General">
                        <c:v>-32.591260606060608</c:v>
                      </c:pt>
                      <c:pt idx="62" formatCode="General">
                        <c:v>-32.735345454545453</c:v>
                      </c:pt>
                      <c:pt idx="63" formatCode="General">
                        <c:v>-32.878981818181821</c:v>
                      </c:pt>
                      <c:pt idx="64" formatCode="General">
                        <c:v>-33.040019667170952</c:v>
                      </c:pt>
                      <c:pt idx="65" formatCode="General">
                        <c:v>-33.2121830559758</c:v>
                      </c:pt>
                      <c:pt idx="66" formatCode="General">
                        <c:v>-33.38434644478064</c:v>
                      </c:pt>
                      <c:pt idx="67" formatCode="General">
                        <c:v>-33.55650983358548</c:v>
                      </c:pt>
                      <c:pt idx="68" formatCode="General">
                        <c:v>-33.72867322239032</c:v>
                      </c:pt>
                      <c:pt idx="69" formatCode="General">
                        <c:v>-33.90083661119516</c:v>
                      </c:pt>
                      <c:pt idx="70" formatCode="General">
                        <c:v>-34.073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C06A-421C-BC75-EAF9C866FED6}"/>
                  </c:ext>
                </c:extLst>
              </c15:ser>
            </c15:filteredScatterSeries>
            <c15:filteredScatterSeries>
              <c15:ser>
                <c:idx val="42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'Gibbs-EVAL'!$A$144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'Gibbs-EVAL'!$B$144:$BT$144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-17.816666666666666</c:v>
                      </c:pt>
                      <c:pt idx="1">
                        <c:v>-17.499454545454544</c:v>
                      </c:pt>
                      <c:pt idx="2" formatCode="General">
                        <c:v>-17.208545454545455</c:v>
                      </c:pt>
                      <c:pt idx="3" formatCode="General">
                        <c:v>-16.338060606060605</c:v>
                      </c:pt>
                      <c:pt idx="4" formatCode="General">
                        <c:v>-15.295393939393939</c:v>
                      </c:pt>
                      <c:pt idx="5" formatCode="General">
                        <c:v>-14.737818181818181</c:v>
                      </c:pt>
                      <c:pt idx="6" formatCode="General">
                        <c:v>-13.995180722891565</c:v>
                      </c:pt>
                      <c:pt idx="7" formatCode="General">
                        <c:v>-13.007228915662651</c:v>
                      </c:pt>
                      <c:pt idx="8" formatCode="General">
                        <c:v>-12.252666666666666</c:v>
                      </c:pt>
                      <c:pt idx="9" formatCode="General">
                        <c:v>-11.572909090909093</c:v>
                      </c:pt>
                      <c:pt idx="10" formatCode="General">
                        <c:v>-10.930484848484848</c:v>
                      </c:pt>
                      <c:pt idx="11" formatCode="General">
                        <c:v>-10.336086232980334</c:v>
                      </c:pt>
                      <c:pt idx="12" formatCode="General">
                        <c:v>-9.7958441754916787</c:v>
                      </c:pt>
                      <c:pt idx="13" formatCode="General">
                        <c:v>-9.2556021180030257</c:v>
                      </c:pt>
                      <c:pt idx="14" formatCode="General">
                        <c:v>-8.7153600605143726</c:v>
                      </c:pt>
                      <c:pt idx="15" formatCode="General">
                        <c:v>-8.1751180030257178</c:v>
                      </c:pt>
                      <c:pt idx="16" formatCode="General">
                        <c:v>-7.6348759455370647</c:v>
                      </c:pt>
                      <c:pt idx="17" formatCode="General">
                        <c:v>-7.0946338880484099</c:v>
                      </c:pt>
                      <c:pt idx="18" formatCode="General">
                        <c:v>-6.6202727272727264</c:v>
                      </c:pt>
                      <c:pt idx="19" formatCode="General">
                        <c:v>-6.1619818181818165</c:v>
                      </c:pt>
                      <c:pt idx="20" formatCode="General">
                        <c:v>-5.7237999999999989</c:v>
                      </c:pt>
                      <c:pt idx="21" formatCode="General">
                        <c:v>-5.2985151515151507</c:v>
                      </c:pt>
                      <c:pt idx="22" formatCode="General">
                        <c:v>-4.8833636363636357</c:v>
                      </c:pt>
                      <c:pt idx="23" formatCode="General">
                        <c:v>-4.4896746987951799</c:v>
                      </c:pt>
                      <c:pt idx="24" formatCode="General">
                        <c:v>-4.1958484848484847</c:v>
                      </c:pt>
                      <c:pt idx="25" formatCode="General">
                        <c:v>-4.1952424242424247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-4.8208787878787884</c:v>
                      </c:pt>
                      <c:pt idx="52" formatCode="General">
                        <c:v>-4.8448121212121213</c:v>
                      </c:pt>
                      <c:pt idx="53" formatCode="General">
                        <c:v>-4.8672363636363638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-4.9600361445783134</c:v>
                      </c:pt>
                      <c:pt idx="58" formatCode="General">
                        <c:v>-4.9829277108433736</c:v>
                      </c:pt>
                      <c:pt idx="59" formatCode="General">
                        <c:v>-5.0055575757575763</c:v>
                      </c:pt>
                      <c:pt idx="60" formatCode="General">
                        <c:v>-5.0279818181818188</c:v>
                      </c:pt>
                      <c:pt idx="61" formatCode="General">
                        <c:v>-5.0509575757575753</c:v>
                      </c:pt>
                      <c:pt idx="62" formatCode="General">
                        <c:v>-5.0738303030303031</c:v>
                      </c:pt>
                      <c:pt idx="63" formatCode="General">
                        <c:v>-5.0962545454545456</c:v>
                      </c:pt>
                      <c:pt idx="64" formatCode="General">
                        <c:v>-5.1371149773071112</c:v>
                      </c:pt>
                      <c:pt idx="65" formatCode="General">
                        <c:v>-5.1897624810892591</c:v>
                      </c:pt>
                      <c:pt idx="66" formatCode="General">
                        <c:v>-5.242409984871407</c:v>
                      </c:pt>
                      <c:pt idx="67" formatCode="General">
                        <c:v>-5.2950574886535557</c:v>
                      </c:pt>
                      <c:pt idx="68" formatCode="General">
                        <c:v>-5.3477049924357036</c:v>
                      </c:pt>
                      <c:pt idx="69" formatCode="General">
                        <c:v>-5.4003524962178524</c:v>
                      </c:pt>
                      <c:pt idx="70" formatCode="General">
                        <c:v>-5.4530000000000003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C06A-421C-BC75-EAF9C866FED6}"/>
                  </c:ext>
                </c:extLst>
              </c15:ser>
            </c15:filteredScatterSeries>
            <c15:filteredScatterSeries>
              <c15:ser>
                <c:idx val="43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'Gibbs-EVAL'!$B$145:$BT$145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-18.87</c:v>
                      </c:pt>
                      <c:pt idx="1">
                        <c:v>-18.87230303030303</c:v>
                      </c:pt>
                      <c:pt idx="2" formatCode="General">
                        <c:v>-18.878363636363634</c:v>
                      </c:pt>
                      <c:pt idx="3" formatCode="General">
                        <c:v>-18.977333333333334</c:v>
                      </c:pt>
                      <c:pt idx="4" formatCode="General">
                        <c:v>-19.090787878787879</c:v>
                      </c:pt>
                      <c:pt idx="5" formatCode="General">
                        <c:v>-18.975636363636365</c:v>
                      </c:pt>
                      <c:pt idx="6" formatCode="General">
                        <c:v>-18.969578313253013</c:v>
                      </c:pt>
                      <c:pt idx="7" formatCode="General">
                        <c:v>-19.108132530120482</c:v>
                      </c:pt>
                      <c:pt idx="8" formatCode="General">
                        <c:v>-19.149333333333335</c:v>
                      </c:pt>
                      <c:pt idx="9" formatCode="General">
                        <c:v>-19.162181818181818</c:v>
                      </c:pt>
                      <c:pt idx="10" formatCode="General">
                        <c:v>-19.180363636363637</c:v>
                      </c:pt>
                      <c:pt idx="11" formatCode="General">
                        <c:v>-19.198532526475038</c:v>
                      </c:pt>
                      <c:pt idx="12" formatCode="General">
                        <c:v>-19.216686838124055</c:v>
                      </c:pt>
                      <c:pt idx="13" formatCode="General">
                        <c:v>-19.234841149773072</c:v>
                      </c:pt>
                      <c:pt idx="14" formatCode="General">
                        <c:v>-19.252995461422088</c:v>
                      </c:pt>
                      <c:pt idx="15" formatCode="General">
                        <c:v>-19.271149773071105</c:v>
                      </c:pt>
                      <c:pt idx="16" formatCode="General">
                        <c:v>-19.289304084720118</c:v>
                      </c:pt>
                      <c:pt idx="17" formatCode="General">
                        <c:v>-19.307458396369135</c:v>
                      </c:pt>
                      <c:pt idx="18" formatCode="General">
                        <c:v>-19.325636363636363</c:v>
                      </c:pt>
                      <c:pt idx="19" formatCode="General">
                        <c:v>-19.343818181818182</c:v>
                      </c:pt>
                      <c:pt idx="20" formatCode="General">
                        <c:v>-19.362000000000002</c:v>
                      </c:pt>
                      <c:pt idx="21" formatCode="General">
                        <c:v>-19.383575757575759</c:v>
                      </c:pt>
                      <c:pt idx="22" formatCode="General">
                        <c:v>-19.407818181818183</c:v>
                      </c:pt>
                      <c:pt idx="23" formatCode="General">
                        <c:v>-19.426445783132532</c:v>
                      </c:pt>
                      <c:pt idx="24" formatCode="General">
                        <c:v>-19.40818181818182</c:v>
                      </c:pt>
                      <c:pt idx="25" formatCode="General">
                        <c:v>-19.280909090909091</c:v>
                      </c:pt>
                      <c:pt idx="26" formatCode="General">
                        <c:v>-19.200909090909089</c:v>
                      </c:pt>
                      <c:pt idx="27" formatCode="General">
                        <c:v>-19.152424242424242</c:v>
                      </c:pt>
                      <c:pt idx="28" formatCode="General">
                        <c:v>-19.144242424242425</c:v>
                      </c:pt>
                      <c:pt idx="29" formatCode="General">
                        <c:v>-19.14</c:v>
                      </c:pt>
                      <c:pt idx="30" formatCode="General">
                        <c:v>-19.14</c:v>
                      </c:pt>
                      <c:pt idx="31" formatCode="General">
                        <c:v>-19.147831325301205</c:v>
                      </c:pt>
                      <c:pt idx="32" formatCode="General">
                        <c:v>-19.159879518072291</c:v>
                      </c:pt>
                      <c:pt idx="33" formatCode="General">
                        <c:v>-19.178000000000001</c:v>
                      </c:pt>
                      <c:pt idx="34" formatCode="General">
                        <c:v>-19.19618181818182</c:v>
                      </c:pt>
                      <c:pt idx="35" formatCode="General">
                        <c:v>-19.214363636363636</c:v>
                      </c:pt>
                      <c:pt idx="36" formatCode="General">
                        <c:v>-19.232545454545455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-19.771074130105902</c:v>
                      </c:pt>
                      <c:pt idx="65" formatCode="General">
                        <c:v>-19.789228441754918</c:v>
                      </c:pt>
                      <c:pt idx="66" formatCode="General">
                        <c:v>-19.807382753403935</c:v>
                      </c:pt>
                      <c:pt idx="67" formatCode="General">
                        <c:v>-19.825537065052949</c:v>
                      </c:pt>
                      <c:pt idx="68" formatCode="General">
                        <c:v>-19.843691376701965</c:v>
                      </c:pt>
                      <c:pt idx="69" formatCode="General">
                        <c:v>-19.861845688350982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C06A-421C-BC75-EAF9C866FED6}"/>
                  </c:ext>
                </c:extLst>
              </c15:ser>
            </c15:filteredScatterSeries>
            <c15:filteredScatterSeries>
              <c15:ser>
                <c:idx val="44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'Gibbs-EVAL'!$B$146:$BT$146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-61.721090909090911</c:v>
                      </c:pt>
                      <c:pt idx="1">
                        <c:v>-59.924363636363637</c:v>
                      </c:pt>
                      <c:pt idx="2" formatCode="General">
                        <c:v>-58.251636363636358</c:v>
                      </c:pt>
                      <c:pt idx="3" formatCode="General">
                        <c:v>-56.118787878787877</c:v>
                      </c:pt>
                      <c:pt idx="4" formatCode="General">
                        <c:v>-53.81672727272727</c:v>
                      </c:pt>
                      <c:pt idx="5" formatCode="General">
                        <c:v>-51.525818181818181</c:v>
                      </c:pt>
                      <c:pt idx="6" formatCode="General">
                        <c:v>-49.375542168674698</c:v>
                      </c:pt>
                      <c:pt idx="7" formatCode="General">
                        <c:v>-47.411686746987954</c:v>
                      </c:pt>
                      <c:pt idx="8" formatCode="General">
                        <c:v>-45.513333333333335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-8.0148181818181801</c:v>
                      </c:pt>
                      <c:pt idx="52" formatCode="General">
                        <c:v>-7.7216545454545455</c:v>
                      </c:pt>
                      <c:pt idx="53" formatCode="General">
                        <c:v>-7.7725636363636363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-7.9743975903614457</c:v>
                      </c:pt>
                      <c:pt idx="58" formatCode="General">
                        <c:v>-8.0262048192771083</c:v>
                      </c:pt>
                      <c:pt idx="59" formatCode="General">
                        <c:v>-8.0788666666666664</c:v>
                      </c:pt>
                      <c:pt idx="60" formatCode="General">
                        <c:v>-8.132200000000001</c:v>
                      </c:pt>
                      <c:pt idx="61" formatCode="General">
                        <c:v>-8.1860848484848496</c:v>
                      </c:pt>
                      <c:pt idx="62" formatCode="General">
                        <c:v>-8.2406545454545466</c:v>
                      </c:pt>
                      <c:pt idx="63" formatCode="General">
                        <c:v>-8.2970181818181832</c:v>
                      </c:pt>
                      <c:pt idx="64" formatCode="General">
                        <c:v>-8.3430862329803332</c:v>
                      </c:pt>
                      <c:pt idx="65" formatCode="General">
                        <c:v>-8.3825718608169453</c:v>
                      </c:pt>
                      <c:pt idx="66" formatCode="General">
                        <c:v>-8.4220574886535555</c:v>
                      </c:pt>
                      <c:pt idx="67" formatCode="General">
                        <c:v>-8.4615431164901675</c:v>
                      </c:pt>
                      <c:pt idx="68" formatCode="General">
                        <c:v>-8.5010287443267778</c:v>
                      </c:pt>
                      <c:pt idx="69" formatCode="General">
                        <c:v>-8.5405143721633898</c:v>
                      </c:pt>
                      <c:pt idx="70" formatCode="General">
                        <c:v>-8.58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C06A-421C-BC75-EAF9C866FED6}"/>
                  </c:ext>
                </c:extLst>
              </c15:ser>
            </c15:filteredScatterSeries>
            <c15:filteredScatterSeries>
              <c15:ser>
                <c:idx val="45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'Gibbs-EVAL'!$B$147:$BT$147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-17.816666666666666</c:v>
                      </c:pt>
                      <c:pt idx="1">
                        <c:v>-17.499454545454544</c:v>
                      </c:pt>
                      <c:pt idx="2" formatCode="General">
                        <c:v>-17.208545454545455</c:v>
                      </c:pt>
                      <c:pt idx="3" formatCode="General">
                        <c:v>-16.338060606060605</c:v>
                      </c:pt>
                      <c:pt idx="4" formatCode="General">
                        <c:v>-15.295393939393939</c:v>
                      </c:pt>
                      <c:pt idx="5" formatCode="General">
                        <c:v>-14.737818181818181</c:v>
                      </c:pt>
                      <c:pt idx="6" formatCode="General">
                        <c:v>-13.995180722891565</c:v>
                      </c:pt>
                      <c:pt idx="7" formatCode="General">
                        <c:v>-13.007228915662651</c:v>
                      </c:pt>
                      <c:pt idx="8" formatCode="General">
                        <c:v>-12.252666666666666</c:v>
                      </c:pt>
                      <c:pt idx="9" formatCode="General">
                        <c:v>-11.572909090909093</c:v>
                      </c:pt>
                      <c:pt idx="10" formatCode="General">
                        <c:v>-10.930484848484848</c:v>
                      </c:pt>
                      <c:pt idx="11" formatCode="General">
                        <c:v>-10.336086232980334</c:v>
                      </c:pt>
                      <c:pt idx="12" formatCode="General">
                        <c:v>-9.7958441754916787</c:v>
                      </c:pt>
                      <c:pt idx="13" formatCode="General">
                        <c:v>-9.2556021180030257</c:v>
                      </c:pt>
                      <c:pt idx="14" formatCode="General">
                        <c:v>-8.7153600605143726</c:v>
                      </c:pt>
                      <c:pt idx="15" formatCode="General">
                        <c:v>-8.1751180030257178</c:v>
                      </c:pt>
                      <c:pt idx="16" formatCode="General">
                        <c:v>-7.6348759455370647</c:v>
                      </c:pt>
                      <c:pt idx="17" formatCode="General">
                        <c:v>-7.0946338880484099</c:v>
                      </c:pt>
                      <c:pt idx="18" formatCode="General">
                        <c:v>-6.6202727272727264</c:v>
                      </c:pt>
                      <c:pt idx="19" formatCode="General">
                        <c:v>-6.1619818181818165</c:v>
                      </c:pt>
                      <c:pt idx="20" formatCode="General">
                        <c:v>-5.7237999999999989</c:v>
                      </c:pt>
                      <c:pt idx="21" formatCode="General">
                        <c:v>-5.2985151515151507</c:v>
                      </c:pt>
                      <c:pt idx="22" formatCode="General">
                        <c:v>-4.8833636363636357</c:v>
                      </c:pt>
                      <c:pt idx="23" formatCode="General">
                        <c:v>-4.4896746987951799</c:v>
                      </c:pt>
                      <c:pt idx="24" formatCode="General">
                        <c:v>-4.1958484848484847</c:v>
                      </c:pt>
                      <c:pt idx="25" formatCode="General">
                        <c:v>-4.1952424242424247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-4.8208787878787884</c:v>
                      </c:pt>
                      <c:pt idx="52" formatCode="General">
                        <c:v>-4.8448121212121213</c:v>
                      </c:pt>
                      <c:pt idx="53" formatCode="General">
                        <c:v>-4.8672363636363638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-4.9600361445783134</c:v>
                      </c:pt>
                      <c:pt idx="58" formatCode="General">
                        <c:v>-4.9829277108433736</c:v>
                      </c:pt>
                      <c:pt idx="59" formatCode="General">
                        <c:v>-5.0055575757575763</c:v>
                      </c:pt>
                      <c:pt idx="60" formatCode="General">
                        <c:v>-5.0279818181818188</c:v>
                      </c:pt>
                      <c:pt idx="61" formatCode="General">
                        <c:v>-5.0509575757575753</c:v>
                      </c:pt>
                      <c:pt idx="62" formatCode="General">
                        <c:v>-5.0738303030303031</c:v>
                      </c:pt>
                      <c:pt idx="63" formatCode="General">
                        <c:v>-5.0962545454545456</c:v>
                      </c:pt>
                      <c:pt idx="64" formatCode="General">
                        <c:v>-5.1371149773071112</c:v>
                      </c:pt>
                      <c:pt idx="65" formatCode="General">
                        <c:v>-5.1897624810892591</c:v>
                      </c:pt>
                      <c:pt idx="66" formatCode="General">
                        <c:v>-5.242409984871407</c:v>
                      </c:pt>
                      <c:pt idx="67" formatCode="General">
                        <c:v>-5.2950574886535557</c:v>
                      </c:pt>
                      <c:pt idx="68" formatCode="General">
                        <c:v>-5.3477049924357036</c:v>
                      </c:pt>
                      <c:pt idx="69" formatCode="General">
                        <c:v>-5.4003524962178524</c:v>
                      </c:pt>
                      <c:pt idx="70" formatCode="General">
                        <c:v>-5.4530000000000003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C06A-421C-BC75-EAF9C866FED6}"/>
                  </c:ext>
                </c:extLst>
              </c15:ser>
            </c15:filteredScatterSeries>
            <c15:filteredScatterSeries>
              <c15:ser>
                <c:idx val="46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'Gibbs-EVAL'!$B$148:$BT$148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-20.742000000000001</c:v>
                      </c:pt>
                      <c:pt idx="1">
                        <c:v>-20.165030303030303</c:v>
                      </c:pt>
                      <c:pt idx="2" formatCode="General">
                        <c:v>-19.625636363636364</c:v>
                      </c:pt>
                      <c:pt idx="3" formatCode="General">
                        <c:v>-19.515393939393938</c:v>
                      </c:pt>
                      <c:pt idx="4" formatCode="General">
                        <c:v>-19.575030303030303</c:v>
                      </c:pt>
                      <c:pt idx="5" formatCode="General">
                        <c:v>-19.762909090909091</c:v>
                      </c:pt>
                      <c:pt idx="6" formatCode="General">
                        <c:v>-19.914036144578315</c:v>
                      </c:pt>
                      <c:pt idx="7" formatCode="General">
                        <c:v>-20.016445783132529</c:v>
                      </c:pt>
                      <c:pt idx="8" formatCode="General">
                        <c:v>-20.152000000000001</c:v>
                      </c:pt>
                      <c:pt idx="9" formatCode="General">
                        <c:v>-20.298181818181821</c:v>
                      </c:pt>
                      <c:pt idx="10" formatCode="General">
                        <c:v>-20.449696969696969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-23.573975903614457</c:v>
                      </c:pt>
                      <c:pt idx="32" formatCode="General">
                        <c:v>-23.718554216867467</c:v>
                      </c:pt>
                      <c:pt idx="33" formatCode="General">
                        <c:v>-23.858000000000001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-27.046506024096384</c:v>
                      </c:pt>
                      <c:pt idx="58" formatCode="General">
                        <c:v>-27.166987951807229</c:v>
                      </c:pt>
                      <c:pt idx="59" formatCode="General">
                        <c:v>-27.291272727272727</c:v>
                      </c:pt>
                      <c:pt idx="60" formatCode="General">
                        <c:v>-27.418545454545455</c:v>
                      </c:pt>
                      <c:pt idx="61" formatCode="General">
                        <c:v>-27.540303030303029</c:v>
                      </c:pt>
                      <c:pt idx="62" formatCode="General">
                        <c:v>-27.66151515151515</c:v>
                      </c:pt>
                      <c:pt idx="63" formatCode="General">
                        <c:v>-27.782727272727271</c:v>
                      </c:pt>
                      <c:pt idx="64" formatCode="General">
                        <c:v>-27.902904689863842</c:v>
                      </c:pt>
                      <c:pt idx="65" formatCode="General">
                        <c:v>-28.022420574886535</c:v>
                      </c:pt>
                      <c:pt idx="66" formatCode="General">
                        <c:v>-28.141936459909228</c:v>
                      </c:pt>
                      <c:pt idx="67" formatCode="General">
                        <c:v>-28.261452344931921</c:v>
                      </c:pt>
                      <c:pt idx="68" formatCode="General">
                        <c:v>-28.380968229954615</c:v>
                      </c:pt>
                      <c:pt idx="69" formatCode="General">
                        <c:v>-28.500484114977308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C06A-421C-BC75-EAF9C866FED6}"/>
                  </c:ext>
                </c:extLst>
              </c15:ser>
            </c15:filteredScatterSeries>
            <c15:filteredScatterSeries>
              <c15:ser>
                <c:idx val="47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'Gibbs-EVAL'!$B$149:$BT$149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C06A-421C-BC75-EAF9C866FED6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C06A-421C-BC75-EAF9C866FED6}"/>
                  </c:ext>
                </c:extLst>
              </c15:ser>
            </c15:filteredScatterSeries>
            <c15:filteredScatterSeries>
              <c15:ser>
                <c:idx val="49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'Gibbs-EVAL'!$B$151:$BT$151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C06A-421C-BC75-EAF9C866FED6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C06A-421C-BC75-EAF9C866FED6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C06A-421C-BC75-EAF9C866FED6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C06A-421C-BC75-EAF9C866FED6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'Gibbs-EVAL'!$B$155:$BT$155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C06A-421C-BC75-EAF9C866FED6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'Gibbs-EVAL'!$B$156:$BT$156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C06A-421C-BC75-EAF9C866FED6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'Gibbs-EVAL'!$B$157:$BT$157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C06A-421C-BC75-EAF9C866FED6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'Gibbs-EVAL'!$B$158:$BT$158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C06A-421C-BC75-EAF9C866FED6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'Gibbs-EVAL'!$B$159:$BT$159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C06A-421C-BC75-EAF9C866FED6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'Gibbs-EVAL'!$B$160:$BT$160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C06A-421C-BC75-EAF9C866FED6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'Gibbs-EVAL'!$B$161:$BT$161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C06A-421C-BC75-EAF9C866FED6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'Gibbs-EVAL'!$B$162:$BT$162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C06A-421C-BC75-EAF9C866FED6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'Gibbs-EVAL'!$B$163:$BT$163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C06A-421C-BC75-EAF9C866FED6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'Gibbs-EVAL'!$B$164:$BT$164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C06A-421C-BC75-EAF9C866FED6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'Gibbs-EVAL'!$A$165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'Gibbs-EVAL'!$B$165:$BT$165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-60.405212121212124</c:v>
                      </c:pt>
                      <c:pt idx="1">
                        <c:v>-58.242424242424242</c:v>
                      </c:pt>
                      <c:pt idx="2" formatCode="General">
                        <c:v>-56.090909090909086</c:v>
                      </c:pt>
                      <c:pt idx="3" formatCode="General">
                        <c:v>-53.961515151515144</c:v>
                      </c:pt>
                      <c:pt idx="4" formatCode="General">
                        <c:v>-51.856898638426621</c:v>
                      </c:pt>
                      <c:pt idx="5" formatCode="General">
                        <c:v>-49.943131618759452</c:v>
                      </c:pt>
                      <c:pt idx="6" formatCode="General">
                        <c:v>-48.029364599092283</c:v>
                      </c:pt>
                      <c:pt idx="7" formatCode="General">
                        <c:v>-46.115597579425113</c:v>
                      </c:pt>
                      <c:pt idx="8" formatCode="General">
                        <c:v>-44.201830559757944</c:v>
                      </c:pt>
                      <c:pt idx="9" formatCode="General">
                        <c:v>-42.288063540090775</c:v>
                      </c:pt>
                      <c:pt idx="10" formatCode="General">
                        <c:v>-40.374296520423599</c:v>
                      </c:pt>
                      <c:pt idx="11" formatCode="General">
                        <c:v>-38.636484848484848</c:v>
                      </c:pt>
                      <c:pt idx="12" formatCode="General">
                        <c:v>-37.097090909090909</c:v>
                      </c:pt>
                      <c:pt idx="13" formatCode="General">
                        <c:v>-35.612363636363639</c:v>
                      </c:pt>
                      <c:pt idx="14" formatCode="General">
                        <c:v>-34.162650602409641</c:v>
                      </c:pt>
                      <c:pt idx="15" formatCode="General">
                        <c:v>-32.825301204819276</c:v>
                      </c:pt>
                      <c:pt idx="16" formatCode="General">
                        <c:v>-31.545636363636362</c:v>
                      </c:pt>
                      <c:pt idx="17" formatCode="General">
                        <c:v>-30.321393939393936</c:v>
                      </c:pt>
                      <c:pt idx="18" formatCode="General">
                        <c:v>-29.196181818181817</c:v>
                      </c:pt>
                      <c:pt idx="19" formatCode="General">
                        <c:v>-28.103636363636362</c:v>
                      </c:pt>
                      <c:pt idx="20" formatCode="General">
                        <c:v>-27.073333333333331</c:v>
                      </c:pt>
                      <c:pt idx="21" formatCode="General">
                        <c:v>-26.073575757575757</c:v>
                      </c:pt>
                      <c:pt idx="22" formatCode="General">
                        <c:v>-25.09781818181818</c:v>
                      </c:pt>
                      <c:pt idx="23" formatCode="General">
                        <c:v>-24.171265060240962</c:v>
                      </c:pt>
                      <c:pt idx="24" formatCode="General">
                        <c:v>-23.260303030303032</c:v>
                      </c:pt>
                      <c:pt idx="25" formatCode="General">
                        <c:v>-22.381515151515153</c:v>
                      </c:pt>
                      <c:pt idx="26" formatCode="General">
                        <c:v>-21.542727272727273</c:v>
                      </c:pt>
                      <c:pt idx="27" formatCode="General">
                        <c:v>-20.73060606060606</c:v>
                      </c:pt>
                      <c:pt idx="28" formatCode="General">
                        <c:v>-19.976060606060607</c:v>
                      </c:pt>
                      <c:pt idx="29" formatCode="General">
                        <c:v>-19.242727272727272</c:v>
                      </c:pt>
                      <c:pt idx="30" formatCode="General">
                        <c:v>-18.551818181818181</c:v>
                      </c:pt>
                      <c:pt idx="31" formatCode="General">
                        <c:v>-17.93337367624811</c:v>
                      </c:pt>
                      <c:pt idx="32" formatCode="General">
                        <c:v>-17.35394856278366</c:v>
                      </c:pt>
                      <c:pt idx="33" formatCode="General">
                        <c:v>-16.774523449319211</c:v>
                      </c:pt>
                      <c:pt idx="34" formatCode="General">
                        <c:v>-16.195098335854766</c:v>
                      </c:pt>
                      <c:pt idx="35" formatCode="General">
                        <c:v>-15.615673222390319</c:v>
                      </c:pt>
                      <c:pt idx="36" formatCode="General">
                        <c:v>-15.036248108925871</c:v>
                      </c:pt>
                      <c:pt idx="37" formatCode="General">
                        <c:v>-14.461361573373678</c:v>
                      </c:pt>
                      <c:pt idx="38" formatCode="General">
                        <c:v>-13.995400907715585</c:v>
                      </c:pt>
                      <c:pt idx="39" formatCode="General">
                        <c:v>-13.52944024205749</c:v>
                      </c:pt>
                      <c:pt idx="40" formatCode="General">
                        <c:v>-13.063479576399397</c:v>
                      </c:pt>
                      <c:pt idx="41" formatCode="General">
                        <c:v>-12.597518910741304</c:v>
                      </c:pt>
                      <c:pt idx="42" formatCode="General">
                        <c:v>-12.131558245083209</c:v>
                      </c:pt>
                      <c:pt idx="43" formatCode="General">
                        <c:v>-11.665597579425116</c:v>
                      </c:pt>
                      <c:pt idx="44" formatCode="General">
                        <c:v>-11.250313161875948</c:v>
                      </c:pt>
                      <c:pt idx="45" formatCode="General">
                        <c:v>-10.902204236006053</c:v>
                      </c:pt>
                      <c:pt idx="46" formatCode="General">
                        <c:v>-10.554095310136159</c:v>
                      </c:pt>
                      <c:pt idx="47" formatCode="General">
                        <c:v>-10.205986384266264</c:v>
                      </c:pt>
                      <c:pt idx="48" formatCode="General">
                        <c:v>-9.8578774583963682</c:v>
                      </c:pt>
                      <c:pt idx="49" formatCode="General">
                        <c:v>-9.5097685325264738</c:v>
                      </c:pt>
                      <c:pt idx="50" formatCode="General">
                        <c:v>-9.1616596066565794</c:v>
                      </c:pt>
                      <c:pt idx="51" formatCode="General">
                        <c:v>-8.8977272727272716</c:v>
                      </c:pt>
                      <c:pt idx="52" formatCode="General">
                        <c:v>-8.6604121212121203</c:v>
                      </c:pt>
                      <c:pt idx="53" formatCode="General">
                        <c:v>-8.462836363636363</c:v>
                      </c:pt>
                      <c:pt idx="54" formatCode="General">
                        <c:v>-8.2904727272727268</c:v>
                      </c:pt>
                      <c:pt idx="55" formatCode="General">
                        <c:v>-8.1413818181818183</c:v>
                      </c:pt>
                      <c:pt idx="56" formatCode="General">
                        <c:v>-8.0328909090909093</c:v>
                      </c:pt>
                      <c:pt idx="57" formatCode="General">
                        <c:v>-7.939481927710843</c:v>
                      </c:pt>
                      <c:pt idx="58" formatCode="General">
                        <c:v>-7.8780361445783136</c:v>
                      </c:pt>
                      <c:pt idx="59" formatCode="General">
                        <c:v>-7.851</c:v>
                      </c:pt>
                      <c:pt idx="60" formatCode="General">
                        <c:v>-7.851</c:v>
                      </c:pt>
                      <c:pt idx="61" formatCode="General">
                        <c:v>-7.8824363636363639</c:v>
                      </c:pt>
                      <c:pt idx="62" formatCode="General">
                        <c:v>-7.9168242424242425</c:v>
                      </c:pt>
                      <c:pt idx="63" formatCode="General">
                        <c:v>-7.9507636363636367</c:v>
                      </c:pt>
                      <c:pt idx="64" formatCode="General">
                        <c:v>-7.9843948562783664</c:v>
                      </c:pt>
                      <c:pt idx="65" formatCode="General">
                        <c:v>-8.0178290468986386</c:v>
                      </c:pt>
                      <c:pt idx="66" formatCode="General">
                        <c:v>-8.0512632375189117</c:v>
                      </c:pt>
                      <c:pt idx="67" formatCode="General">
                        <c:v>-8.084697428139183</c:v>
                      </c:pt>
                      <c:pt idx="68" formatCode="General">
                        <c:v>-8.1181316187594561</c:v>
                      </c:pt>
                      <c:pt idx="69" formatCode="General">
                        <c:v>-8.1515658093797274</c:v>
                      </c:pt>
                      <c:pt idx="70" formatCode="General">
                        <c:v>-8.1850000000000005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C06A-421C-BC75-EAF9C866FED6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'Gibbs-EVAL'!$A$166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'Gibbs-EVAL'!$B$166:$BT$166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-38.883757575757578</c:v>
                      </c:pt>
                      <c:pt idx="1">
                        <c:v>-37.912242424242429</c:v>
                      </c:pt>
                      <c:pt idx="2" formatCode="General">
                        <c:v>-36.997090909090907</c:v>
                      </c:pt>
                      <c:pt idx="3" formatCode="General">
                        <c:v>-36.161575757575754</c:v>
                      </c:pt>
                      <c:pt idx="4" formatCode="General">
                        <c:v>-35.373331316187596</c:v>
                      </c:pt>
                      <c:pt idx="5" formatCode="General">
                        <c:v>-34.789972768532529</c:v>
                      </c:pt>
                      <c:pt idx="6" formatCode="General">
                        <c:v>-34.206614220877462</c:v>
                      </c:pt>
                      <c:pt idx="7" formatCode="General">
                        <c:v>-33.623255673222388</c:v>
                      </c:pt>
                      <c:pt idx="8" formatCode="General">
                        <c:v>-33.039897125567322</c:v>
                      </c:pt>
                      <c:pt idx="9" formatCode="General">
                        <c:v>-32.456538577912255</c:v>
                      </c:pt>
                      <c:pt idx="10" formatCode="General">
                        <c:v>-31.873180030257188</c:v>
                      </c:pt>
                      <c:pt idx="11" formatCode="General">
                        <c:v>-31.35007878787879</c:v>
                      </c:pt>
                      <c:pt idx="12" formatCode="General">
                        <c:v>-30.894927272727276</c:v>
                      </c:pt>
                      <c:pt idx="13" formatCode="General">
                        <c:v>-30.496927272727273</c:v>
                      </c:pt>
                      <c:pt idx="14" formatCode="General">
                        <c:v>-30.120367469879518</c:v>
                      </c:pt>
                      <c:pt idx="15" formatCode="General">
                        <c:v>-29.787234939759038</c:v>
                      </c:pt>
                      <c:pt idx="16" formatCode="General">
                        <c:v>-29.493563636363636</c:v>
                      </c:pt>
                      <c:pt idx="17" formatCode="General">
                        <c:v>-29.237806060606058</c:v>
                      </c:pt>
                      <c:pt idx="18" formatCode="General">
                        <c:v>-29.054496969696967</c:v>
                      </c:pt>
                      <c:pt idx="19" formatCode="General">
                        <c:v>-28.904109090909088</c:v>
                      </c:pt>
                      <c:pt idx="20" formatCode="General">
                        <c:v>-28.833199999999998</c:v>
                      </c:pt>
                      <c:pt idx="21" formatCode="General">
                        <c:v>-28.81659393939394</c:v>
                      </c:pt>
                      <c:pt idx="22" formatCode="General">
                        <c:v>-28.842654545454543</c:v>
                      </c:pt>
                      <c:pt idx="23" formatCode="General">
                        <c:v>-28.933259036144577</c:v>
                      </c:pt>
                      <c:pt idx="24" formatCode="General">
                        <c:v>-29.042969696969696</c:v>
                      </c:pt>
                      <c:pt idx="25" formatCode="General">
                        <c:v>-29.190848484848484</c:v>
                      </c:pt>
                      <c:pt idx="26" formatCode="General">
                        <c:v>-29.351454545454544</c:v>
                      </c:pt>
                      <c:pt idx="27" formatCode="General">
                        <c:v>-29.520545454545456</c:v>
                      </c:pt>
                      <c:pt idx="28" formatCode="General">
                        <c:v>-29.702303030303028</c:v>
                      </c:pt>
                      <c:pt idx="29" formatCode="General">
                        <c:v>-29.884363636363634</c:v>
                      </c:pt>
                      <c:pt idx="30" formatCode="General">
                        <c:v>-30.065575757575754</c:v>
                      </c:pt>
                      <c:pt idx="31" formatCode="General">
                        <c:v>-30.24080786686838</c:v>
                      </c:pt>
                      <c:pt idx="32" formatCode="General">
                        <c:v>-30.412819969742813</c:v>
                      </c:pt>
                      <c:pt idx="33" formatCode="General">
                        <c:v>-30.584832072617246</c:v>
                      </c:pt>
                      <c:pt idx="34" formatCode="General">
                        <c:v>-30.756844175491675</c:v>
                      </c:pt>
                      <c:pt idx="35" formatCode="General">
                        <c:v>-30.928856278366109</c:v>
                      </c:pt>
                      <c:pt idx="36" formatCode="General">
                        <c:v>-31.100868381240542</c:v>
                      </c:pt>
                      <c:pt idx="37" formatCode="General">
                        <c:v>-31.272354009077155</c:v>
                      </c:pt>
                      <c:pt idx="38" formatCode="General">
                        <c:v>-31.43120423600605</c:v>
                      </c:pt>
                      <c:pt idx="39" formatCode="General">
                        <c:v>-31.590054462934948</c:v>
                      </c:pt>
                      <c:pt idx="40" formatCode="General">
                        <c:v>-31.748904689863842</c:v>
                      </c:pt>
                      <c:pt idx="41" formatCode="General">
                        <c:v>-31.90775491679274</c:v>
                      </c:pt>
                      <c:pt idx="42" formatCode="General">
                        <c:v>-32.066605143721638</c:v>
                      </c:pt>
                      <c:pt idx="43" formatCode="General">
                        <c:v>-32.225455370650529</c:v>
                      </c:pt>
                      <c:pt idx="44" formatCode="General">
                        <c:v>-32.380597579425114</c:v>
                      </c:pt>
                      <c:pt idx="45" formatCode="General">
                        <c:v>-32.530824508320727</c:v>
                      </c:pt>
                      <c:pt idx="46" formatCode="General">
                        <c:v>-32.68105143721634</c:v>
                      </c:pt>
                      <c:pt idx="47" formatCode="General">
                        <c:v>-32.831278366111952</c:v>
                      </c:pt>
                      <c:pt idx="48" formatCode="General">
                        <c:v>-32.981505295007565</c:v>
                      </c:pt>
                      <c:pt idx="49" formatCode="General">
                        <c:v>-33.131732223903178</c:v>
                      </c:pt>
                      <c:pt idx="50" formatCode="General">
                        <c:v>-33.281959152798791</c:v>
                      </c:pt>
                      <c:pt idx="51" formatCode="General">
                        <c:v>-33.436721212121213</c:v>
                      </c:pt>
                      <c:pt idx="52" formatCode="General">
                        <c:v>-33.592169696969698</c:v>
                      </c:pt>
                      <c:pt idx="53" formatCode="General">
                        <c:v>-33.746109090909094</c:v>
                      </c:pt>
                      <c:pt idx="54" formatCode="General">
                        <c:v>-33.901624242424241</c:v>
                      </c:pt>
                      <c:pt idx="55" formatCode="General">
                        <c:v>-34.058593939393944</c:v>
                      </c:pt>
                      <c:pt idx="56" formatCode="General">
                        <c:v>-34.21450909090909</c:v>
                      </c:pt>
                      <c:pt idx="57" formatCode="General">
                        <c:v>-34.370457831325297</c:v>
                      </c:pt>
                      <c:pt idx="58" formatCode="General">
                        <c:v>-34.527084337349393</c:v>
                      </c:pt>
                      <c:pt idx="59" formatCode="General">
                        <c:v>-34.671006060606061</c:v>
                      </c:pt>
                      <c:pt idx="60" formatCode="General">
                        <c:v>-34.804945454545454</c:v>
                      </c:pt>
                      <c:pt idx="61" formatCode="General">
                        <c:v>-34.932266666666663</c:v>
                      </c:pt>
                      <c:pt idx="62" formatCode="General">
                        <c:v>-35.06019393939394</c:v>
                      </c:pt>
                      <c:pt idx="63" formatCode="General">
                        <c:v>-35.191709090909093</c:v>
                      </c:pt>
                      <c:pt idx="64" formatCode="General">
                        <c:v>-35.325594553706509</c:v>
                      </c:pt>
                      <c:pt idx="65" formatCode="General">
                        <c:v>-35.460995461422087</c:v>
                      </c:pt>
                      <c:pt idx="66" formatCode="General">
                        <c:v>-35.596396369137672</c:v>
                      </c:pt>
                      <c:pt idx="67" formatCode="General">
                        <c:v>-35.73179727685325</c:v>
                      </c:pt>
                      <c:pt idx="68" formatCode="General">
                        <c:v>-35.867198184568835</c:v>
                      </c:pt>
                      <c:pt idx="69" formatCode="General">
                        <c:v>-36.002599092284413</c:v>
                      </c:pt>
                      <c:pt idx="70" formatCode="General">
                        <c:v>-36.137999999999998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C06A-421C-BC75-EAF9C866FED6}"/>
                  </c:ext>
                </c:extLst>
              </c15:ser>
            </c15:filteredScatterSeries>
            <c15:filteredScatterSeries>
              <c15:ser>
                <c:idx val="66"/>
                <c:order val="6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'Gibbs-EVAL'!$A$167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'Gibbs-EVAL'!$B$167:$BT$167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-18.79248484848485</c:v>
                      </c:pt>
                      <c:pt idx="1">
                        <c:v>-18.809212121212123</c:v>
                      </c:pt>
                      <c:pt idx="2" formatCode="General">
                        <c:v>-18.833454545454547</c:v>
                      </c:pt>
                      <c:pt idx="3" formatCode="General">
                        <c:v>-18.857696969696971</c:v>
                      </c:pt>
                      <c:pt idx="4" formatCode="General">
                        <c:v>-18.881331316187595</c:v>
                      </c:pt>
                      <c:pt idx="5" formatCode="General">
                        <c:v>-18.897972768532526</c:v>
                      </c:pt>
                      <c:pt idx="6" formatCode="General">
                        <c:v>-18.914614220877457</c:v>
                      </c:pt>
                      <c:pt idx="7" formatCode="General">
                        <c:v>-18.931255673222388</c:v>
                      </c:pt>
                      <c:pt idx="8" formatCode="General">
                        <c:v>-18.947897125567319</c:v>
                      </c:pt>
                      <c:pt idx="9" formatCode="General">
                        <c:v>-18.964538577912254</c:v>
                      </c:pt>
                      <c:pt idx="10" formatCode="General">
                        <c:v>-18.981180030257185</c:v>
                      </c:pt>
                      <c:pt idx="11" formatCode="General">
                        <c:v>-19.001393939393939</c:v>
                      </c:pt>
                      <c:pt idx="12" formatCode="General">
                        <c:v>-19.025636363636366</c:v>
                      </c:pt>
                      <c:pt idx="13" formatCode="General">
                        <c:v>-19.039939393939395</c:v>
                      </c:pt>
                      <c:pt idx="14" formatCode="General">
                        <c:v>-19.051024096385543</c:v>
                      </c:pt>
                      <c:pt idx="15" formatCode="General">
                        <c:v>-19.057048192771084</c:v>
                      </c:pt>
                      <c:pt idx="16" formatCode="General">
                        <c:v>-19.056909090909091</c:v>
                      </c:pt>
                      <c:pt idx="17" formatCode="General">
                        <c:v>-19.050848484848487</c:v>
                      </c:pt>
                      <c:pt idx="18" formatCode="General">
                        <c:v>-19.044787878787879</c:v>
                      </c:pt>
                      <c:pt idx="19" formatCode="General">
                        <c:v>-19.037454545454544</c:v>
                      </c:pt>
                      <c:pt idx="20" formatCode="General">
                        <c:v>-19.025333333333332</c:v>
                      </c:pt>
                      <c:pt idx="21" formatCode="General">
                        <c:v>-19.016606060606062</c:v>
                      </c:pt>
                      <c:pt idx="22" formatCode="General">
                        <c:v>-19.010545454545458</c:v>
                      </c:pt>
                      <c:pt idx="23" formatCode="General">
                        <c:v>-19.010000000000002</c:v>
                      </c:pt>
                      <c:pt idx="24" formatCode="General">
                        <c:v>-19.013030303030305</c:v>
                      </c:pt>
                      <c:pt idx="25" formatCode="General">
                        <c:v>-19.025151515151517</c:v>
                      </c:pt>
                      <c:pt idx="26" formatCode="General">
                        <c:v>-19.037272727272729</c:v>
                      </c:pt>
                      <c:pt idx="27" formatCode="General">
                        <c:v>-19.049393939393941</c:v>
                      </c:pt>
                      <c:pt idx="28" formatCode="General">
                        <c:v>-19.067272727272726</c:v>
                      </c:pt>
                      <c:pt idx="29" formatCode="General">
                        <c:v>-19.085454545454542</c:v>
                      </c:pt>
                      <c:pt idx="30" formatCode="General">
                        <c:v>-19.103636363636362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-19.771074130105902</c:v>
                      </c:pt>
                      <c:pt idx="65" formatCode="General">
                        <c:v>-19.789228441754918</c:v>
                      </c:pt>
                      <c:pt idx="66" formatCode="General">
                        <c:v>-19.807382753403935</c:v>
                      </c:pt>
                      <c:pt idx="67" formatCode="General">
                        <c:v>-19.825537065052949</c:v>
                      </c:pt>
                      <c:pt idx="68" formatCode="General">
                        <c:v>-19.843691376701965</c:v>
                      </c:pt>
                      <c:pt idx="69" formatCode="General">
                        <c:v>-19.861845688350982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C06A-421C-BC75-EAF9C866FED6}"/>
                  </c:ext>
                </c:extLst>
              </c15:ser>
            </c15:filteredScatterSeries>
            <c15:filteredScatterSeries>
              <c15:ser>
                <c:idx val="67"/>
                <c:order val="6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'Gibbs-EVAL'!$A$168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'Gibbs-EVAL'!$B$168:$BT$168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-60.721757575757579</c:v>
                      </c:pt>
                      <c:pt idx="1">
                        <c:v>-59.419333333333334</c:v>
                      </c:pt>
                      <c:pt idx="2" formatCode="General">
                        <c:v>-58.286000000000001</c:v>
                      </c:pt>
                      <c:pt idx="3" formatCode="General">
                        <c:v>-57.347333333333331</c:v>
                      </c:pt>
                      <c:pt idx="4" formatCode="General">
                        <c:v>-56.512166414523449</c:v>
                      </c:pt>
                      <c:pt idx="5" formatCode="General">
                        <c:v>-56.039246596066562</c:v>
                      </c:pt>
                      <c:pt idx="6" formatCode="General">
                        <c:v>-55.566326777609682</c:v>
                      </c:pt>
                      <c:pt idx="7" formatCode="General">
                        <c:v>-55.093406959152794</c:v>
                      </c:pt>
                      <c:pt idx="8" formatCode="General">
                        <c:v>-54.620487140695914</c:v>
                      </c:pt>
                      <c:pt idx="9" formatCode="General">
                        <c:v>-54.147567322239034</c:v>
                      </c:pt>
                      <c:pt idx="10" formatCode="General">
                        <c:v>-53.674647503782147</c:v>
                      </c:pt>
                      <c:pt idx="11" formatCode="General">
                        <c:v>-53.258503030303032</c:v>
                      </c:pt>
                      <c:pt idx="12" formatCode="General">
                        <c:v>-52.906381818181821</c:v>
                      </c:pt>
                      <c:pt idx="13" formatCode="General">
                        <c:v>-52.641230303030305</c:v>
                      </c:pt>
                      <c:pt idx="14" formatCode="General">
                        <c:v>-52.400849397590363</c:v>
                      </c:pt>
                      <c:pt idx="15" formatCode="General">
                        <c:v>-52.188198795180725</c:v>
                      </c:pt>
                      <c:pt idx="16" formatCode="General">
                        <c:v>-52.012290909090908</c:v>
                      </c:pt>
                      <c:pt idx="17" formatCode="General">
                        <c:v>-51.871684848484847</c:v>
                      </c:pt>
                      <c:pt idx="18" formatCode="General">
                        <c:v>-51.787890909090905</c:v>
                      </c:pt>
                      <c:pt idx="19" formatCode="General">
                        <c:v>-51.734472727272724</c:v>
                      </c:pt>
                      <c:pt idx="20" formatCode="General">
                        <c:v>-51.760533333333335</c:v>
                      </c:pt>
                      <c:pt idx="21" formatCode="General">
                        <c:v>-51.847684848484846</c:v>
                      </c:pt>
                      <c:pt idx="22" formatCode="General">
                        <c:v>-51.982836363636359</c:v>
                      </c:pt>
                      <c:pt idx="23" formatCode="General">
                        <c:v>-52.192897590361447</c:v>
                      </c:pt>
                      <c:pt idx="24" formatCode="General">
                        <c:v>-52.426303030303032</c:v>
                      </c:pt>
                      <c:pt idx="25" formatCode="General">
                        <c:v>-52.707515151515153</c:v>
                      </c:pt>
                      <c:pt idx="26" formatCode="General">
                        <c:v>-53.001454545454543</c:v>
                      </c:pt>
                      <c:pt idx="27" formatCode="General">
                        <c:v>-53.30387878787878</c:v>
                      </c:pt>
                      <c:pt idx="28" formatCode="General">
                        <c:v>-53.62472727272727</c:v>
                      </c:pt>
                      <c:pt idx="29" formatCode="General">
                        <c:v>-53.94618181818182</c:v>
                      </c:pt>
                      <c:pt idx="30" formatCode="General">
                        <c:v>-54.266787878787881</c:v>
                      </c:pt>
                      <c:pt idx="31" formatCode="General">
                        <c:v>-54.582260211800303</c:v>
                      </c:pt>
                      <c:pt idx="32" formatCode="General">
                        <c:v>-54.894968229954614</c:v>
                      </c:pt>
                      <c:pt idx="33" formatCode="General">
                        <c:v>-55.207676248108925</c:v>
                      </c:pt>
                      <c:pt idx="34" formatCode="General">
                        <c:v>-55.520384266263235</c:v>
                      </c:pt>
                      <c:pt idx="35" formatCode="General">
                        <c:v>-55.833092284417546</c:v>
                      </c:pt>
                      <c:pt idx="36" formatCode="General">
                        <c:v>-56.145800302571857</c:v>
                      </c:pt>
                      <c:pt idx="37" formatCode="General">
                        <c:v>-56.45767927382753</c:v>
                      </c:pt>
                      <c:pt idx="38" formatCode="General">
                        <c:v>-56.749661119515885</c:v>
                      </c:pt>
                      <c:pt idx="39" formatCode="General">
                        <c:v>-57.041642965204232</c:v>
                      </c:pt>
                      <c:pt idx="40" formatCode="General">
                        <c:v>-57.333624810892587</c:v>
                      </c:pt>
                      <c:pt idx="41" formatCode="General">
                        <c:v>-57.625606656580935</c:v>
                      </c:pt>
                      <c:pt idx="42" formatCode="General">
                        <c:v>-57.917588502269282</c:v>
                      </c:pt>
                      <c:pt idx="43" formatCode="General">
                        <c:v>-58.209570347957637</c:v>
                      </c:pt>
                      <c:pt idx="44" formatCode="General">
                        <c:v>-58.491989409984868</c:v>
                      </c:pt>
                      <c:pt idx="45" formatCode="General">
                        <c:v>-58.761732223903174</c:v>
                      </c:pt>
                      <c:pt idx="46" formatCode="General">
                        <c:v>-59.03147503782148</c:v>
                      </c:pt>
                      <c:pt idx="47" formatCode="General">
                        <c:v>-59.301217851739793</c:v>
                      </c:pt>
                      <c:pt idx="48" formatCode="General">
                        <c:v>-59.570960665658099</c:v>
                      </c:pt>
                      <c:pt idx="49" formatCode="General">
                        <c:v>-59.840703479576405</c:v>
                      </c:pt>
                      <c:pt idx="50" formatCode="General">
                        <c:v>-60.110446293494711</c:v>
                      </c:pt>
                      <c:pt idx="51" formatCode="General">
                        <c:v>-60.381145454545454</c:v>
                      </c:pt>
                      <c:pt idx="52" formatCode="General">
                        <c:v>-60.650715151515151</c:v>
                      </c:pt>
                      <c:pt idx="53" formatCode="General">
                        <c:v>-60.913745454545456</c:v>
                      </c:pt>
                      <c:pt idx="54" formatCode="General">
                        <c:v>-61.178351515151519</c:v>
                      </c:pt>
                      <c:pt idx="55" formatCode="General">
                        <c:v>-61.444412121212125</c:v>
                      </c:pt>
                      <c:pt idx="56" formatCode="General">
                        <c:v>-61.70941818181818</c:v>
                      </c:pt>
                      <c:pt idx="57" formatCode="General">
                        <c:v>-61.975638554216864</c:v>
                      </c:pt>
                      <c:pt idx="58" formatCode="General">
                        <c:v>-62.246722891566264</c:v>
                      </c:pt>
                      <c:pt idx="59" formatCode="General">
                        <c:v>-62.498703030303034</c:v>
                      </c:pt>
                      <c:pt idx="60" formatCode="General">
                        <c:v>-62.735672727272735</c:v>
                      </c:pt>
                      <c:pt idx="61" formatCode="General">
                        <c:v>-62.96602424242424</c:v>
                      </c:pt>
                      <c:pt idx="62" formatCode="General">
                        <c:v>-63.198557575757576</c:v>
                      </c:pt>
                      <c:pt idx="63" formatCode="General">
                        <c:v>-63.439163636363638</c:v>
                      </c:pt>
                      <c:pt idx="64" formatCode="General">
                        <c:v>-63.684807866868383</c:v>
                      </c:pt>
                      <c:pt idx="65" formatCode="General">
                        <c:v>-63.933673222390318</c:v>
                      </c:pt>
                      <c:pt idx="66" formatCode="General">
                        <c:v>-64.182538577912254</c:v>
                      </c:pt>
                      <c:pt idx="67" formatCode="General">
                        <c:v>-64.431403933434183</c:v>
                      </c:pt>
                      <c:pt idx="68" formatCode="General">
                        <c:v>-64.680269288956126</c:v>
                      </c:pt>
                      <c:pt idx="69" formatCode="General">
                        <c:v>-64.929134644478069</c:v>
                      </c:pt>
                      <c:pt idx="70" formatCode="General">
                        <c:v>-65.177999999999997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C06A-421C-BC75-EAF9C866FED6}"/>
                  </c:ext>
                </c:extLst>
              </c15:ser>
            </c15:filteredScatterSeries>
            <c15:filteredScatterSeries>
              <c15:ser>
                <c:idx val="68"/>
                <c:order val="6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'Gibbs-EVAL'!$A$169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'Gibbs-EVAL'!$B$169:$BT$169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-38.883757575757578</c:v>
                      </c:pt>
                      <c:pt idx="1">
                        <c:v>-37.912242424242429</c:v>
                      </c:pt>
                      <c:pt idx="2" formatCode="General">
                        <c:v>-36.997090909090907</c:v>
                      </c:pt>
                      <c:pt idx="3" formatCode="General">
                        <c:v>-36.161575757575754</c:v>
                      </c:pt>
                      <c:pt idx="4" formatCode="General">
                        <c:v>-35.373331316187596</c:v>
                      </c:pt>
                      <c:pt idx="5" formatCode="General">
                        <c:v>-34.789972768532529</c:v>
                      </c:pt>
                      <c:pt idx="6" formatCode="General">
                        <c:v>-34.206614220877462</c:v>
                      </c:pt>
                      <c:pt idx="7" formatCode="General">
                        <c:v>-33.623255673222388</c:v>
                      </c:pt>
                      <c:pt idx="8" formatCode="General">
                        <c:v>-33.039897125567322</c:v>
                      </c:pt>
                      <c:pt idx="9" formatCode="General">
                        <c:v>-32.456538577912255</c:v>
                      </c:pt>
                      <c:pt idx="10" formatCode="General">
                        <c:v>-31.873180030257188</c:v>
                      </c:pt>
                      <c:pt idx="11" formatCode="General">
                        <c:v>-31.35007878787879</c:v>
                      </c:pt>
                      <c:pt idx="12" formatCode="General">
                        <c:v>-30.894927272727276</c:v>
                      </c:pt>
                      <c:pt idx="13" formatCode="General">
                        <c:v>-30.496927272727273</c:v>
                      </c:pt>
                      <c:pt idx="14" formatCode="General">
                        <c:v>-30.120367469879518</c:v>
                      </c:pt>
                      <c:pt idx="15" formatCode="General">
                        <c:v>-29.787234939759038</c:v>
                      </c:pt>
                      <c:pt idx="16" formatCode="General">
                        <c:v>-29.493563636363636</c:v>
                      </c:pt>
                      <c:pt idx="17" formatCode="General">
                        <c:v>-29.237806060606058</c:v>
                      </c:pt>
                      <c:pt idx="18" formatCode="General">
                        <c:v>-29.054496969696967</c:v>
                      </c:pt>
                      <c:pt idx="19" formatCode="General">
                        <c:v>-28.904109090909088</c:v>
                      </c:pt>
                      <c:pt idx="20" formatCode="General">
                        <c:v>-28.833199999999998</c:v>
                      </c:pt>
                      <c:pt idx="21" formatCode="General">
                        <c:v>-28.81659393939394</c:v>
                      </c:pt>
                      <c:pt idx="22" formatCode="General">
                        <c:v>-28.842654545454543</c:v>
                      </c:pt>
                      <c:pt idx="23" formatCode="General">
                        <c:v>-28.933259036144577</c:v>
                      </c:pt>
                      <c:pt idx="24" formatCode="General">
                        <c:v>-29.042969696969696</c:v>
                      </c:pt>
                      <c:pt idx="25" formatCode="General">
                        <c:v>-29.190848484848484</c:v>
                      </c:pt>
                      <c:pt idx="26" formatCode="General">
                        <c:v>-29.351454545454544</c:v>
                      </c:pt>
                      <c:pt idx="27" formatCode="General">
                        <c:v>-29.520545454545456</c:v>
                      </c:pt>
                      <c:pt idx="28" formatCode="General">
                        <c:v>-29.702303030303028</c:v>
                      </c:pt>
                      <c:pt idx="29" formatCode="General">
                        <c:v>-29.884363636363634</c:v>
                      </c:pt>
                      <c:pt idx="30" formatCode="General">
                        <c:v>-30.065575757575754</c:v>
                      </c:pt>
                      <c:pt idx="31" formatCode="General">
                        <c:v>-30.24080786686838</c:v>
                      </c:pt>
                      <c:pt idx="32" formatCode="General">
                        <c:v>-30.412819969742813</c:v>
                      </c:pt>
                      <c:pt idx="33" formatCode="General">
                        <c:v>-30.584832072617246</c:v>
                      </c:pt>
                      <c:pt idx="34" formatCode="General">
                        <c:v>-30.756844175491675</c:v>
                      </c:pt>
                      <c:pt idx="35" formatCode="General">
                        <c:v>-30.928856278366109</c:v>
                      </c:pt>
                      <c:pt idx="36" formatCode="General">
                        <c:v>-31.100868381240542</c:v>
                      </c:pt>
                      <c:pt idx="37" formatCode="General">
                        <c:v>-31.272354009077155</c:v>
                      </c:pt>
                      <c:pt idx="38" formatCode="General">
                        <c:v>-31.43120423600605</c:v>
                      </c:pt>
                      <c:pt idx="39" formatCode="General">
                        <c:v>-31.590054462934948</c:v>
                      </c:pt>
                      <c:pt idx="40" formatCode="General">
                        <c:v>-31.748904689863842</c:v>
                      </c:pt>
                      <c:pt idx="41" formatCode="General">
                        <c:v>-31.90775491679274</c:v>
                      </c:pt>
                      <c:pt idx="42" formatCode="General">
                        <c:v>-32.066605143721638</c:v>
                      </c:pt>
                      <c:pt idx="43" formatCode="General">
                        <c:v>-32.225455370650529</c:v>
                      </c:pt>
                      <c:pt idx="44" formatCode="General">
                        <c:v>-32.380597579425114</c:v>
                      </c:pt>
                      <c:pt idx="45" formatCode="General">
                        <c:v>-32.530824508320727</c:v>
                      </c:pt>
                      <c:pt idx="46" formatCode="General">
                        <c:v>-32.68105143721634</c:v>
                      </c:pt>
                      <c:pt idx="47" formatCode="General">
                        <c:v>-32.831278366111952</c:v>
                      </c:pt>
                      <c:pt idx="48" formatCode="General">
                        <c:v>-32.981505295007565</c:v>
                      </c:pt>
                      <c:pt idx="49" formatCode="General">
                        <c:v>-33.131732223903178</c:v>
                      </c:pt>
                      <c:pt idx="50" formatCode="General">
                        <c:v>-33.281959152798791</c:v>
                      </c:pt>
                      <c:pt idx="51" formatCode="General">
                        <c:v>-33.436721212121213</c:v>
                      </c:pt>
                      <c:pt idx="52" formatCode="General">
                        <c:v>-33.592169696969698</c:v>
                      </c:pt>
                      <c:pt idx="53" formatCode="General">
                        <c:v>-33.746109090909094</c:v>
                      </c:pt>
                      <c:pt idx="54" formatCode="General">
                        <c:v>-33.901624242424241</c:v>
                      </c:pt>
                      <c:pt idx="55" formatCode="General">
                        <c:v>-34.058593939393944</c:v>
                      </c:pt>
                      <c:pt idx="56" formatCode="General">
                        <c:v>-34.21450909090909</c:v>
                      </c:pt>
                      <c:pt idx="57" formatCode="General">
                        <c:v>-34.370457831325297</c:v>
                      </c:pt>
                      <c:pt idx="58" formatCode="General">
                        <c:v>-34.527084337349393</c:v>
                      </c:pt>
                      <c:pt idx="59" formatCode="General">
                        <c:v>-34.671006060606061</c:v>
                      </c:pt>
                      <c:pt idx="60" formatCode="General">
                        <c:v>-34.804945454545454</c:v>
                      </c:pt>
                      <c:pt idx="61" formatCode="General">
                        <c:v>-34.932266666666663</c:v>
                      </c:pt>
                      <c:pt idx="62" formatCode="General">
                        <c:v>-35.06019393939394</c:v>
                      </c:pt>
                      <c:pt idx="63" formatCode="General">
                        <c:v>-35.191709090909093</c:v>
                      </c:pt>
                      <c:pt idx="64" formatCode="General">
                        <c:v>-35.325594553706509</c:v>
                      </c:pt>
                      <c:pt idx="65" formatCode="General">
                        <c:v>-35.460995461422087</c:v>
                      </c:pt>
                      <c:pt idx="66" formatCode="General">
                        <c:v>-35.596396369137672</c:v>
                      </c:pt>
                      <c:pt idx="67" formatCode="General">
                        <c:v>-35.73179727685325</c:v>
                      </c:pt>
                      <c:pt idx="68" formatCode="General">
                        <c:v>-35.867198184568835</c:v>
                      </c:pt>
                      <c:pt idx="69" formatCode="General">
                        <c:v>-36.002599092284413</c:v>
                      </c:pt>
                      <c:pt idx="70" formatCode="General">
                        <c:v>-36.137999999999998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7-C06A-421C-BC75-EAF9C866FED6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'Gibbs-EVAL'!$A$170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'Gibbs-EVAL'!$B$170:$BT$170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-17.045757575757577</c:v>
                      </c:pt>
                      <c:pt idx="1">
                        <c:v>-16.405151515151516</c:v>
                      </c:pt>
                      <c:pt idx="2" formatCode="General">
                        <c:v>-15.708181818181817</c:v>
                      </c:pt>
                      <c:pt idx="3" formatCode="General">
                        <c:v>-14.97581818181818</c:v>
                      </c:pt>
                      <c:pt idx="4" formatCode="General">
                        <c:v>-14.234496217851738</c:v>
                      </c:pt>
                      <c:pt idx="5" formatCode="General">
                        <c:v>-13.540698940998485</c:v>
                      </c:pt>
                      <c:pt idx="6" formatCode="General">
                        <c:v>-12.846901664145234</c:v>
                      </c:pt>
                      <c:pt idx="7" formatCode="General">
                        <c:v>-12.153104387291982</c:v>
                      </c:pt>
                      <c:pt idx="8" formatCode="General">
                        <c:v>-11.459307110438729</c:v>
                      </c:pt>
                      <c:pt idx="9" formatCode="General">
                        <c:v>-10.765509833585478</c:v>
                      </c:pt>
                      <c:pt idx="10" formatCode="General">
                        <c:v>-10.071712556732226</c:v>
                      </c:pt>
                      <c:pt idx="11" formatCode="General">
                        <c:v>-9.4416545454545471</c:v>
                      </c:pt>
                      <c:pt idx="12" formatCode="General">
                        <c:v>-8.8834727272727267</c:v>
                      </c:pt>
                      <c:pt idx="13" formatCode="General">
                        <c:v>-8.352624242424243</c:v>
                      </c:pt>
                      <c:pt idx="14" formatCode="General">
                        <c:v>-7.8398855421686751</c:v>
                      </c:pt>
                      <c:pt idx="15" formatCode="General">
                        <c:v>-7.3862710843373485</c:v>
                      </c:pt>
                      <c:pt idx="16" formatCode="General">
                        <c:v>-6.9748363636363626</c:v>
                      </c:pt>
                      <c:pt idx="17" formatCode="General">
                        <c:v>-6.6039272727272715</c:v>
                      </c:pt>
                      <c:pt idx="18" formatCode="General">
                        <c:v>-6.3211030303030293</c:v>
                      </c:pt>
                      <c:pt idx="19" formatCode="General">
                        <c:v>-6.0737454545454543</c:v>
                      </c:pt>
                      <c:pt idx="20" formatCode="General">
                        <c:v>-5.9058666666666664</c:v>
                      </c:pt>
                      <c:pt idx="21" formatCode="General">
                        <c:v>-5.7855030303030297</c:v>
                      </c:pt>
                      <c:pt idx="22" formatCode="General">
                        <c:v>-5.7024727272727276</c:v>
                      </c:pt>
                      <c:pt idx="23" formatCode="General">
                        <c:v>-5.6736204819277107</c:v>
                      </c:pt>
                      <c:pt idx="24" formatCode="General">
                        <c:v>-5.6596363636363636</c:v>
                      </c:pt>
                      <c:pt idx="25" formatCode="General">
                        <c:v>-5.6741818181818182</c:v>
                      </c:pt>
                      <c:pt idx="26" formatCode="General">
                        <c:v>-5.7014545454545456</c:v>
                      </c:pt>
                      <c:pt idx="27" formatCode="General">
                        <c:v>-5.7372121212121208</c:v>
                      </c:pt>
                      <c:pt idx="28" formatCode="General">
                        <c:v>-5.7798787878787872</c:v>
                      </c:pt>
                      <c:pt idx="29" formatCode="General">
                        <c:v>-5.8225454545454545</c:v>
                      </c:pt>
                      <c:pt idx="30" formatCode="General">
                        <c:v>-5.8643636363636356</c:v>
                      </c:pt>
                      <c:pt idx="31" formatCode="General">
                        <c:v>-5.8993555219364593</c:v>
                      </c:pt>
                      <c:pt idx="32" formatCode="General">
                        <c:v>-5.9306717095310137</c:v>
                      </c:pt>
                      <c:pt idx="33" formatCode="General">
                        <c:v>-5.9619878971255673</c:v>
                      </c:pt>
                      <c:pt idx="34" formatCode="General">
                        <c:v>-5.9933040847201209</c:v>
                      </c:pt>
                      <c:pt idx="35" formatCode="General">
                        <c:v>-6.0246202723146745</c:v>
                      </c:pt>
                      <c:pt idx="36" formatCode="General">
                        <c:v>-6.0559364599092289</c:v>
                      </c:pt>
                      <c:pt idx="37" formatCode="General">
                        <c:v>-6.0870287443267781</c:v>
                      </c:pt>
                      <c:pt idx="38" formatCode="General">
                        <c:v>-6.1127473524962177</c:v>
                      </c:pt>
                      <c:pt idx="39" formatCode="General">
                        <c:v>-6.1384659606656582</c:v>
                      </c:pt>
                      <c:pt idx="40" formatCode="General">
                        <c:v>-6.1641845688350987</c:v>
                      </c:pt>
                      <c:pt idx="41" formatCode="General">
                        <c:v>-6.1899031770045392</c:v>
                      </c:pt>
                      <c:pt idx="42" formatCode="General">
                        <c:v>-6.2156217851739788</c:v>
                      </c:pt>
                      <c:pt idx="43" formatCode="General">
                        <c:v>-6.2413403933434193</c:v>
                      </c:pt>
                      <c:pt idx="44" formatCode="General">
                        <c:v>-6.2692057488653559</c:v>
                      </c:pt>
                      <c:pt idx="45" formatCode="General">
                        <c:v>-6.2999167927382755</c:v>
                      </c:pt>
                      <c:pt idx="46" formatCode="General">
                        <c:v>-6.3306278366111952</c:v>
                      </c:pt>
                      <c:pt idx="47" formatCode="General">
                        <c:v>-6.3613388804841149</c:v>
                      </c:pt>
                      <c:pt idx="48" formatCode="General">
                        <c:v>-6.3920499243570346</c:v>
                      </c:pt>
                      <c:pt idx="49" formatCode="General">
                        <c:v>-6.4227609682299542</c:v>
                      </c:pt>
                      <c:pt idx="50" formatCode="General">
                        <c:v>-6.4534720121028739</c:v>
                      </c:pt>
                      <c:pt idx="51" formatCode="General">
                        <c:v>-6.4922969696969695</c:v>
                      </c:pt>
                      <c:pt idx="52" formatCode="General">
                        <c:v>-6.5336242424242421</c:v>
                      </c:pt>
                      <c:pt idx="53" formatCode="General">
                        <c:v>-6.578472727272727</c:v>
                      </c:pt>
                      <c:pt idx="54" formatCode="General">
                        <c:v>-6.6248969696969695</c:v>
                      </c:pt>
                      <c:pt idx="55" formatCode="General">
                        <c:v>-6.6727757575757582</c:v>
                      </c:pt>
                      <c:pt idx="56" formatCode="General">
                        <c:v>-6.7196000000000007</c:v>
                      </c:pt>
                      <c:pt idx="57" formatCode="General">
                        <c:v>-6.7652771084337351</c:v>
                      </c:pt>
                      <c:pt idx="58" formatCode="General">
                        <c:v>-6.8074457831325299</c:v>
                      </c:pt>
                      <c:pt idx="59" formatCode="General">
                        <c:v>-6.8433090909090906</c:v>
                      </c:pt>
                      <c:pt idx="60" formatCode="General">
                        <c:v>-6.8742181818181818</c:v>
                      </c:pt>
                      <c:pt idx="61" formatCode="General">
                        <c:v>-6.8985090909090907</c:v>
                      </c:pt>
                      <c:pt idx="62" formatCode="General">
                        <c:v>-6.921830303030303</c:v>
                      </c:pt>
                      <c:pt idx="63" formatCode="General">
                        <c:v>-6.9442545454545455</c:v>
                      </c:pt>
                      <c:pt idx="64" formatCode="General">
                        <c:v>-6.9663812405446297</c:v>
                      </c:pt>
                      <c:pt idx="65" formatCode="General">
                        <c:v>-6.9883177004538579</c:v>
                      </c:pt>
                      <c:pt idx="66" formatCode="General">
                        <c:v>-7.0102541603630861</c:v>
                      </c:pt>
                      <c:pt idx="67" formatCode="General">
                        <c:v>-7.0321906202723143</c:v>
                      </c:pt>
                      <c:pt idx="68" formatCode="General">
                        <c:v>-7.0541270801815434</c:v>
                      </c:pt>
                      <c:pt idx="69" formatCode="General">
                        <c:v>-7.0760635400907717</c:v>
                      </c:pt>
                      <c:pt idx="70" formatCode="General">
                        <c:v>-7.0979999999999999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8-C06A-421C-BC75-EAF9C866FED6}"/>
                  </c:ext>
                </c:extLst>
              </c15:ser>
            </c15:filteredScatterSeries>
            <c15:filteredScatterSeries>
              <c15:ser>
                <c:idx val="71"/>
                <c:order val="7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'Gibbs-EVAL'!$A$172</c15:sqref>
                        </c15:formulaRef>
                      </c:ext>
                    </c:extLst>
                    <c:strCache>
                      <c:ptCount val="1"/>
                      <c:pt idx="0">
                        <c:v>(l)GaSe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'Gibbs-EVAL'!$B$172:$BT$172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-82.243212121212125</c:v>
                      </c:pt>
                      <c:pt idx="1">
                        <c:v>-79.749515151515155</c:v>
                      </c:pt>
                      <c:pt idx="2" formatCode="General">
                        <c:v>-77.37981818181818</c:v>
                      </c:pt>
                      <c:pt idx="3" formatCode="General">
                        <c:v>-75.147272727272721</c:v>
                      </c:pt>
                      <c:pt idx="4" formatCode="General">
                        <c:v>-72.995733736762475</c:v>
                      </c:pt>
                      <c:pt idx="5" formatCode="General">
                        <c:v>-71.192405446293492</c:v>
                      </c:pt>
                      <c:pt idx="6" formatCode="General">
                        <c:v>-69.389077155824509</c:v>
                      </c:pt>
                      <c:pt idx="7" formatCode="General">
                        <c:v>-67.585748865355527</c:v>
                      </c:pt>
                      <c:pt idx="8" formatCode="General">
                        <c:v>-65.78242057488653</c:v>
                      </c:pt>
                      <c:pt idx="9" formatCode="General">
                        <c:v>-63.979092284417547</c:v>
                      </c:pt>
                      <c:pt idx="10" formatCode="General">
                        <c:v>-62.175763993948564</c:v>
                      </c:pt>
                      <c:pt idx="11" formatCode="General">
                        <c:v>-60.544909090909094</c:v>
                      </c:pt>
                      <c:pt idx="12" formatCode="General">
                        <c:v>-59.108545454545457</c:v>
                      </c:pt>
                      <c:pt idx="13" formatCode="General">
                        <c:v>-57.756666666666675</c:v>
                      </c:pt>
                      <c:pt idx="14" formatCode="General">
                        <c:v>-56.443132530120486</c:v>
                      </c:pt>
                      <c:pt idx="15" formatCode="General">
                        <c:v>-55.226265060240962</c:v>
                      </c:pt>
                      <c:pt idx="16" formatCode="General">
                        <c:v>-54.064363636363638</c:v>
                      </c:pt>
                      <c:pt idx="17" formatCode="General">
                        <c:v>-52.955272727272721</c:v>
                      </c:pt>
                      <c:pt idx="18" formatCode="General">
                        <c:v>-51.929575757575755</c:v>
                      </c:pt>
                      <c:pt idx="19" formatCode="General">
                        <c:v>-50.933999999999997</c:v>
                      </c:pt>
                      <c:pt idx="20" formatCode="General">
                        <c:v>-50.000666666666667</c:v>
                      </c:pt>
                      <c:pt idx="21" formatCode="General">
                        <c:v>-49.104666666666667</c:v>
                      </c:pt>
                      <c:pt idx="22" formatCode="General">
                        <c:v>-48.237999999999992</c:v>
                      </c:pt>
                      <c:pt idx="23" formatCode="General">
                        <c:v>-47.430903614457826</c:v>
                      </c:pt>
                      <c:pt idx="24" formatCode="General">
                        <c:v>-46.643636363636361</c:v>
                      </c:pt>
                      <c:pt idx="25" formatCode="General">
                        <c:v>-45.898181818181818</c:v>
                      </c:pt>
                      <c:pt idx="26" formatCode="General">
                        <c:v>-45.192727272727275</c:v>
                      </c:pt>
                      <c:pt idx="27" formatCode="General">
                        <c:v>-44.513939393939395</c:v>
                      </c:pt>
                      <c:pt idx="28" formatCode="General">
                        <c:v>-43.898484848484848</c:v>
                      </c:pt>
                      <c:pt idx="29" formatCode="General">
                        <c:v>-43.304545454545455</c:v>
                      </c:pt>
                      <c:pt idx="30" formatCode="General">
                        <c:v>-42.753030303030307</c:v>
                      </c:pt>
                      <c:pt idx="31" formatCode="General">
                        <c:v>-42.274826021180033</c:v>
                      </c:pt>
                      <c:pt idx="32" formatCode="General">
                        <c:v>-41.836096822995465</c:v>
                      </c:pt>
                      <c:pt idx="33" formatCode="General">
                        <c:v>-41.39736762481089</c:v>
                      </c:pt>
                      <c:pt idx="34" formatCode="General">
                        <c:v>-40.958638426626322</c:v>
                      </c:pt>
                      <c:pt idx="35" formatCode="General">
                        <c:v>-40.519909228441755</c:v>
                      </c:pt>
                      <c:pt idx="36" formatCode="General">
                        <c:v>-40.081180030257187</c:v>
                      </c:pt>
                      <c:pt idx="37" formatCode="General">
                        <c:v>-39.646686838124054</c:v>
                      </c:pt>
                      <c:pt idx="38" formatCode="General">
                        <c:v>-39.313857791225416</c:v>
                      </c:pt>
                      <c:pt idx="39" formatCode="General">
                        <c:v>-38.981028744326778</c:v>
                      </c:pt>
                      <c:pt idx="40" formatCode="General">
                        <c:v>-38.64819969742814</c:v>
                      </c:pt>
                      <c:pt idx="41" formatCode="General">
                        <c:v>-38.315370650529502</c:v>
                      </c:pt>
                      <c:pt idx="42" formatCode="General">
                        <c:v>-37.982541603630864</c:v>
                      </c:pt>
                      <c:pt idx="43" formatCode="General">
                        <c:v>-37.649712556732226</c:v>
                      </c:pt>
                      <c:pt idx="44" formatCode="General">
                        <c:v>-37.361704992435705</c:v>
                      </c:pt>
                      <c:pt idx="45" formatCode="General">
                        <c:v>-37.133111951588504</c:v>
                      </c:pt>
                      <c:pt idx="46" formatCode="General">
                        <c:v>-36.904518910741302</c:v>
                      </c:pt>
                      <c:pt idx="47" formatCode="General">
                        <c:v>-36.675925869894101</c:v>
                      </c:pt>
                      <c:pt idx="48" formatCode="General">
                        <c:v>-36.4473328290469</c:v>
                      </c:pt>
                      <c:pt idx="49" formatCode="General">
                        <c:v>-36.218739788199699</c:v>
                      </c:pt>
                      <c:pt idx="50" formatCode="General">
                        <c:v>-35.99014674735249</c:v>
                      </c:pt>
                      <c:pt idx="51" formatCode="General">
                        <c:v>-35.842151515151514</c:v>
                      </c:pt>
                      <c:pt idx="52" formatCode="General">
                        <c:v>-35.718957575757578</c:v>
                      </c:pt>
                      <c:pt idx="53" formatCode="General">
                        <c:v>-35.630472727272725</c:v>
                      </c:pt>
                      <c:pt idx="54" formatCode="General">
                        <c:v>-35.5672</c:v>
                      </c:pt>
                      <c:pt idx="55" formatCode="General">
                        <c:v>-35.527200000000001</c:v>
                      </c:pt>
                      <c:pt idx="56" formatCode="General">
                        <c:v>-35.527799999999999</c:v>
                      </c:pt>
                      <c:pt idx="57" formatCode="General">
                        <c:v>-35.544662650602412</c:v>
                      </c:pt>
                      <c:pt idx="58" formatCode="General">
                        <c:v>-35.597674698795181</c:v>
                      </c:pt>
                      <c:pt idx="59" formatCode="General">
                        <c:v>-35.678696969696972</c:v>
                      </c:pt>
                      <c:pt idx="60" formatCode="General">
                        <c:v>-35.781727272727274</c:v>
                      </c:pt>
                      <c:pt idx="61" formatCode="General">
                        <c:v>-35.916193939393942</c:v>
                      </c:pt>
                      <c:pt idx="62" formatCode="General">
                        <c:v>-36.055187878787876</c:v>
                      </c:pt>
                      <c:pt idx="63" formatCode="General">
                        <c:v>-36.198218181818177</c:v>
                      </c:pt>
                      <c:pt idx="64" formatCode="General">
                        <c:v>-36.343608169440238</c:v>
                      </c:pt>
                      <c:pt idx="65" formatCode="General">
                        <c:v>-36.490506807866865</c:v>
                      </c:pt>
                      <c:pt idx="66" formatCode="General">
                        <c:v>-36.637405446293492</c:v>
                      </c:pt>
                      <c:pt idx="67" formatCode="General">
                        <c:v>-36.784304084720119</c:v>
                      </c:pt>
                      <c:pt idx="68" formatCode="General">
                        <c:v>-36.931202723146747</c:v>
                      </c:pt>
                      <c:pt idx="69" formatCode="General">
                        <c:v>-37.078101361573374</c:v>
                      </c:pt>
                      <c:pt idx="70" formatCode="General">
                        <c:v>-37.225000000000001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9-C06A-421C-BC75-EAF9C866FED6}"/>
                  </c:ext>
                </c:extLst>
              </c15:ser>
            </c15:filteredScatterSeries>
            <c15:filteredScatterSeries>
              <c15:ser>
                <c:idx val="72"/>
                <c:order val="7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'Gibbs-EVAL'!$A$173</c15:sqref>
                        </c15:formulaRef>
                      </c:ext>
                    </c:extLst>
                    <c:strCache>
                      <c:ptCount val="1"/>
                      <c:pt idx="0">
                        <c:v>(l)Ga2Se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'Gibbs-EVAL'!$B$173:$BT$173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-142.64842424242426</c:v>
                      </c:pt>
                      <c:pt idx="1">
                        <c:v>-137.99193939393939</c:v>
                      </c:pt>
                      <c:pt idx="2" formatCode="General">
                        <c:v>-133.47072727272726</c:v>
                      </c:pt>
                      <c:pt idx="3" formatCode="General">
                        <c:v>-129.10878787878787</c:v>
                      </c:pt>
                      <c:pt idx="4" formatCode="General">
                        <c:v>-124.85263237518909</c:v>
                      </c:pt>
                      <c:pt idx="5" formatCode="General">
                        <c:v>-121.13553706505294</c:v>
                      </c:pt>
                      <c:pt idx="6" formatCode="General">
                        <c:v>-117.41844175491678</c:v>
                      </c:pt>
                      <c:pt idx="7" formatCode="General">
                        <c:v>-113.70134644478063</c:v>
                      </c:pt>
                      <c:pt idx="8" formatCode="General">
                        <c:v>-109.98425113464448</c:v>
                      </c:pt>
                      <c:pt idx="9" formatCode="General">
                        <c:v>-106.26715582450832</c:v>
                      </c:pt>
                      <c:pt idx="10" formatCode="General">
                        <c:v>-102.55006051437216</c:v>
                      </c:pt>
                      <c:pt idx="11" formatCode="General">
                        <c:v>-99.181393939393942</c:v>
                      </c:pt>
                      <c:pt idx="12" formatCode="General">
                        <c:v>-96.205636363636373</c:v>
                      </c:pt>
                      <c:pt idx="13" formatCode="General">
                        <c:v>-93.369030303030314</c:v>
                      </c:pt>
                      <c:pt idx="14" formatCode="General">
                        <c:v>-90.605783132530135</c:v>
                      </c:pt>
                      <c:pt idx="15" formatCode="General">
                        <c:v>-88.051566265060245</c:v>
                      </c:pt>
                      <c:pt idx="16" formatCode="General">
                        <c:v>-85.61</c:v>
                      </c:pt>
                      <c:pt idx="17" formatCode="General">
                        <c:v>-83.276666666666657</c:v>
                      </c:pt>
                      <c:pt idx="18" formatCode="General">
                        <c:v>-81.125757575757561</c:v>
                      </c:pt>
                      <c:pt idx="19" formatCode="General">
                        <c:v>-79.037636363636366</c:v>
                      </c:pt>
                      <c:pt idx="20" formatCode="General">
                        <c:v>-77.073999999999998</c:v>
                      </c:pt>
                      <c:pt idx="21" formatCode="General">
                        <c:v>-75.178242424242427</c:v>
                      </c:pt>
                      <c:pt idx="22" formatCode="General">
                        <c:v>-73.335818181818183</c:v>
                      </c:pt>
                      <c:pt idx="23" formatCode="General">
                        <c:v>-71.602168674698788</c:v>
                      </c:pt>
                      <c:pt idx="24" formatCode="General">
                        <c:v>-69.903939393939396</c:v>
                      </c:pt>
                      <c:pt idx="25" formatCode="General">
                        <c:v>-68.279696969696971</c:v>
                      </c:pt>
                      <c:pt idx="26" formatCode="General">
                        <c:v>-66.735454545454544</c:v>
                      </c:pt>
                      <c:pt idx="27" formatCode="General">
                        <c:v>-65.24454545454546</c:v>
                      </c:pt>
                      <c:pt idx="28" formatCode="General">
                        <c:v>-63.874545454545455</c:v>
                      </c:pt>
                      <c:pt idx="29" formatCode="General">
                        <c:v>-62.547272727272727</c:v>
                      </c:pt>
                      <c:pt idx="30" formatCode="General">
                        <c:v>-61.304848484848485</c:v>
                      </c:pt>
                      <c:pt idx="31" formatCode="General">
                        <c:v>-60.208199697428135</c:v>
                      </c:pt>
                      <c:pt idx="32" formatCode="General">
                        <c:v>-59.190045385779122</c:v>
                      </c:pt>
                      <c:pt idx="33" formatCode="General">
                        <c:v>-58.171891074130109</c:v>
                      </c:pt>
                      <c:pt idx="34" formatCode="General">
                        <c:v>-57.153736762481088</c:v>
                      </c:pt>
                      <c:pt idx="35" formatCode="General">
                        <c:v>-56.135582450832075</c:v>
                      </c:pt>
                      <c:pt idx="36" formatCode="General">
                        <c:v>-55.117428139183062</c:v>
                      </c:pt>
                      <c:pt idx="37" formatCode="General">
                        <c:v>-54.108048411497734</c:v>
                      </c:pt>
                      <c:pt idx="38" formatCode="General">
                        <c:v>-53.309258698941001</c:v>
                      </c:pt>
                      <c:pt idx="39" formatCode="General">
                        <c:v>-52.510468986384268</c:v>
                      </c:pt>
                      <c:pt idx="40" formatCode="General">
                        <c:v>-51.711679273827535</c:v>
                      </c:pt>
                      <c:pt idx="41" formatCode="General">
                        <c:v>-50.912889561270802</c:v>
                      </c:pt>
                      <c:pt idx="42" formatCode="General">
                        <c:v>-50.114099848714076</c:v>
                      </c:pt>
                      <c:pt idx="43" formatCode="General">
                        <c:v>-49.315310136157343</c:v>
                      </c:pt>
                      <c:pt idx="44" formatCode="General">
                        <c:v>-48.612018154311649</c:v>
                      </c:pt>
                      <c:pt idx="45" formatCode="General">
                        <c:v>-48.035316187594553</c:v>
                      </c:pt>
                      <c:pt idx="46" formatCode="General">
                        <c:v>-47.458614220877458</c:v>
                      </c:pt>
                      <c:pt idx="47" formatCode="General">
                        <c:v>-46.881912254160362</c:v>
                      </c:pt>
                      <c:pt idx="48" formatCode="General">
                        <c:v>-46.305210287443266</c:v>
                      </c:pt>
                      <c:pt idx="49" formatCode="General">
                        <c:v>-45.728508320726171</c:v>
                      </c:pt>
                      <c:pt idx="50" formatCode="General">
                        <c:v>-45.151806354009075</c:v>
                      </c:pt>
                      <c:pt idx="51" formatCode="General">
                        <c:v>-44.739878787878787</c:v>
                      </c:pt>
                      <c:pt idx="52" formatCode="General">
                        <c:v>-44.379369696969697</c:v>
                      </c:pt>
                      <c:pt idx="53" formatCode="General">
                        <c:v>-44.093309090909088</c:v>
                      </c:pt>
                      <c:pt idx="54" formatCode="General">
                        <c:v>-43.857672727272728</c:v>
                      </c:pt>
                      <c:pt idx="55" formatCode="General">
                        <c:v>-43.668581818181814</c:v>
                      </c:pt>
                      <c:pt idx="56" formatCode="General">
                        <c:v>-43.560690909090908</c:v>
                      </c:pt>
                      <c:pt idx="57" formatCode="General">
                        <c:v>-43.484144578313249</c:v>
                      </c:pt>
                      <c:pt idx="58" formatCode="General">
                        <c:v>-43.475710843373491</c:v>
                      </c:pt>
                      <c:pt idx="59" formatCode="General">
                        <c:v>-43.529696969696971</c:v>
                      </c:pt>
                      <c:pt idx="60" formatCode="General">
                        <c:v>-43.632727272727273</c:v>
                      </c:pt>
                      <c:pt idx="61" formatCode="General">
                        <c:v>-43.798630303030308</c:v>
                      </c:pt>
                      <c:pt idx="62" formatCode="General">
                        <c:v>-43.972012121212124</c:v>
                      </c:pt>
                      <c:pt idx="63" formatCode="General">
                        <c:v>-44.148981818181824</c:v>
                      </c:pt>
                      <c:pt idx="64" formatCode="General">
                        <c:v>-44.328003025718608</c:v>
                      </c:pt>
                      <c:pt idx="65" formatCode="General">
                        <c:v>-44.508335854765512</c:v>
                      </c:pt>
                      <c:pt idx="66" formatCode="General">
                        <c:v>-44.688668683812409</c:v>
                      </c:pt>
                      <c:pt idx="67" formatCode="General">
                        <c:v>-44.869001512859306</c:v>
                      </c:pt>
                      <c:pt idx="68" formatCode="General">
                        <c:v>-45.049334341906203</c:v>
                      </c:pt>
                      <c:pt idx="69" formatCode="General">
                        <c:v>-45.2296671709531</c:v>
                      </c:pt>
                      <c:pt idx="70" formatCode="General">
                        <c:v>-45.41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A-C06A-421C-BC75-EAF9C866FED6}"/>
                  </c:ext>
                </c:extLst>
              </c15:ser>
            </c15:filteredScatterSeries>
            <c15:filteredScatterSeries>
              <c15:ser>
                <c:idx val="73"/>
                <c:order val="7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'Gibbs-EVAL'!$A$174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'Gibbs-EVAL'!$B$174:$BT$174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-60.405212121212124</c:v>
                      </c:pt>
                      <c:pt idx="1">
                        <c:v>-58.242424242424242</c:v>
                      </c:pt>
                      <c:pt idx="2" formatCode="General">
                        <c:v>-56.090909090909086</c:v>
                      </c:pt>
                      <c:pt idx="3" formatCode="General">
                        <c:v>-53.961515151515144</c:v>
                      </c:pt>
                      <c:pt idx="4" formatCode="General">
                        <c:v>-51.856898638426621</c:v>
                      </c:pt>
                      <c:pt idx="5" formatCode="General">
                        <c:v>-49.943131618759452</c:v>
                      </c:pt>
                      <c:pt idx="6" formatCode="General">
                        <c:v>-48.029364599092283</c:v>
                      </c:pt>
                      <c:pt idx="7" formatCode="General">
                        <c:v>-46.115597579425113</c:v>
                      </c:pt>
                      <c:pt idx="8" formatCode="General">
                        <c:v>-44.201830559757944</c:v>
                      </c:pt>
                      <c:pt idx="9" formatCode="General">
                        <c:v>-42.288063540090775</c:v>
                      </c:pt>
                      <c:pt idx="10" formatCode="General">
                        <c:v>-40.374296520423599</c:v>
                      </c:pt>
                      <c:pt idx="11" formatCode="General">
                        <c:v>-38.636484848484848</c:v>
                      </c:pt>
                      <c:pt idx="12" formatCode="General">
                        <c:v>-37.097090909090909</c:v>
                      </c:pt>
                      <c:pt idx="13" formatCode="General">
                        <c:v>-35.612363636363639</c:v>
                      </c:pt>
                      <c:pt idx="14" formatCode="General">
                        <c:v>-34.162650602409641</c:v>
                      </c:pt>
                      <c:pt idx="15" formatCode="General">
                        <c:v>-32.825301204819276</c:v>
                      </c:pt>
                      <c:pt idx="16" formatCode="General">
                        <c:v>-31.545636363636362</c:v>
                      </c:pt>
                      <c:pt idx="17" formatCode="General">
                        <c:v>-30.321393939393936</c:v>
                      </c:pt>
                      <c:pt idx="18" formatCode="General">
                        <c:v>-29.196181818181817</c:v>
                      </c:pt>
                      <c:pt idx="19" formatCode="General">
                        <c:v>-28.103636363636362</c:v>
                      </c:pt>
                      <c:pt idx="20" formatCode="General">
                        <c:v>-27.073333333333331</c:v>
                      </c:pt>
                      <c:pt idx="21" formatCode="General">
                        <c:v>-26.073575757575757</c:v>
                      </c:pt>
                      <c:pt idx="22" formatCode="General">
                        <c:v>-25.09781818181818</c:v>
                      </c:pt>
                      <c:pt idx="23" formatCode="General">
                        <c:v>-24.171265060240962</c:v>
                      </c:pt>
                      <c:pt idx="24" formatCode="General">
                        <c:v>-23.260303030303032</c:v>
                      </c:pt>
                      <c:pt idx="25" formatCode="General">
                        <c:v>-22.381515151515153</c:v>
                      </c:pt>
                      <c:pt idx="26" formatCode="General">
                        <c:v>-21.542727272727273</c:v>
                      </c:pt>
                      <c:pt idx="27" formatCode="General">
                        <c:v>-20.73060606060606</c:v>
                      </c:pt>
                      <c:pt idx="28" formatCode="General">
                        <c:v>-19.976060606060607</c:v>
                      </c:pt>
                      <c:pt idx="29" formatCode="General">
                        <c:v>-19.242727272727272</c:v>
                      </c:pt>
                      <c:pt idx="30" formatCode="General">
                        <c:v>-18.551818181818181</c:v>
                      </c:pt>
                      <c:pt idx="31" formatCode="General">
                        <c:v>-17.93337367624811</c:v>
                      </c:pt>
                      <c:pt idx="32" formatCode="General">
                        <c:v>-17.35394856278366</c:v>
                      </c:pt>
                      <c:pt idx="33" formatCode="General">
                        <c:v>-16.774523449319211</c:v>
                      </c:pt>
                      <c:pt idx="34" formatCode="General">
                        <c:v>-16.195098335854766</c:v>
                      </c:pt>
                      <c:pt idx="35" formatCode="General">
                        <c:v>-15.615673222390319</c:v>
                      </c:pt>
                      <c:pt idx="36" formatCode="General">
                        <c:v>-15.036248108925871</c:v>
                      </c:pt>
                      <c:pt idx="37" formatCode="General">
                        <c:v>-14.461361573373678</c:v>
                      </c:pt>
                      <c:pt idx="38" formatCode="General">
                        <c:v>-13.995400907715585</c:v>
                      </c:pt>
                      <c:pt idx="39" formatCode="General">
                        <c:v>-13.52944024205749</c:v>
                      </c:pt>
                      <c:pt idx="40" formatCode="General">
                        <c:v>-13.063479576399397</c:v>
                      </c:pt>
                      <c:pt idx="41" formatCode="General">
                        <c:v>-12.597518910741304</c:v>
                      </c:pt>
                      <c:pt idx="42" formatCode="General">
                        <c:v>-12.131558245083209</c:v>
                      </c:pt>
                      <c:pt idx="43" formatCode="General">
                        <c:v>-11.665597579425116</c:v>
                      </c:pt>
                      <c:pt idx="44" formatCode="General">
                        <c:v>-11.250313161875948</c:v>
                      </c:pt>
                      <c:pt idx="45" formatCode="General">
                        <c:v>-10.902204236006053</c:v>
                      </c:pt>
                      <c:pt idx="46" formatCode="General">
                        <c:v>-10.554095310136159</c:v>
                      </c:pt>
                      <c:pt idx="47" formatCode="General">
                        <c:v>-10.205986384266264</c:v>
                      </c:pt>
                      <c:pt idx="48" formatCode="General">
                        <c:v>-9.8578774583963682</c:v>
                      </c:pt>
                      <c:pt idx="49" formatCode="General">
                        <c:v>-9.5097685325264738</c:v>
                      </c:pt>
                      <c:pt idx="50" formatCode="General">
                        <c:v>-9.1616596066565794</c:v>
                      </c:pt>
                      <c:pt idx="51" formatCode="General">
                        <c:v>-8.8977272727272716</c:v>
                      </c:pt>
                      <c:pt idx="52" formatCode="General">
                        <c:v>-8.6604121212121203</c:v>
                      </c:pt>
                      <c:pt idx="53" formatCode="General">
                        <c:v>-8.462836363636363</c:v>
                      </c:pt>
                      <c:pt idx="54" formatCode="General">
                        <c:v>-8.2904727272727268</c:v>
                      </c:pt>
                      <c:pt idx="55" formatCode="General">
                        <c:v>-8.1413818181818183</c:v>
                      </c:pt>
                      <c:pt idx="56" formatCode="General">
                        <c:v>-8.0328909090909093</c:v>
                      </c:pt>
                      <c:pt idx="57" formatCode="General">
                        <c:v>-7.939481927710843</c:v>
                      </c:pt>
                      <c:pt idx="58" formatCode="General">
                        <c:v>-7.8780361445783136</c:v>
                      </c:pt>
                      <c:pt idx="59" formatCode="General">
                        <c:v>-7.851</c:v>
                      </c:pt>
                      <c:pt idx="60" formatCode="General">
                        <c:v>-7.851</c:v>
                      </c:pt>
                      <c:pt idx="61" formatCode="General">
                        <c:v>-7.8824363636363639</c:v>
                      </c:pt>
                      <c:pt idx="62" formatCode="General">
                        <c:v>-7.9168242424242425</c:v>
                      </c:pt>
                      <c:pt idx="63" formatCode="General">
                        <c:v>-7.9507636363636367</c:v>
                      </c:pt>
                      <c:pt idx="64" formatCode="General">
                        <c:v>-7.9843948562783664</c:v>
                      </c:pt>
                      <c:pt idx="65" formatCode="General">
                        <c:v>-8.0178290468986386</c:v>
                      </c:pt>
                      <c:pt idx="66" formatCode="General">
                        <c:v>-8.0512632375189117</c:v>
                      </c:pt>
                      <c:pt idx="67" formatCode="General">
                        <c:v>-8.084697428139183</c:v>
                      </c:pt>
                      <c:pt idx="68" formatCode="General">
                        <c:v>-8.1181316187594561</c:v>
                      </c:pt>
                      <c:pt idx="69" formatCode="General">
                        <c:v>-8.1515658093797274</c:v>
                      </c:pt>
                      <c:pt idx="70" formatCode="General">
                        <c:v>-8.1850000000000005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B-C06A-421C-BC75-EAF9C866FED6}"/>
                  </c:ext>
                </c:extLst>
              </c15:ser>
            </c15:filteredScatterSeries>
            <c15:filteredScatterSeries>
              <c15:ser>
                <c:idx val="74"/>
                <c:order val="7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'Gibbs-EVAL'!$A$175</c15:sqref>
                        </c15:formulaRef>
                      </c:ext>
                    </c:extLst>
                    <c:strCache>
                      <c:ptCount val="1"/>
                      <c:pt idx="0">
                        <c:v>(l)Se[M]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'Gibbs-EVAL'!$B$175:$BT$175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-21.838000000000001</c:v>
                      </c:pt>
                      <c:pt idx="1">
                        <c:v>-21.507090909090909</c:v>
                      </c:pt>
                      <c:pt idx="2" formatCode="General">
                        <c:v>-21.28890909090909</c:v>
                      </c:pt>
                      <c:pt idx="3" formatCode="General">
                        <c:v>-21.185757575757574</c:v>
                      </c:pt>
                      <c:pt idx="4" formatCode="General">
                        <c:v>-21.138835098335854</c:v>
                      </c:pt>
                      <c:pt idx="5" formatCode="General">
                        <c:v>-21.24927382753404</c:v>
                      </c:pt>
                      <c:pt idx="6" formatCode="General">
                        <c:v>-21.359712556732223</c:v>
                      </c:pt>
                      <c:pt idx="7" formatCode="General">
                        <c:v>-21.470151285930406</c:v>
                      </c:pt>
                      <c:pt idx="8" formatCode="General">
                        <c:v>-21.580590015128593</c:v>
                      </c:pt>
                      <c:pt idx="9" formatCode="General">
                        <c:v>-21.691028744326776</c:v>
                      </c:pt>
                      <c:pt idx="10" formatCode="General">
                        <c:v>-21.801467473524962</c:v>
                      </c:pt>
                      <c:pt idx="11" formatCode="General">
                        <c:v>-21.908424242424243</c:v>
                      </c:pt>
                      <c:pt idx="12" formatCode="General">
                        <c:v>-22.011454545454548</c:v>
                      </c:pt>
                      <c:pt idx="13" formatCode="General">
                        <c:v>-22.144303030303032</c:v>
                      </c:pt>
                      <c:pt idx="14" formatCode="General">
                        <c:v>-22.280481927710845</c:v>
                      </c:pt>
                      <c:pt idx="15" formatCode="General">
                        <c:v>-22.400963855421686</c:v>
                      </c:pt>
                      <c:pt idx="16" formatCode="General">
                        <c:v>-22.518727272727272</c:v>
                      </c:pt>
                      <c:pt idx="17" formatCode="General">
                        <c:v>-22.633878787878785</c:v>
                      </c:pt>
                      <c:pt idx="18" formatCode="General">
                        <c:v>-22.733393939393938</c:v>
                      </c:pt>
                      <c:pt idx="19" formatCode="General">
                        <c:v>-22.830363636363636</c:v>
                      </c:pt>
                      <c:pt idx="20" formatCode="General">
                        <c:v>-22.927333333333333</c:v>
                      </c:pt>
                      <c:pt idx="21" formatCode="General">
                        <c:v>-23.031090909090906</c:v>
                      </c:pt>
                      <c:pt idx="22" formatCode="General">
                        <c:v>-23.140181818181816</c:v>
                      </c:pt>
                      <c:pt idx="23" formatCode="General">
                        <c:v>-23.259638554216867</c:v>
                      </c:pt>
                      <c:pt idx="24" formatCode="General">
                        <c:v>-23.383333333333333</c:v>
                      </c:pt>
                      <c:pt idx="25" formatCode="General">
                        <c:v>-23.516666666666666</c:v>
                      </c:pt>
                      <c:pt idx="26" formatCode="General">
                        <c:v>-23.65</c:v>
                      </c:pt>
                      <c:pt idx="27" formatCode="General">
                        <c:v>-23.783333333333331</c:v>
                      </c:pt>
                      <c:pt idx="28" formatCode="General">
                        <c:v>-23.922424242424242</c:v>
                      </c:pt>
                      <c:pt idx="29" formatCode="General">
                        <c:v>-24.061818181818182</c:v>
                      </c:pt>
                      <c:pt idx="30" formatCode="General">
                        <c:v>-24.201212121212119</c:v>
                      </c:pt>
                      <c:pt idx="31" formatCode="General">
                        <c:v>-24.34145234493192</c:v>
                      </c:pt>
                      <c:pt idx="32" formatCode="General">
                        <c:v>-24.482148260211801</c:v>
                      </c:pt>
                      <c:pt idx="33" formatCode="General">
                        <c:v>-24.622844175491679</c:v>
                      </c:pt>
                      <c:pt idx="34" formatCode="General">
                        <c:v>-24.763540090771556</c:v>
                      </c:pt>
                      <c:pt idx="35" formatCode="General">
                        <c:v>-24.904236006051438</c:v>
                      </c:pt>
                      <c:pt idx="36" formatCode="General">
                        <c:v>-25.044931921331315</c:v>
                      </c:pt>
                      <c:pt idx="37" formatCode="General">
                        <c:v>-25.185325264750379</c:v>
                      </c:pt>
                      <c:pt idx="38" formatCode="General">
                        <c:v>-25.318456883509832</c:v>
                      </c:pt>
                      <c:pt idx="39" formatCode="General">
                        <c:v>-25.451588502269288</c:v>
                      </c:pt>
                      <c:pt idx="40" formatCode="General">
                        <c:v>-25.584720121028742</c:v>
                      </c:pt>
                      <c:pt idx="41" formatCode="General">
                        <c:v>-25.717851739788198</c:v>
                      </c:pt>
                      <c:pt idx="42" formatCode="General">
                        <c:v>-25.850983358547655</c:v>
                      </c:pt>
                      <c:pt idx="43" formatCode="General">
                        <c:v>-25.984114977307108</c:v>
                      </c:pt>
                      <c:pt idx="44" formatCode="General">
                        <c:v>-26.111391830559757</c:v>
                      </c:pt>
                      <c:pt idx="45" formatCode="General">
                        <c:v>-26.23090771558245</c:v>
                      </c:pt>
                      <c:pt idx="46" formatCode="General">
                        <c:v>-26.350423600605144</c:v>
                      </c:pt>
                      <c:pt idx="47" formatCode="General">
                        <c:v>-26.469939485627837</c:v>
                      </c:pt>
                      <c:pt idx="48" formatCode="General">
                        <c:v>-26.58945537065053</c:v>
                      </c:pt>
                      <c:pt idx="49" formatCode="General">
                        <c:v>-26.708971255673223</c:v>
                      </c:pt>
                      <c:pt idx="50" formatCode="General">
                        <c:v>-26.828487140695916</c:v>
                      </c:pt>
                      <c:pt idx="51" formatCode="General">
                        <c:v>-26.944424242424244</c:v>
                      </c:pt>
                      <c:pt idx="52" formatCode="General">
                        <c:v>-27.058545454545452</c:v>
                      </c:pt>
                      <c:pt idx="53" formatCode="General">
                        <c:v>-27.167636363636362</c:v>
                      </c:pt>
                      <c:pt idx="54" formatCode="General">
                        <c:v>-27.276727272727271</c:v>
                      </c:pt>
                      <c:pt idx="55" formatCode="General">
                        <c:v>-27.385818181818181</c:v>
                      </c:pt>
                      <c:pt idx="56" formatCode="General">
                        <c:v>-27.49490909090909</c:v>
                      </c:pt>
                      <c:pt idx="57" formatCode="General">
                        <c:v>-27.605180722891564</c:v>
                      </c:pt>
                      <c:pt idx="58" formatCode="General">
                        <c:v>-27.719638554216868</c:v>
                      </c:pt>
                      <c:pt idx="59" formatCode="General">
                        <c:v>-27.827696969696969</c:v>
                      </c:pt>
                      <c:pt idx="60" formatCode="General">
                        <c:v>-27.930727272727275</c:v>
                      </c:pt>
                      <c:pt idx="61" formatCode="General">
                        <c:v>-28.033757575757576</c:v>
                      </c:pt>
                      <c:pt idx="62" formatCode="General">
                        <c:v>-28.138363636363636</c:v>
                      </c:pt>
                      <c:pt idx="63" formatCode="General">
                        <c:v>-28.247454545454545</c:v>
                      </c:pt>
                      <c:pt idx="64" formatCode="General">
                        <c:v>-28.359213313161874</c:v>
                      </c:pt>
                      <c:pt idx="65" formatCode="General">
                        <c:v>-28.472677760968228</c:v>
                      </c:pt>
                      <c:pt idx="66" formatCode="General">
                        <c:v>-28.586142208774582</c:v>
                      </c:pt>
                      <c:pt idx="67" formatCode="General">
                        <c:v>-28.699606656580936</c:v>
                      </c:pt>
                      <c:pt idx="68" formatCode="General">
                        <c:v>-28.813071104387291</c:v>
                      </c:pt>
                      <c:pt idx="69" formatCode="General">
                        <c:v>-28.926535552193645</c:v>
                      </c:pt>
                      <c:pt idx="70" formatCode="General">
                        <c:v>-29.04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C-C06A-421C-BC75-EAF9C866FED6}"/>
                  </c:ext>
                </c:extLst>
              </c15:ser>
            </c15:filteredScatterSeries>
            <c15:filteredScatterSeries>
              <c15:ser>
                <c:idx val="75"/>
                <c:order val="7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'Gibbs-EVAL'!$A$176</c15:sqref>
                        </c15:formulaRef>
                      </c:ext>
                    </c:extLst>
                    <c:strCache>
                      <c:ptCount val="1"/>
                      <c:pt idx="0">
                        <c:v>(2)Ga[l]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'Gibbs-EVAL'!$B$176:$BT$176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-60.405212121212124</c:v>
                      </c:pt>
                      <c:pt idx="1">
                        <c:v>-58.242424242424242</c:v>
                      </c:pt>
                      <c:pt idx="2" formatCode="General">
                        <c:v>-56.090909090909086</c:v>
                      </c:pt>
                      <c:pt idx="3" formatCode="General">
                        <c:v>-53.961515151515144</c:v>
                      </c:pt>
                      <c:pt idx="4" formatCode="General">
                        <c:v>-51.856898638426621</c:v>
                      </c:pt>
                      <c:pt idx="5" formatCode="General">
                        <c:v>-49.943131618759452</c:v>
                      </c:pt>
                      <c:pt idx="6" formatCode="General">
                        <c:v>-48.029364599092283</c:v>
                      </c:pt>
                      <c:pt idx="7" formatCode="General">
                        <c:v>-46.115597579425113</c:v>
                      </c:pt>
                      <c:pt idx="8" formatCode="General">
                        <c:v>-44.201830559757944</c:v>
                      </c:pt>
                      <c:pt idx="9" formatCode="General">
                        <c:v>-42.288063540090775</c:v>
                      </c:pt>
                      <c:pt idx="10" formatCode="General">
                        <c:v>-40.374296520423599</c:v>
                      </c:pt>
                      <c:pt idx="11" formatCode="General">
                        <c:v>-38.636484848484848</c:v>
                      </c:pt>
                      <c:pt idx="12" formatCode="General">
                        <c:v>-37.097090909090909</c:v>
                      </c:pt>
                      <c:pt idx="13" formatCode="General">
                        <c:v>-35.612363636363639</c:v>
                      </c:pt>
                      <c:pt idx="14" formatCode="General">
                        <c:v>-34.162650602409641</c:v>
                      </c:pt>
                      <c:pt idx="15" formatCode="General">
                        <c:v>-32.825301204819276</c:v>
                      </c:pt>
                      <c:pt idx="16" formatCode="General">
                        <c:v>-31.545636363636362</c:v>
                      </c:pt>
                      <c:pt idx="17" formatCode="General">
                        <c:v>-30.321393939393936</c:v>
                      </c:pt>
                      <c:pt idx="18" formatCode="General">
                        <c:v>-29.196181818181817</c:v>
                      </c:pt>
                      <c:pt idx="19" formatCode="General">
                        <c:v>-28.103636363636362</c:v>
                      </c:pt>
                      <c:pt idx="20" formatCode="General">
                        <c:v>-27.073333333333331</c:v>
                      </c:pt>
                      <c:pt idx="21" formatCode="General">
                        <c:v>-26.073575757575757</c:v>
                      </c:pt>
                      <c:pt idx="22" formatCode="General">
                        <c:v>-25.09781818181818</c:v>
                      </c:pt>
                      <c:pt idx="23" formatCode="General">
                        <c:v>-24.171265060240962</c:v>
                      </c:pt>
                      <c:pt idx="24" formatCode="General">
                        <c:v>-23.260303030303032</c:v>
                      </c:pt>
                      <c:pt idx="25" formatCode="General">
                        <c:v>-22.381515151515153</c:v>
                      </c:pt>
                      <c:pt idx="26" formatCode="General">
                        <c:v>-21.542727272727273</c:v>
                      </c:pt>
                      <c:pt idx="27" formatCode="General">
                        <c:v>-20.73060606060606</c:v>
                      </c:pt>
                      <c:pt idx="28" formatCode="General">
                        <c:v>-19.976060606060607</c:v>
                      </c:pt>
                      <c:pt idx="29" formatCode="General">
                        <c:v>-19.242727272727272</c:v>
                      </c:pt>
                      <c:pt idx="30" formatCode="General">
                        <c:v>-18.551818181818181</c:v>
                      </c:pt>
                      <c:pt idx="31" formatCode="General">
                        <c:v>-17.93337367624811</c:v>
                      </c:pt>
                      <c:pt idx="32" formatCode="General">
                        <c:v>-17.35394856278366</c:v>
                      </c:pt>
                      <c:pt idx="33" formatCode="General">
                        <c:v>-16.774523449319211</c:v>
                      </c:pt>
                      <c:pt idx="34" formatCode="General">
                        <c:v>-16.195098335854766</c:v>
                      </c:pt>
                      <c:pt idx="35" formatCode="General">
                        <c:v>-15.615673222390319</c:v>
                      </c:pt>
                      <c:pt idx="36" formatCode="General">
                        <c:v>-15.036248108925871</c:v>
                      </c:pt>
                      <c:pt idx="37" formatCode="General">
                        <c:v>-14.461361573373678</c:v>
                      </c:pt>
                      <c:pt idx="38" formatCode="General">
                        <c:v>-13.995400907715585</c:v>
                      </c:pt>
                      <c:pt idx="39" formatCode="General">
                        <c:v>-13.52944024205749</c:v>
                      </c:pt>
                      <c:pt idx="40" formatCode="General">
                        <c:v>-13.063479576399397</c:v>
                      </c:pt>
                      <c:pt idx="41" formatCode="General">
                        <c:v>-12.597518910741304</c:v>
                      </c:pt>
                      <c:pt idx="42" formatCode="General">
                        <c:v>-12.131558245083209</c:v>
                      </c:pt>
                      <c:pt idx="43" formatCode="General">
                        <c:v>-11.665597579425116</c:v>
                      </c:pt>
                      <c:pt idx="44" formatCode="General">
                        <c:v>-11.250313161875948</c:v>
                      </c:pt>
                      <c:pt idx="45" formatCode="General">
                        <c:v>-10.902204236006053</c:v>
                      </c:pt>
                      <c:pt idx="46" formatCode="General">
                        <c:v>-10.554095310136159</c:v>
                      </c:pt>
                      <c:pt idx="47" formatCode="General">
                        <c:v>-10.205986384266264</c:v>
                      </c:pt>
                      <c:pt idx="48" formatCode="General">
                        <c:v>-9.8578774583963682</c:v>
                      </c:pt>
                      <c:pt idx="49" formatCode="General">
                        <c:v>-9.5097685325264738</c:v>
                      </c:pt>
                      <c:pt idx="50" formatCode="General">
                        <c:v>-9.1616596066565794</c:v>
                      </c:pt>
                      <c:pt idx="51" formatCode="General">
                        <c:v>-8.8977272727272716</c:v>
                      </c:pt>
                      <c:pt idx="52" formatCode="General">
                        <c:v>-8.6604121212121203</c:v>
                      </c:pt>
                      <c:pt idx="53" formatCode="General">
                        <c:v>-8.462836363636363</c:v>
                      </c:pt>
                      <c:pt idx="54" formatCode="General">
                        <c:v>-8.2904727272727268</c:v>
                      </c:pt>
                      <c:pt idx="55" formatCode="General">
                        <c:v>-8.1413818181818183</c:v>
                      </c:pt>
                      <c:pt idx="56" formatCode="General">
                        <c:v>-8.0328909090909093</c:v>
                      </c:pt>
                      <c:pt idx="57" formatCode="General">
                        <c:v>-7.939481927710843</c:v>
                      </c:pt>
                      <c:pt idx="58" formatCode="General">
                        <c:v>-7.8780361445783136</c:v>
                      </c:pt>
                      <c:pt idx="59" formatCode="General">
                        <c:v>-7.851</c:v>
                      </c:pt>
                      <c:pt idx="60" formatCode="General">
                        <c:v>-7.851</c:v>
                      </c:pt>
                      <c:pt idx="61" formatCode="General">
                        <c:v>-7.8824363636363639</c:v>
                      </c:pt>
                      <c:pt idx="62" formatCode="General">
                        <c:v>-7.9168242424242425</c:v>
                      </c:pt>
                      <c:pt idx="63" formatCode="General">
                        <c:v>-7.9507636363636367</c:v>
                      </c:pt>
                      <c:pt idx="64" formatCode="General">
                        <c:v>-7.9843948562783664</c:v>
                      </c:pt>
                      <c:pt idx="65" formatCode="General">
                        <c:v>-8.0178290468986386</c:v>
                      </c:pt>
                      <c:pt idx="66" formatCode="General">
                        <c:v>-8.0512632375189117</c:v>
                      </c:pt>
                      <c:pt idx="67" formatCode="General">
                        <c:v>-8.084697428139183</c:v>
                      </c:pt>
                      <c:pt idx="68" formatCode="General">
                        <c:v>-8.1181316187594561</c:v>
                      </c:pt>
                      <c:pt idx="69" formatCode="General">
                        <c:v>-8.1515658093797274</c:v>
                      </c:pt>
                      <c:pt idx="70" formatCode="General">
                        <c:v>-8.1850000000000005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D-C06A-421C-BC75-EAF9C866FED6}"/>
                  </c:ext>
                </c:extLst>
              </c15:ser>
            </c15:filteredScatterSeries>
            <c15:filteredScatterSeries>
              <c15:ser>
                <c:idx val="76"/>
                <c:order val="7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'Gibbs-EVAL'!$A$177</c15:sqref>
                        </c15:formulaRef>
                      </c:ext>
                    </c:extLst>
                    <c:strCache>
                      <c:ptCount val="1"/>
                      <c:pt idx="0">
                        <c:v>(2)Ge[l]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'Gibbs-EVAL'!$B$177:$BT$177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-17.045757575757577</c:v>
                      </c:pt>
                      <c:pt idx="1">
                        <c:v>-16.405151515151516</c:v>
                      </c:pt>
                      <c:pt idx="2" formatCode="General">
                        <c:v>-15.708181818181817</c:v>
                      </c:pt>
                      <c:pt idx="3" formatCode="General">
                        <c:v>-14.97581818181818</c:v>
                      </c:pt>
                      <c:pt idx="4" formatCode="General">
                        <c:v>-14.234496217851738</c:v>
                      </c:pt>
                      <c:pt idx="5" formatCode="General">
                        <c:v>-13.540698940998485</c:v>
                      </c:pt>
                      <c:pt idx="6" formatCode="General">
                        <c:v>-12.846901664145234</c:v>
                      </c:pt>
                      <c:pt idx="7" formatCode="General">
                        <c:v>-12.153104387291982</c:v>
                      </c:pt>
                      <c:pt idx="8" formatCode="General">
                        <c:v>-11.459307110438729</c:v>
                      </c:pt>
                      <c:pt idx="9" formatCode="General">
                        <c:v>-10.765509833585478</c:v>
                      </c:pt>
                      <c:pt idx="10" formatCode="General">
                        <c:v>-10.071712556732226</c:v>
                      </c:pt>
                      <c:pt idx="11" formatCode="General">
                        <c:v>-9.4416545454545471</c:v>
                      </c:pt>
                      <c:pt idx="12" formatCode="General">
                        <c:v>-8.8834727272727267</c:v>
                      </c:pt>
                      <c:pt idx="13" formatCode="General">
                        <c:v>-8.352624242424243</c:v>
                      </c:pt>
                      <c:pt idx="14" formatCode="General">
                        <c:v>-7.8398855421686751</c:v>
                      </c:pt>
                      <c:pt idx="15" formatCode="General">
                        <c:v>-7.3862710843373485</c:v>
                      </c:pt>
                      <c:pt idx="16" formatCode="General">
                        <c:v>-6.9748363636363626</c:v>
                      </c:pt>
                      <c:pt idx="17" formatCode="General">
                        <c:v>-6.6039272727272715</c:v>
                      </c:pt>
                      <c:pt idx="18" formatCode="General">
                        <c:v>-6.3211030303030293</c:v>
                      </c:pt>
                      <c:pt idx="19" formatCode="General">
                        <c:v>-6.0737454545454543</c:v>
                      </c:pt>
                      <c:pt idx="20" formatCode="General">
                        <c:v>-5.9058666666666664</c:v>
                      </c:pt>
                      <c:pt idx="21" formatCode="General">
                        <c:v>-5.7855030303030297</c:v>
                      </c:pt>
                      <c:pt idx="22" formatCode="General">
                        <c:v>-5.7024727272727276</c:v>
                      </c:pt>
                      <c:pt idx="23" formatCode="General">
                        <c:v>-5.6736204819277107</c:v>
                      </c:pt>
                      <c:pt idx="24" formatCode="General">
                        <c:v>-5.6596363636363636</c:v>
                      </c:pt>
                      <c:pt idx="25" formatCode="General">
                        <c:v>-5.6741818181818182</c:v>
                      </c:pt>
                      <c:pt idx="26" formatCode="General">
                        <c:v>-5.7014545454545456</c:v>
                      </c:pt>
                      <c:pt idx="27" formatCode="General">
                        <c:v>-5.7372121212121208</c:v>
                      </c:pt>
                      <c:pt idx="28" formatCode="General">
                        <c:v>-5.7798787878787872</c:v>
                      </c:pt>
                      <c:pt idx="29" formatCode="General">
                        <c:v>-5.8225454545454545</c:v>
                      </c:pt>
                      <c:pt idx="30" formatCode="General">
                        <c:v>-5.8643636363636356</c:v>
                      </c:pt>
                      <c:pt idx="31" formatCode="General">
                        <c:v>-5.8993555219364593</c:v>
                      </c:pt>
                      <c:pt idx="32" formatCode="General">
                        <c:v>-5.9306717095310137</c:v>
                      </c:pt>
                      <c:pt idx="33" formatCode="General">
                        <c:v>-5.9619878971255673</c:v>
                      </c:pt>
                      <c:pt idx="34" formatCode="General">
                        <c:v>-5.9933040847201209</c:v>
                      </c:pt>
                      <c:pt idx="35" formatCode="General">
                        <c:v>-6.0246202723146745</c:v>
                      </c:pt>
                      <c:pt idx="36" formatCode="General">
                        <c:v>-6.0559364599092289</c:v>
                      </c:pt>
                      <c:pt idx="37" formatCode="General">
                        <c:v>-6.0870287443267781</c:v>
                      </c:pt>
                      <c:pt idx="38" formatCode="General">
                        <c:v>-6.1127473524962177</c:v>
                      </c:pt>
                      <c:pt idx="39" formatCode="General">
                        <c:v>-6.1384659606656582</c:v>
                      </c:pt>
                      <c:pt idx="40" formatCode="General">
                        <c:v>-6.1641845688350987</c:v>
                      </c:pt>
                      <c:pt idx="41" formatCode="General">
                        <c:v>-6.1899031770045392</c:v>
                      </c:pt>
                      <c:pt idx="42" formatCode="General">
                        <c:v>-6.2156217851739788</c:v>
                      </c:pt>
                      <c:pt idx="43" formatCode="General">
                        <c:v>-6.2413403933434193</c:v>
                      </c:pt>
                      <c:pt idx="44" formatCode="General">
                        <c:v>-6.2692057488653559</c:v>
                      </c:pt>
                      <c:pt idx="45" formatCode="General">
                        <c:v>-6.2999167927382755</c:v>
                      </c:pt>
                      <c:pt idx="46" formatCode="General">
                        <c:v>-6.3306278366111952</c:v>
                      </c:pt>
                      <c:pt idx="47" formatCode="General">
                        <c:v>-6.3613388804841149</c:v>
                      </c:pt>
                      <c:pt idx="48" formatCode="General">
                        <c:v>-6.3920499243570346</c:v>
                      </c:pt>
                      <c:pt idx="49" formatCode="General">
                        <c:v>-6.4227609682299542</c:v>
                      </c:pt>
                      <c:pt idx="50" formatCode="General">
                        <c:v>-6.4534720121028739</c:v>
                      </c:pt>
                      <c:pt idx="51" formatCode="General">
                        <c:v>-6.4922969696969695</c:v>
                      </c:pt>
                      <c:pt idx="52" formatCode="General">
                        <c:v>-6.5336242424242421</c:v>
                      </c:pt>
                      <c:pt idx="53" formatCode="General">
                        <c:v>-6.578472727272727</c:v>
                      </c:pt>
                      <c:pt idx="54" formatCode="General">
                        <c:v>-6.6248969696969695</c:v>
                      </c:pt>
                      <c:pt idx="55" formatCode="General">
                        <c:v>-6.6727757575757582</c:v>
                      </c:pt>
                      <c:pt idx="56" formatCode="General">
                        <c:v>-6.7196000000000007</c:v>
                      </c:pt>
                      <c:pt idx="57" formatCode="General">
                        <c:v>-6.7652771084337351</c:v>
                      </c:pt>
                      <c:pt idx="58" formatCode="General">
                        <c:v>-6.8074457831325299</c:v>
                      </c:pt>
                      <c:pt idx="59" formatCode="General">
                        <c:v>-6.8433090909090906</c:v>
                      </c:pt>
                      <c:pt idx="60" formatCode="General">
                        <c:v>-6.8742181818181818</c:v>
                      </c:pt>
                      <c:pt idx="61" formatCode="General">
                        <c:v>-6.8985090909090907</c:v>
                      </c:pt>
                      <c:pt idx="62" formatCode="General">
                        <c:v>-6.921830303030303</c:v>
                      </c:pt>
                      <c:pt idx="63" formatCode="General">
                        <c:v>-6.9442545454545455</c:v>
                      </c:pt>
                      <c:pt idx="64" formatCode="General">
                        <c:v>-6.9663812405446297</c:v>
                      </c:pt>
                      <c:pt idx="65" formatCode="General">
                        <c:v>-6.9883177004538579</c:v>
                      </c:pt>
                      <c:pt idx="66" formatCode="General">
                        <c:v>-7.0102541603630861</c:v>
                      </c:pt>
                      <c:pt idx="67" formatCode="General">
                        <c:v>-7.0321906202723143</c:v>
                      </c:pt>
                      <c:pt idx="68" formatCode="General">
                        <c:v>-7.0541270801815434</c:v>
                      </c:pt>
                      <c:pt idx="69" formatCode="General">
                        <c:v>-7.0760635400907717</c:v>
                      </c:pt>
                      <c:pt idx="70" formatCode="General">
                        <c:v>-7.0979999999999999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E-C06A-421C-BC75-EAF9C866FED6}"/>
                  </c:ext>
                </c:extLst>
              </c15:ser>
            </c15:filteredScatterSeries>
            <c15:filteredScatterSeries>
              <c15:ser>
                <c:idx val="77"/>
                <c:order val="7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'Gibbs-EVAL'!$A$178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'Gibbs-EVAL'!$B$178:$BT$178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-18.79248484848485</c:v>
                      </c:pt>
                      <c:pt idx="1">
                        <c:v>-18.809212121212123</c:v>
                      </c:pt>
                      <c:pt idx="2" formatCode="General">
                        <c:v>-18.833454545454547</c:v>
                      </c:pt>
                      <c:pt idx="3" formatCode="General">
                        <c:v>-18.857696969696971</c:v>
                      </c:pt>
                      <c:pt idx="4" formatCode="General">
                        <c:v>-18.881331316187595</c:v>
                      </c:pt>
                      <c:pt idx="5" formatCode="General">
                        <c:v>-18.897972768532526</c:v>
                      </c:pt>
                      <c:pt idx="6" formatCode="General">
                        <c:v>-18.914614220877457</c:v>
                      </c:pt>
                      <c:pt idx="7" formatCode="General">
                        <c:v>-18.931255673222388</c:v>
                      </c:pt>
                      <c:pt idx="8" formatCode="General">
                        <c:v>-18.947897125567319</c:v>
                      </c:pt>
                      <c:pt idx="9" formatCode="General">
                        <c:v>-18.964538577912254</c:v>
                      </c:pt>
                      <c:pt idx="10" formatCode="General">
                        <c:v>-18.981180030257185</c:v>
                      </c:pt>
                      <c:pt idx="11" formatCode="General">
                        <c:v>-19.001393939393939</c:v>
                      </c:pt>
                      <c:pt idx="12" formatCode="General">
                        <c:v>-19.025636363636366</c:v>
                      </c:pt>
                      <c:pt idx="13" formatCode="General">
                        <c:v>-19.039939393939395</c:v>
                      </c:pt>
                      <c:pt idx="14" formatCode="General">
                        <c:v>-19.051024096385543</c:v>
                      </c:pt>
                      <c:pt idx="15" formatCode="General">
                        <c:v>-19.057048192771084</c:v>
                      </c:pt>
                      <c:pt idx="16" formatCode="General">
                        <c:v>-19.056909090909091</c:v>
                      </c:pt>
                      <c:pt idx="17" formatCode="General">
                        <c:v>-19.050848484848487</c:v>
                      </c:pt>
                      <c:pt idx="18" formatCode="General">
                        <c:v>-19.044787878787879</c:v>
                      </c:pt>
                      <c:pt idx="19" formatCode="General">
                        <c:v>-19.037454545454544</c:v>
                      </c:pt>
                      <c:pt idx="20" formatCode="General">
                        <c:v>-19.025333333333332</c:v>
                      </c:pt>
                      <c:pt idx="21" formatCode="General">
                        <c:v>-19.016606060606062</c:v>
                      </c:pt>
                      <c:pt idx="22" formatCode="General">
                        <c:v>-19.010545454545458</c:v>
                      </c:pt>
                      <c:pt idx="23" formatCode="General">
                        <c:v>-19.010000000000002</c:v>
                      </c:pt>
                      <c:pt idx="24" formatCode="General">
                        <c:v>-19.013030303030305</c:v>
                      </c:pt>
                      <c:pt idx="25" formatCode="General">
                        <c:v>-19.025151515151517</c:v>
                      </c:pt>
                      <c:pt idx="26" formatCode="General">
                        <c:v>-19.037272727272729</c:v>
                      </c:pt>
                      <c:pt idx="27" formatCode="General">
                        <c:v>-19.049393939393941</c:v>
                      </c:pt>
                      <c:pt idx="28" formatCode="General">
                        <c:v>-19.067272727272726</c:v>
                      </c:pt>
                      <c:pt idx="29" formatCode="General">
                        <c:v>-19.085454545454542</c:v>
                      </c:pt>
                      <c:pt idx="30" formatCode="General">
                        <c:v>-19.103636363636362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-19.771074130105902</c:v>
                      </c:pt>
                      <c:pt idx="65" formatCode="General">
                        <c:v>-19.789228441754918</c:v>
                      </c:pt>
                      <c:pt idx="66" formatCode="General">
                        <c:v>-19.807382753403935</c:v>
                      </c:pt>
                      <c:pt idx="67" formatCode="General">
                        <c:v>-19.825537065052949</c:v>
                      </c:pt>
                      <c:pt idx="68" formatCode="General">
                        <c:v>-19.843691376701965</c:v>
                      </c:pt>
                      <c:pt idx="69" formatCode="General">
                        <c:v>-19.861845688350982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F-C06A-421C-BC75-EAF9C866FED6}"/>
                  </c:ext>
                </c:extLst>
              </c15:ser>
            </c15:filteredScatterSeries>
            <c15:filteredScatterSeries>
              <c15:ser>
                <c:idx val="78"/>
                <c:order val="7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'Gibbs-EVAL'!$A$179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'Gibbs-EVAL'!$B$179:$BT$179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-60.405212121212124</c:v>
                      </c:pt>
                      <c:pt idx="1">
                        <c:v>-58.242424242424242</c:v>
                      </c:pt>
                      <c:pt idx="2" formatCode="General">
                        <c:v>-56.090909090909086</c:v>
                      </c:pt>
                      <c:pt idx="3" formatCode="General">
                        <c:v>-53.961515151515144</c:v>
                      </c:pt>
                      <c:pt idx="4" formatCode="General">
                        <c:v>-51.856898638426621</c:v>
                      </c:pt>
                      <c:pt idx="5" formatCode="General">
                        <c:v>-49.943131618759452</c:v>
                      </c:pt>
                      <c:pt idx="6" formatCode="General">
                        <c:v>-48.029364599092283</c:v>
                      </c:pt>
                      <c:pt idx="7" formatCode="General">
                        <c:v>-46.115597579425113</c:v>
                      </c:pt>
                      <c:pt idx="8" formatCode="General">
                        <c:v>-44.201830559757944</c:v>
                      </c:pt>
                      <c:pt idx="9" formatCode="General">
                        <c:v>-42.288063540090775</c:v>
                      </c:pt>
                      <c:pt idx="10" formatCode="General">
                        <c:v>-40.374296520423599</c:v>
                      </c:pt>
                      <c:pt idx="11" formatCode="General">
                        <c:v>-38.636484848484848</c:v>
                      </c:pt>
                      <c:pt idx="12" formatCode="General">
                        <c:v>-37.097090909090909</c:v>
                      </c:pt>
                      <c:pt idx="13" formatCode="General">
                        <c:v>-35.612363636363639</c:v>
                      </c:pt>
                      <c:pt idx="14" formatCode="General">
                        <c:v>-34.162650602409641</c:v>
                      </c:pt>
                      <c:pt idx="15" formatCode="General">
                        <c:v>-32.825301204819276</c:v>
                      </c:pt>
                      <c:pt idx="16" formatCode="General">
                        <c:v>-31.545636363636362</c:v>
                      </c:pt>
                      <c:pt idx="17" formatCode="General">
                        <c:v>-30.321393939393936</c:v>
                      </c:pt>
                      <c:pt idx="18" formatCode="General">
                        <c:v>-29.196181818181817</c:v>
                      </c:pt>
                      <c:pt idx="19" formatCode="General">
                        <c:v>-28.103636363636362</c:v>
                      </c:pt>
                      <c:pt idx="20" formatCode="General">
                        <c:v>-27.073333333333331</c:v>
                      </c:pt>
                      <c:pt idx="21" formatCode="General">
                        <c:v>-26.073575757575757</c:v>
                      </c:pt>
                      <c:pt idx="22" formatCode="General">
                        <c:v>-25.09781818181818</c:v>
                      </c:pt>
                      <c:pt idx="23" formatCode="General">
                        <c:v>-24.171265060240962</c:v>
                      </c:pt>
                      <c:pt idx="24" formatCode="General">
                        <c:v>-23.260303030303032</c:v>
                      </c:pt>
                      <c:pt idx="25" formatCode="General">
                        <c:v>-22.381515151515153</c:v>
                      </c:pt>
                      <c:pt idx="26" formatCode="General">
                        <c:v>-21.542727272727273</c:v>
                      </c:pt>
                      <c:pt idx="27" formatCode="General">
                        <c:v>-20.73060606060606</c:v>
                      </c:pt>
                      <c:pt idx="28" formatCode="General">
                        <c:v>-19.976060606060607</c:v>
                      </c:pt>
                      <c:pt idx="29" formatCode="General">
                        <c:v>-19.242727272727272</c:v>
                      </c:pt>
                      <c:pt idx="30" formatCode="General">
                        <c:v>-18.551818181818181</c:v>
                      </c:pt>
                      <c:pt idx="31" formatCode="General">
                        <c:v>-17.93337367624811</c:v>
                      </c:pt>
                      <c:pt idx="32" formatCode="General">
                        <c:v>-17.35394856278366</c:v>
                      </c:pt>
                      <c:pt idx="33" formatCode="General">
                        <c:v>-16.774523449319211</c:v>
                      </c:pt>
                      <c:pt idx="34" formatCode="General">
                        <c:v>-16.195098335854766</c:v>
                      </c:pt>
                      <c:pt idx="35" formatCode="General">
                        <c:v>-15.615673222390319</c:v>
                      </c:pt>
                      <c:pt idx="36" formatCode="General">
                        <c:v>-15.036248108925871</c:v>
                      </c:pt>
                      <c:pt idx="37" formatCode="General">
                        <c:v>-14.461361573373678</c:v>
                      </c:pt>
                      <c:pt idx="38" formatCode="General">
                        <c:v>-13.995400907715585</c:v>
                      </c:pt>
                      <c:pt idx="39" formatCode="General">
                        <c:v>-13.52944024205749</c:v>
                      </c:pt>
                      <c:pt idx="40" formatCode="General">
                        <c:v>-13.063479576399397</c:v>
                      </c:pt>
                      <c:pt idx="41" formatCode="General">
                        <c:v>-12.597518910741304</c:v>
                      </c:pt>
                      <c:pt idx="42" formatCode="General">
                        <c:v>-12.131558245083209</c:v>
                      </c:pt>
                      <c:pt idx="43" formatCode="General">
                        <c:v>-11.665597579425116</c:v>
                      </c:pt>
                      <c:pt idx="44" formatCode="General">
                        <c:v>-11.250313161875948</c:v>
                      </c:pt>
                      <c:pt idx="45" formatCode="General">
                        <c:v>-10.902204236006053</c:v>
                      </c:pt>
                      <c:pt idx="46" formatCode="General">
                        <c:v>-10.554095310136159</c:v>
                      </c:pt>
                      <c:pt idx="47" formatCode="General">
                        <c:v>-10.205986384266264</c:v>
                      </c:pt>
                      <c:pt idx="48" formatCode="General">
                        <c:v>-9.8578774583963682</c:v>
                      </c:pt>
                      <c:pt idx="49" formatCode="General">
                        <c:v>-9.5097685325264738</c:v>
                      </c:pt>
                      <c:pt idx="50" formatCode="General">
                        <c:v>-9.1616596066565794</c:v>
                      </c:pt>
                      <c:pt idx="51" formatCode="General">
                        <c:v>-8.8977272727272716</c:v>
                      </c:pt>
                      <c:pt idx="52" formatCode="General">
                        <c:v>-8.6604121212121203</c:v>
                      </c:pt>
                      <c:pt idx="53" formatCode="General">
                        <c:v>-8.462836363636363</c:v>
                      </c:pt>
                      <c:pt idx="54" formatCode="General">
                        <c:v>-8.2904727272727268</c:v>
                      </c:pt>
                      <c:pt idx="55" formatCode="General">
                        <c:v>-8.1413818181818183</c:v>
                      </c:pt>
                      <c:pt idx="56" formatCode="General">
                        <c:v>-8.0328909090909093</c:v>
                      </c:pt>
                      <c:pt idx="57" formatCode="General">
                        <c:v>-7.939481927710843</c:v>
                      </c:pt>
                      <c:pt idx="58" formatCode="General">
                        <c:v>-7.8780361445783136</c:v>
                      </c:pt>
                      <c:pt idx="59" formatCode="General">
                        <c:v>-7.851</c:v>
                      </c:pt>
                      <c:pt idx="60" formatCode="General">
                        <c:v>-7.851</c:v>
                      </c:pt>
                      <c:pt idx="61" formatCode="General">
                        <c:v>-7.8824363636363639</c:v>
                      </c:pt>
                      <c:pt idx="62" formatCode="General">
                        <c:v>-7.9168242424242425</c:v>
                      </c:pt>
                      <c:pt idx="63" formatCode="General">
                        <c:v>-7.9507636363636367</c:v>
                      </c:pt>
                      <c:pt idx="64" formatCode="General">
                        <c:v>-7.9843948562783664</c:v>
                      </c:pt>
                      <c:pt idx="65" formatCode="General">
                        <c:v>-8.0178290468986386</c:v>
                      </c:pt>
                      <c:pt idx="66" formatCode="General">
                        <c:v>-8.0512632375189117</c:v>
                      </c:pt>
                      <c:pt idx="67" formatCode="General">
                        <c:v>-8.084697428139183</c:v>
                      </c:pt>
                      <c:pt idx="68" formatCode="General">
                        <c:v>-8.1181316187594561</c:v>
                      </c:pt>
                      <c:pt idx="69" formatCode="General">
                        <c:v>-8.1515658093797274</c:v>
                      </c:pt>
                      <c:pt idx="70" formatCode="General">
                        <c:v>-8.1850000000000005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0-C06A-421C-BC75-EAF9C866FED6}"/>
                  </c:ext>
                </c:extLst>
              </c15:ser>
            </c15:filteredScatterSeries>
            <c15:filteredScatterSeries>
              <c15:ser>
                <c:idx val="79"/>
                <c:order val="7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'Gibbs-EVAL'!$A$180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'Gibbs-EVAL'!$B$180:$BT$180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-17.045757575757577</c:v>
                      </c:pt>
                      <c:pt idx="1">
                        <c:v>-16.405151515151516</c:v>
                      </c:pt>
                      <c:pt idx="2" formatCode="General">
                        <c:v>-15.708181818181817</c:v>
                      </c:pt>
                      <c:pt idx="3" formatCode="General">
                        <c:v>-14.97581818181818</c:v>
                      </c:pt>
                      <c:pt idx="4" formatCode="General">
                        <c:v>-14.234496217851738</c:v>
                      </c:pt>
                      <c:pt idx="5" formatCode="General">
                        <c:v>-13.540698940998485</c:v>
                      </c:pt>
                      <c:pt idx="6" formatCode="General">
                        <c:v>-12.846901664145234</c:v>
                      </c:pt>
                      <c:pt idx="7" formatCode="General">
                        <c:v>-12.153104387291982</c:v>
                      </c:pt>
                      <c:pt idx="8" formatCode="General">
                        <c:v>-11.459307110438729</c:v>
                      </c:pt>
                      <c:pt idx="9" formatCode="General">
                        <c:v>-10.765509833585478</c:v>
                      </c:pt>
                      <c:pt idx="10" formatCode="General">
                        <c:v>-10.071712556732226</c:v>
                      </c:pt>
                      <c:pt idx="11" formatCode="General">
                        <c:v>-9.4416545454545471</c:v>
                      </c:pt>
                      <c:pt idx="12" formatCode="General">
                        <c:v>-8.8834727272727267</c:v>
                      </c:pt>
                      <c:pt idx="13" formatCode="General">
                        <c:v>-8.352624242424243</c:v>
                      </c:pt>
                      <c:pt idx="14" formatCode="General">
                        <c:v>-7.8398855421686751</c:v>
                      </c:pt>
                      <c:pt idx="15" formatCode="General">
                        <c:v>-7.3862710843373485</c:v>
                      </c:pt>
                      <c:pt idx="16" formatCode="General">
                        <c:v>-6.9748363636363626</c:v>
                      </c:pt>
                      <c:pt idx="17" formatCode="General">
                        <c:v>-6.6039272727272715</c:v>
                      </c:pt>
                      <c:pt idx="18" formatCode="General">
                        <c:v>-6.3211030303030293</c:v>
                      </c:pt>
                      <c:pt idx="19" formatCode="General">
                        <c:v>-6.0737454545454543</c:v>
                      </c:pt>
                      <c:pt idx="20" formatCode="General">
                        <c:v>-5.9058666666666664</c:v>
                      </c:pt>
                      <c:pt idx="21" formatCode="General">
                        <c:v>-5.7855030303030297</c:v>
                      </c:pt>
                      <c:pt idx="22" formatCode="General">
                        <c:v>-5.7024727272727276</c:v>
                      </c:pt>
                      <c:pt idx="23" formatCode="General">
                        <c:v>-5.6736204819277107</c:v>
                      </c:pt>
                      <c:pt idx="24" formatCode="General">
                        <c:v>-5.6596363636363636</c:v>
                      </c:pt>
                      <c:pt idx="25" formatCode="General">
                        <c:v>-5.6741818181818182</c:v>
                      </c:pt>
                      <c:pt idx="26" formatCode="General">
                        <c:v>-5.7014545454545456</c:v>
                      </c:pt>
                      <c:pt idx="27" formatCode="General">
                        <c:v>-5.7372121212121208</c:v>
                      </c:pt>
                      <c:pt idx="28" formatCode="General">
                        <c:v>-5.7798787878787872</c:v>
                      </c:pt>
                      <c:pt idx="29" formatCode="General">
                        <c:v>-5.8225454545454545</c:v>
                      </c:pt>
                      <c:pt idx="30" formatCode="General">
                        <c:v>-5.8643636363636356</c:v>
                      </c:pt>
                      <c:pt idx="31" formatCode="General">
                        <c:v>-5.8993555219364593</c:v>
                      </c:pt>
                      <c:pt idx="32" formatCode="General">
                        <c:v>-5.9306717095310137</c:v>
                      </c:pt>
                      <c:pt idx="33" formatCode="General">
                        <c:v>-5.9619878971255673</c:v>
                      </c:pt>
                      <c:pt idx="34" formatCode="General">
                        <c:v>-5.9933040847201209</c:v>
                      </c:pt>
                      <c:pt idx="35" formatCode="General">
                        <c:v>-6.0246202723146745</c:v>
                      </c:pt>
                      <c:pt idx="36" formatCode="General">
                        <c:v>-6.0559364599092289</c:v>
                      </c:pt>
                      <c:pt idx="37" formatCode="General">
                        <c:v>-6.0870287443267781</c:v>
                      </c:pt>
                      <c:pt idx="38" formatCode="General">
                        <c:v>-6.1127473524962177</c:v>
                      </c:pt>
                      <c:pt idx="39" formatCode="General">
                        <c:v>-6.1384659606656582</c:v>
                      </c:pt>
                      <c:pt idx="40" formatCode="General">
                        <c:v>-6.1641845688350987</c:v>
                      </c:pt>
                      <c:pt idx="41" formatCode="General">
                        <c:v>-6.1899031770045392</c:v>
                      </c:pt>
                      <c:pt idx="42" formatCode="General">
                        <c:v>-6.2156217851739788</c:v>
                      </c:pt>
                      <c:pt idx="43" formatCode="General">
                        <c:v>-6.2413403933434193</c:v>
                      </c:pt>
                      <c:pt idx="44" formatCode="General">
                        <c:v>-6.2692057488653559</c:v>
                      </c:pt>
                      <c:pt idx="45" formatCode="General">
                        <c:v>-6.2999167927382755</c:v>
                      </c:pt>
                      <c:pt idx="46" formatCode="General">
                        <c:v>-6.3306278366111952</c:v>
                      </c:pt>
                      <c:pt idx="47" formatCode="General">
                        <c:v>-6.3613388804841149</c:v>
                      </c:pt>
                      <c:pt idx="48" formatCode="General">
                        <c:v>-6.3920499243570346</c:v>
                      </c:pt>
                      <c:pt idx="49" formatCode="General">
                        <c:v>-6.4227609682299542</c:v>
                      </c:pt>
                      <c:pt idx="50" formatCode="General">
                        <c:v>-6.4534720121028739</c:v>
                      </c:pt>
                      <c:pt idx="51" formatCode="General">
                        <c:v>-6.4922969696969695</c:v>
                      </c:pt>
                      <c:pt idx="52" formatCode="General">
                        <c:v>-6.5336242424242421</c:v>
                      </c:pt>
                      <c:pt idx="53" formatCode="General">
                        <c:v>-6.578472727272727</c:v>
                      </c:pt>
                      <c:pt idx="54" formatCode="General">
                        <c:v>-6.6248969696969695</c:v>
                      </c:pt>
                      <c:pt idx="55" formatCode="General">
                        <c:v>-6.6727757575757582</c:v>
                      </c:pt>
                      <c:pt idx="56" formatCode="General">
                        <c:v>-6.7196000000000007</c:v>
                      </c:pt>
                      <c:pt idx="57" formatCode="General">
                        <c:v>-6.7652771084337351</c:v>
                      </c:pt>
                      <c:pt idx="58" formatCode="General">
                        <c:v>-6.8074457831325299</c:v>
                      </c:pt>
                      <c:pt idx="59" formatCode="General">
                        <c:v>-6.8433090909090906</c:v>
                      </c:pt>
                      <c:pt idx="60" formatCode="General">
                        <c:v>-6.8742181818181818</c:v>
                      </c:pt>
                      <c:pt idx="61" formatCode="General">
                        <c:v>-6.8985090909090907</c:v>
                      </c:pt>
                      <c:pt idx="62" formatCode="General">
                        <c:v>-6.921830303030303</c:v>
                      </c:pt>
                      <c:pt idx="63" formatCode="General">
                        <c:v>-6.9442545454545455</c:v>
                      </c:pt>
                      <c:pt idx="64" formatCode="General">
                        <c:v>-6.9663812405446297</c:v>
                      </c:pt>
                      <c:pt idx="65" formatCode="General">
                        <c:v>-6.9883177004538579</c:v>
                      </c:pt>
                      <c:pt idx="66" formatCode="General">
                        <c:v>-7.0102541603630861</c:v>
                      </c:pt>
                      <c:pt idx="67" formatCode="General">
                        <c:v>-7.0321906202723143</c:v>
                      </c:pt>
                      <c:pt idx="68" formatCode="General">
                        <c:v>-7.0541270801815434</c:v>
                      </c:pt>
                      <c:pt idx="69" formatCode="General">
                        <c:v>-7.0760635400907717</c:v>
                      </c:pt>
                      <c:pt idx="70" formatCode="General">
                        <c:v>-7.0979999999999999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1-C06A-421C-BC75-EAF9C866FED6}"/>
                  </c:ext>
                </c:extLst>
              </c15:ser>
            </c15:filteredScatterSeries>
            <c15:filteredScatterSeries>
              <c15:ser>
                <c:idx val="80"/>
                <c:order val="8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'Gibbs-EVAL'!$A$181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'Gibbs-EVAL'!$B$181:$BT$181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-21.838000000000001</c:v>
                      </c:pt>
                      <c:pt idx="1">
                        <c:v>-21.507090909090909</c:v>
                      </c:pt>
                      <c:pt idx="2" formatCode="General">
                        <c:v>-21.28890909090909</c:v>
                      </c:pt>
                      <c:pt idx="3" formatCode="General">
                        <c:v>-21.185757575757574</c:v>
                      </c:pt>
                      <c:pt idx="4" formatCode="General">
                        <c:v>-21.138835098335854</c:v>
                      </c:pt>
                      <c:pt idx="5" formatCode="General">
                        <c:v>-21.24927382753404</c:v>
                      </c:pt>
                      <c:pt idx="6" formatCode="General">
                        <c:v>-21.359712556732223</c:v>
                      </c:pt>
                      <c:pt idx="7" formatCode="General">
                        <c:v>-21.470151285930406</c:v>
                      </c:pt>
                      <c:pt idx="8" formatCode="General">
                        <c:v>-21.580590015128593</c:v>
                      </c:pt>
                      <c:pt idx="9" formatCode="General">
                        <c:v>-21.691028744326776</c:v>
                      </c:pt>
                      <c:pt idx="10" formatCode="General">
                        <c:v>-21.801467473524962</c:v>
                      </c:pt>
                      <c:pt idx="11" formatCode="General">
                        <c:v>-21.908424242424243</c:v>
                      </c:pt>
                      <c:pt idx="12" formatCode="General">
                        <c:v>-22.011454545454548</c:v>
                      </c:pt>
                      <c:pt idx="13" formatCode="General">
                        <c:v>-22.144303030303032</c:v>
                      </c:pt>
                      <c:pt idx="14" formatCode="General">
                        <c:v>-22.280481927710845</c:v>
                      </c:pt>
                      <c:pt idx="15" formatCode="General">
                        <c:v>-22.400963855421686</c:v>
                      </c:pt>
                      <c:pt idx="16" formatCode="General">
                        <c:v>-22.518727272727272</c:v>
                      </c:pt>
                      <c:pt idx="17" formatCode="General">
                        <c:v>-22.633878787878785</c:v>
                      </c:pt>
                      <c:pt idx="18" formatCode="General">
                        <c:v>-22.733393939393938</c:v>
                      </c:pt>
                      <c:pt idx="19" formatCode="General">
                        <c:v>-22.830363636363636</c:v>
                      </c:pt>
                      <c:pt idx="20" formatCode="General">
                        <c:v>-22.927333333333333</c:v>
                      </c:pt>
                      <c:pt idx="21" formatCode="General">
                        <c:v>-23.031090909090906</c:v>
                      </c:pt>
                      <c:pt idx="22" formatCode="General">
                        <c:v>-23.140181818181816</c:v>
                      </c:pt>
                      <c:pt idx="23" formatCode="General">
                        <c:v>-23.259638554216867</c:v>
                      </c:pt>
                      <c:pt idx="24" formatCode="General">
                        <c:v>-23.383333333333333</c:v>
                      </c:pt>
                      <c:pt idx="25" formatCode="General">
                        <c:v>-23.516666666666666</c:v>
                      </c:pt>
                      <c:pt idx="26" formatCode="General">
                        <c:v>-23.65</c:v>
                      </c:pt>
                      <c:pt idx="27" formatCode="General">
                        <c:v>-23.783333333333331</c:v>
                      </c:pt>
                      <c:pt idx="28" formatCode="General">
                        <c:v>-23.922424242424242</c:v>
                      </c:pt>
                      <c:pt idx="29" formatCode="General">
                        <c:v>-24.061818181818182</c:v>
                      </c:pt>
                      <c:pt idx="30" formatCode="General">
                        <c:v>-24.201212121212119</c:v>
                      </c:pt>
                      <c:pt idx="31" formatCode="General">
                        <c:v>-24.34145234493192</c:v>
                      </c:pt>
                      <c:pt idx="32" formatCode="General">
                        <c:v>-24.482148260211801</c:v>
                      </c:pt>
                      <c:pt idx="33" formatCode="General">
                        <c:v>-24.622844175491679</c:v>
                      </c:pt>
                      <c:pt idx="34" formatCode="General">
                        <c:v>-24.763540090771556</c:v>
                      </c:pt>
                      <c:pt idx="35" formatCode="General">
                        <c:v>-24.904236006051438</c:v>
                      </c:pt>
                      <c:pt idx="36" formatCode="General">
                        <c:v>-25.044931921331315</c:v>
                      </c:pt>
                      <c:pt idx="37" formatCode="General">
                        <c:v>-25.185325264750379</c:v>
                      </c:pt>
                      <c:pt idx="38" formatCode="General">
                        <c:v>-25.318456883509832</c:v>
                      </c:pt>
                      <c:pt idx="39" formatCode="General">
                        <c:v>-25.451588502269288</c:v>
                      </c:pt>
                      <c:pt idx="40" formatCode="General">
                        <c:v>-25.584720121028742</c:v>
                      </c:pt>
                      <c:pt idx="41" formatCode="General">
                        <c:v>-25.717851739788198</c:v>
                      </c:pt>
                      <c:pt idx="42" formatCode="General">
                        <c:v>-25.850983358547655</c:v>
                      </c:pt>
                      <c:pt idx="43" formatCode="General">
                        <c:v>-25.984114977307108</c:v>
                      </c:pt>
                      <c:pt idx="44" formatCode="General">
                        <c:v>-26.111391830559757</c:v>
                      </c:pt>
                      <c:pt idx="45" formatCode="General">
                        <c:v>-26.23090771558245</c:v>
                      </c:pt>
                      <c:pt idx="46" formatCode="General">
                        <c:v>-26.350423600605144</c:v>
                      </c:pt>
                      <c:pt idx="47" formatCode="General">
                        <c:v>-26.469939485627837</c:v>
                      </c:pt>
                      <c:pt idx="48" formatCode="General">
                        <c:v>-26.58945537065053</c:v>
                      </c:pt>
                      <c:pt idx="49" formatCode="General">
                        <c:v>-26.708971255673223</c:v>
                      </c:pt>
                      <c:pt idx="50" formatCode="General">
                        <c:v>-26.828487140695916</c:v>
                      </c:pt>
                      <c:pt idx="51" formatCode="General">
                        <c:v>-26.944424242424244</c:v>
                      </c:pt>
                      <c:pt idx="52" formatCode="General">
                        <c:v>-27.058545454545452</c:v>
                      </c:pt>
                      <c:pt idx="53" formatCode="General">
                        <c:v>-27.167636363636362</c:v>
                      </c:pt>
                      <c:pt idx="54" formatCode="General">
                        <c:v>-27.276727272727271</c:v>
                      </c:pt>
                      <c:pt idx="55" formatCode="General">
                        <c:v>-27.385818181818181</c:v>
                      </c:pt>
                      <c:pt idx="56" formatCode="General">
                        <c:v>-27.49490909090909</c:v>
                      </c:pt>
                      <c:pt idx="57" formatCode="General">
                        <c:v>-27.605180722891564</c:v>
                      </c:pt>
                      <c:pt idx="58" formatCode="General">
                        <c:v>-27.719638554216868</c:v>
                      </c:pt>
                      <c:pt idx="59" formatCode="General">
                        <c:v>-27.827696969696969</c:v>
                      </c:pt>
                      <c:pt idx="60" formatCode="General">
                        <c:v>-27.930727272727275</c:v>
                      </c:pt>
                      <c:pt idx="61" formatCode="General">
                        <c:v>-28.033757575757576</c:v>
                      </c:pt>
                      <c:pt idx="62" formatCode="General">
                        <c:v>-28.138363636363636</c:v>
                      </c:pt>
                      <c:pt idx="63" formatCode="General">
                        <c:v>-28.247454545454545</c:v>
                      </c:pt>
                      <c:pt idx="64" formatCode="General">
                        <c:v>-28.359213313161874</c:v>
                      </c:pt>
                      <c:pt idx="65" formatCode="General">
                        <c:v>-28.472677760968228</c:v>
                      </c:pt>
                      <c:pt idx="66" formatCode="General">
                        <c:v>-28.586142208774582</c:v>
                      </c:pt>
                      <c:pt idx="67" formatCode="General">
                        <c:v>-28.699606656580936</c:v>
                      </c:pt>
                      <c:pt idx="68" formatCode="General">
                        <c:v>-28.813071104387291</c:v>
                      </c:pt>
                      <c:pt idx="69" formatCode="General">
                        <c:v>-28.926535552193645</c:v>
                      </c:pt>
                      <c:pt idx="70" formatCode="General">
                        <c:v>-29.04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2-C06A-421C-BC75-EAF9C866FED6}"/>
                  </c:ext>
                </c:extLst>
              </c15:ser>
            </c15:filteredScatterSeries>
            <c15:filteredScatterSeries>
              <c15:ser>
                <c:idx val="81"/>
                <c:order val="8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'Gibbs-EVAL'!$B$182:$BT$182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3-C06A-421C-BC75-EAF9C866FED6}"/>
                  </c:ext>
                </c:extLst>
              </c15:ser>
            </c15:filteredScatterSeries>
            <c15:filteredScatterSeries>
              <c15:ser>
                <c:idx val="82"/>
                <c:order val="8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'Gibbs-EVAL'!$B$183:$BT$183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4-C06A-421C-BC75-EAF9C866FED6}"/>
                  </c:ext>
                </c:extLst>
              </c15:ser>
            </c15:filteredScatterSeries>
            <c15:filteredScatterSeries>
              <c15:ser>
                <c:idx val="83"/>
                <c:order val="8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'Gibbs-EVAL'!$B$184:$BT$184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5-C06A-421C-BC75-EAF9C866FED6}"/>
                  </c:ext>
                </c:extLst>
              </c15:ser>
            </c15:filteredScatterSeries>
            <c15:filteredScatterSeries>
              <c15:ser>
                <c:idx val="84"/>
                <c:order val="8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'Gibbs-EVAL'!$B$185:$BT$185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6-C06A-421C-BC75-EAF9C866FED6}"/>
                  </c:ext>
                </c:extLst>
              </c15:ser>
            </c15:filteredScatterSeries>
            <c15:filteredScatterSeries>
              <c15:ser>
                <c:idx val="85"/>
                <c:order val="8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'Gibbs-EVAL'!$B$186:$BT$186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7-C06A-421C-BC75-EAF9C866FED6}"/>
                  </c:ext>
                </c:extLst>
              </c15:ser>
            </c15:filteredScatterSeries>
            <c15:filteredScatterSeries>
              <c15:ser>
                <c:idx val="86"/>
                <c:order val="8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'Gibbs-EVAL'!$B$187:$BT$187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8-C06A-421C-BC75-EAF9C866FED6}"/>
                  </c:ext>
                </c:extLst>
              </c15:ser>
            </c15:filteredScatterSeries>
            <c15:filteredScatterSeries>
              <c15:ser>
                <c:idx val="87"/>
                <c:order val="8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'Gibbs-EVAL'!$B$188:$BT$188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9-C06A-421C-BC75-EAF9C866FED6}"/>
                  </c:ext>
                </c:extLst>
              </c15:ser>
            </c15:filteredScatterSeries>
            <c15:filteredScatterSeries>
              <c15:ser>
                <c:idx val="88"/>
                <c:order val="8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'Gibbs-EVAL'!$B$189:$BT$189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A-C06A-421C-BC75-EAF9C866FED6}"/>
                  </c:ext>
                </c:extLst>
              </c15:ser>
            </c15:filteredScatterSeries>
            <c15:filteredScatterSeries>
              <c15:ser>
                <c:idx val="89"/>
                <c:order val="8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'Gibbs-EVAL'!$B$190:$BT$190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B-C06A-421C-BC75-EAF9C866FED6}"/>
                  </c:ext>
                </c:extLst>
              </c15:ser>
            </c15:filteredScatterSeries>
            <c15:filteredScatterSeries>
              <c15:ser>
                <c:idx val="90"/>
                <c:order val="9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'Gibbs-EVAL'!$B$191:$BT$191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C-C06A-421C-BC75-EAF9C866FED6}"/>
                  </c:ext>
                </c:extLst>
              </c15:ser>
            </c15:filteredScatterSeries>
            <c15:filteredScatterSeries>
              <c15:ser>
                <c:idx val="91"/>
                <c:order val="9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'Gibbs-EVAL'!$B$192:$BT$192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D-C06A-421C-BC75-EAF9C866FED6}"/>
                  </c:ext>
                </c:extLst>
              </c15:ser>
            </c15:filteredScatterSeries>
            <c15:filteredScatterSeries>
              <c15:ser>
                <c:idx val="92"/>
                <c:order val="9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'Gibbs-EVAL'!$B$193:$BT$193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E-C06A-421C-BC75-EAF9C866FED6}"/>
                  </c:ext>
                </c:extLst>
              </c15:ser>
            </c15:filteredScatterSeries>
            <c15:filteredScatterSeries>
              <c15:ser>
                <c:idx val="93"/>
                <c:order val="9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'Gibbs-EVAL'!$A$194</c15:sqref>
                        </c15:formulaRef>
                      </c:ext>
                    </c:extLst>
                    <c:strCache>
                      <c:ptCount val="1"/>
                      <c:pt idx="0">
                        <c:v>end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'Gibbs-EVAL'!$B$194:$BT$194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F-C06A-421C-BC75-EAF9C866FED6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in val="-7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7030A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7030A0"/>
                </a:solidFill>
              </a:rPr>
              <a:t>Ga2Se3</a:t>
            </a:r>
          </a:p>
        </c:rich>
      </c:tx>
      <c:layout>
        <c:manualLayout>
          <c:xMode val="edge"/>
          <c:yMode val="edge"/>
          <c:x val="0.1425702441020788"/>
          <c:y val="1.4126968633402105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33"/>
          <c:order val="35"/>
          <c:tx>
            <c:strRef>
              <c:f>'Gibbs-EVAL'!$A$136</c:f>
              <c:strCache>
                <c:ptCount val="1"/>
                <c:pt idx="0">
                  <c:v>*Ga2Se3</c:v>
                </c:pt>
              </c:strCache>
            </c:strRef>
          </c:tx>
          <c:spPr>
            <a:ln w="19050" cap="rnd" cmpd="sng" algn="ctr">
              <a:solidFill>
                <a:srgbClr val="7030A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'Gibbs-EVAL'!$B$136:$BT$136</c:f>
              <c:numCache>
                <c:formatCode>0</c:formatCode>
                <c:ptCount val="71"/>
                <c:pt idx="0">
                  <c:v>-185.66818181818184</c:v>
                </c:pt>
                <c:pt idx="1">
                  <c:v>-180.34381818181819</c:v>
                </c:pt>
                <c:pt idx="2" formatCode="General">
                  <c:v>-175.3801818181818</c:v>
                </c:pt>
                <c:pt idx="3" formatCode="General">
                  <c:v>-170.78375757575756</c:v>
                </c:pt>
                <c:pt idx="4" formatCode="General">
                  <c:v>-166.35854545454546</c:v>
                </c:pt>
                <c:pt idx="5" formatCode="General">
                  <c:v>-162.34036363636363</c:v>
                </c:pt>
                <c:pt idx="6" formatCode="General">
                  <c:v>-158.49319277108435</c:v>
                </c:pt>
                <c:pt idx="7" formatCode="General">
                  <c:v>-154.87271084337348</c:v>
                </c:pt>
                <c:pt idx="8" formatCode="General">
                  <c:v>-151.48266666666666</c:v>
                </c:pt>
                <c:pt idx="9" formatCode="General">
                  <c:v>-148.19563636363637</c:v>
                </c:pt>
                <c:pt idx="10" formatCode="General">
                  <c:v>-145.15927272727274</c:v>
                </c:pt>
                <c:pt idx="11" formatCode="General">
                  <c:v>-142.38957639939488</c:v>
                </c:pt>
                <c:pt idx="12" formatCode="General">
                  <c:v>-139.9205900151286</c:v>
                </c:pt>
                <c:pt idx="13" formatCode="General">
                  <c:v>-137.45160363086234</c:v>
                </c:pt>
                <c:pt idx="14" formatCode="General">
                  <c:v>-134.98261724659608</c:v>
                </c:pt>
                <c:pt idx="15" formatCode="General">
                  <c:v>-132.51363086232982</c:v>
                </c:pt>
                <c:pt idx="16" formatCode="General">
                  <c:v>-130.04464447806353</c:v>
                </c:pt>
                <c:pt idx="17" formatCode="General">
                  <c:v>-127.57565809379727</c:v>
                </c:pt>
                <c:pt idx="18" formatCode="General">
                  <c:v>-125.49436363636363</c:v>
                </c:pt>
                <c:pt idx="19" formatCode="General">
                  <c:v>-123.50036363636364</c:v>
                </c:pt>
                <c:pt idx="20" formatCode="General">
                  <c:v>-121.59733333333334</c:v>
                </c:pt>
                <c:pt idx="21" formatCode="General">
                  <c:v>-119.77915151515151</c:v>
                </c:pt>
                <c:pt idx="22" formatCode="General">
                  <c:v>-118.02763636363636</c:v>
                </c:pt>
                <c:pt idx="23" formatCode="General">
                  <c:v>-116.39536144578314</c:v>
                </c:pt>
                <c:pt idx="24" formatCode="General">
                  <c:v>-114.79515151515152</c:v>
                </c:pt>
                <c:pt idx="25" formatCode="General">
                  <c:v>-113.25575757575758</c:v>
                </c:pt>
                <c:pt idx="26" formatCode="General">
                  <c:v>-111.77454545454545</c:v>
                </c:pt>
                <c:pt idx="27" formatCode="General">
                  <c:v>-110.33212121212121</c:v>
                </c:pt>
                <c:pt idx="28" formatCode="General">
                  <c:v>-108.98181818181817</c:v>
                </c:pt>
                <c:pt idx="29" formatCode="General">
                  <c:v>-107.69454545454545</c:v>
                </c:pt>
                <c:pt idx="30" formatCode="General">
                  <c:v>-106.54303030303031</c:v>
                </c:pt>
                <c:pt idx="31" formatCode="General">
                  <c:v>-105.63879518072289</c:v>
                </c:pt>
                <c:pt idx="32" formatCode="General">
                  <c:v>-104.8677108433735</c:v>
                </c:pt>
                <c:pt idx="33" formatCode="General">
                  <c:v>-104.134</c:v>
                </c:pt>
                <c:pt idx="34" formatCode="General">
                  <c:v>-103.42127272727272</c:v>
                </c:pt>
                <c:pt idx="35" formatCode="General">
                  <c:v>-102.74854545454545</c:v>
                </c:pt>
                <c:pt idx="36" formatCode="General">
                  <c:v>-102.10090909090908</c:v>
                </c:pt>
                <c:pt idx="37" formatCode="General">
                  <c:v>-101.46845688350984</c:v>
                </c:pt>
                <c:pt idx="38" formatCode="General">
                  <c:v>-100.92987897125568</c:v>
                </c:pt>
                <c:pt idx="39" formatCode="General">
                  <c:v>-100.39130105900152</c:v>
                </c:pt>
                <c:pt idx="40" formatCode="General">
                  <c:v>-99.852723146747351</c:v>
                </c:pt>
                <c:pt idx="41" formatCode="General">
                  <c:v>-99.314145234493196</c:v>
                </c:pt>
                <c:pt idx="42" formatCode="General">
                  <c:v>-98.775567322239027</c:v>
                </c:pt>
                <c:pt idx="43" formatCode="General">
                  <c:v>-98.236989409984872</c:v>
                </c:pt>
                <c:pt idx="44" formatCode="General">
                  <c:v>-97.731939393939385</c:v>
                </c:pt>
                <c:pt idx="45" formatCode="General">
                  <c:v>-97.271333333333331</c:v>
                </c:pt>
                <c:pt idx="46" formatCode="General">
                  <c:v>-96.835309090909092</c:v>
                </c:pt>
                <c:pt idx="47" formatCode="General">
                  <c:v>-96.41031515151515</c:v>
                </c:pt>
                <c:pt idx="48" formatCode="General">
                  <c:v>-96.012739393939398</c:v>
                </c:pt>
                <c:pt idx="49" formatCode="General">
                  <c:v>-95.620939759036148</c:v>
                </c:pt>
                <c:pt idx="50" formatCode="General">
                  <c:v>-95.235397590361444</c:v>
                </c:pt>
                <c:pt idx="51" formatCode="General">
                  <c:v>-94.882727272727266</c:v>
                </c:pt>
                <c:pt idx="52" formatCode="General">
                  <c:v>-94.678218181818181</c:v>
                </c:pt>
                <c:pt idx="53" formatCode="General">
                  <c:v>-95.16185454545456</c:v>
                </c:pt>
                <c:pt idx="54" formatCode="General">
                  <c:v>-95.644230303030312</c:v>
                </c:pt>
                <c:pt idx="55" formatCode="General">
                  <c:v>-96.125442424242422</c:v>
                </c:pt>
                <c:pt idx="56" formatCode="General">
                  <c:v>-96.608763636363634</c:v>
                </c:pt>
                <c:pt idx="57" formatCode="General">
                  <c:v>-97.088313253012046</c:v>
                </c:pt>
                <c:pt idx="58" formatCode="General">
                  <c:v>-97.553373493975897</c:v>
                </c:pt>
                <c:pt idx="59" formatCode="General">
                  <c:v>-98.031551515151506</c:v>
                </c:pt>
                <c:pt idx="60" formatCode="General">
                  <c:v>-98.520036363636365</c:v>
                </c:pt>
                <c:pt idx="61" formatCode="General">
                  <c:v>-98.993078787878787</c:v>
                </c:pt>
                <c:pt idx="62" formatCode="General">
                  <c:v>-99.465854545454548</c:v>
                </c:pt>
                <c:pt idx="63" formatCode="General">
                  <c:v>-99.942218181818177</c:v>
                </c:pt>
                <c:pt idx="64" formatCode="General">
                  <c:v>-100.39488653555219</c:v>
                </c:pt>
                <c:pt idx="65" formatCode="General">
                  <c:v>-100.83240544629349</c:v>
                </c:pt>
                <c:pt idx="66" formatCode="General">
                  <c:v>-101.2699243570348</c:v>
                </c:pt>
                <c:pt idx="67" formatCode="General">
                  <c:v>-101.7074432677761</c:v>
                </c:pt>
                <c:pt idx="68" formatCode="General">
                  <c:v>-102.14496217851739</c:v>
                </c:pt>
                <c:pt idx="69" formatCode="General">
                  <c:v>-102.58248108925869</c:v>
                </c:pt>
                <c:pt idx="70" formatCode="General">
                  <c:v>-103.02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BD2A-403B-8B57-0D454C22C972}"/>
            </c:ext>
          </c:extLst>
        </c:ser>
        <c:ser>
          <c:idx val="69"/>
          <c:order val="69"/>
          <c:tx>
            <c:strRef>
              <c:f>'Gibbs-EVAL'!$A$170</c:f>
              <c:strCache>
                <c:ptCount val="1"/>
                <c:pt idx="0">
                  <c:v>(l)Ge</c:v>
                </c:pt>
              </c:strCache>
            </c:strRef>
          </c:tx>
          <c:spPr>
            <a:ln w="19050" cap="rnd" cmpd="sng" algn="ctr">
              <a:solidFill>
                <a:srgbClr val="7030A0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'Gibbs-EVAL'!$B$170:$BT$170</c:f>
              <c:numCache>
                <c:formatCode>0</c:formatCode>
                <c:ptCount val="71"/>
                <c:pt idx="0">
                  <c:v>-17.045757575757577</c:v>
                </c:pt>
                <c:pt idx="1">
                  <c:v>-16.405151515151516</c:v>
                </c:pt>
                <c:pt idx="2" formatCode="General">
                  <c:v>-15.708181818181817</c:v>
                </c:pt>
                <c:pt idx="3" formatCode="General">
                  <c:v>-14.97581818181818</c:v>
                </c:pt>
                <c:pt idx="4" formatCode="General">
                  <c:v>-14.234496217851738</c:v>
                </c:pt>
                <c:pt idx="5" formatCode="General">
                  <c:v>-13.540698940998485</c:v>
                </c:pt>
                <c:pt idx="6" formatCode="General">
                  <c:v>-12.846901664145234</c:v>
                </c:pt>
                <c:pt idx="7" formatCode="General">
                  <c:v>-12.153104387291982</c:v>
                </c:pt>
                <c:pt idx="8" formatCode="General">
                  <c:v>-11.459307110438729</c:v>
                </c:pt>
                <c:pt idx="9" formatCode="General">
                  <c:v>-10.765509833585478</c:v>
                </c:pt>
                <c:pt idx="10" formatCode="General">
                  <c:v>-10.071712556732226</c:v>
                </c:pt>
                <c:pt idx="11" formatCode="General">
                  <c:v>-9.4416545454545471</c:v>
                </c:pt>
                <c:pt idx="12" formatCode="General">
                  <c:v>-8.8834727272727267</c:v>
                </c:pt>
                <c:pt idx="13" formatCode="General">
                  <c:v>-8.352624242424243</c:v>
                </c:pt>
                <c:pt idx="14" formatCode="General">
                  <c:v>-7.8398855421686751</c:v>
                </c:pt>
                <c:pt idx="15" formatCode="General">
                  <c:v>-7.3862710843373485</c:v>
                </c:pt>
                <c:pt idx="16" formatCode="General">
                  <c:v>-6.9748363636363626</c:v>
                </c:pt>
                <c:pt idx="17" formatCode="General">
                  <c:v>-6.6039272727272715</c:v>
                </c:pt>
                <c:pt idx="18" formatCode="General">
                  <c:v>-6.3211030303030293</c:v>
                </c:pt>
                <c:pt idx="19" formatCode="General">
                  <c:v>-6.0737454545454543</c:v>
                </c:pt>
                <c:pt idx="20" formatCode="General">
                  <c:v>-5.9058666666666664</c:v>
                </c:pt>
                <c:pt idx="21" formatCode="General">
                  <c:v>-5.7855030303030297</c:v>
                </c:pt>
                <c:pt idx="22" formatCode="General">
                  <c:v>-5.7024727272727276</c:v>
                </c:pt>
                <c:pt idx="23" formatCode="General">
                  <c:v>-5.6736204819277107</c:v>
                </c:pt>
                <c:pt idx="24" formatCode="General">
                  <c:v>-5.6596363636363636</c:v>
                </c:pt>
                <c:pt idx="25" formatCode="General">
                  <c:v>-5.6741818181818182</c:v>
                </c:pt>
                <c:pt idx="26" formatCode="General">
                  <c:v>-5.7014545454545456</c:v>
                </c:pt>
                <c:pt idx="27" formatCode="General">
                  <c:v>-5.7372121212121208</c:v>
                </c:pt>
                <c:pt idx="28" formatCode="General">
                  <c:v>-5.7798787878787872</c:v>
                </c:pt>
                <c:pt idx="29" formatCode="General">
                  <c:v>-5.8225454545454545</c:v>
                </c:pt>
                <c:pt idx="30" formatCode="General">
                  <c:v>-5.8643636363636356</c:v>
                </c:pt>
                <c:pt idx="31" formatCode="General">
                  <c:v>-5.8993555219364593</c:v>
                </c:pt>
                <c:pt idx="32" formatCode="General">
                  <c:v>-5.9306717095310137</c:v>
                </c:pt>
                <c:pt idx="33" formatCode="General">
                  <c:v>-5.9619878971255673</c:v>
                </c:pt>
                <c:pt idx="34" formatCode="General">
                  <c:v>-5.9933040847201209</c:v>
                </c:pt>
                <c:pt idx="35" formatCode="General">
                  <c:v>-6.0246202723146745</c:v>
                </c:pt>
                <c:pt idx="36" formatCode="General">
                  <c:v>-6.0559364599092289</c:v>
                </c:pt>
                <c:pt idx="37" formatCode="General">
                  <c:v>-6.0870287443267781</c:v>
                </c:pt>
                <c:pt idx="38" formatCode="General">
                  <c:v>-6.1127473524962177</c:v>
                </c:pt>
                <c:pt idx="39" formatCode="General">
                  <c:v>-6.1384659606656582</c:v>
                </c:pt>
                <c:pt idx="40" formatCode="General">
                  <c:v>-6.1641845688350987</c:v>
                </c:pt>
                <c:pt idx="41" formatCode="General">
                  <c:v>-6.1899031770045392</c:v>
                </c:pt>
                <c:pt idx="42" formatCode="General">
                  <c:v>-6.2156217851739788</c:v>
                </c:pt>
                <c:pt idx="43" formatCode="General">
                  <c:v>-6.2413403933434193</c:v>
                </c:pt>
                <c:pt idx="44" formatCode="General">
                  <c:v>-6.2692057488653559</c:v>
                </c:pt>
                <c:pt idx="45" formatCode="General">
                  <c:v>-6.2999167927382755</c:v>
                </c:pt>
                <c:pt idx="46" formatCode="General">
                  <c:v>-6.3306278366111952</c:v>
                </c:pt>
                <c:pt idx="47" formatCode="General">
                  <c:v>-6.3613388804841149</c:v>
                </c:pt>
                <c:pt idx="48" formatCode="General">
                  <c:v>-6.3920499243570346</c:v>
                </c:pt>
                <c:pt idx="49" formatCode="General">
                  <c:v>-6.4227609682299542</c:v>
                </c:pt>
                <c:pt idx="50" formatCode="General">
                  <c:v>-6.4534720121028739</c:v>
                </c:pt>
                <c:pt idx="51" formatCode="General">
                  <c:v>-6.4922969696969695</c:v>
                </c:pt>
                <c:pt idx="52" formatCode="General">
                  <c:v>-6.5336242424242421</c:v>
                </c:pt>
                <c:pt idx="53" formatCode="General">
                  <c:v>-6.578472727272727</c:v>
                </c:pt>
                <c:pt idx="54" formatCode="General">
                  <c:v>-6.6248969696969695</c:v>
                </c:pt>
                <c:pt idx="55" formatCode="General">
                  <c:v>-6.6727757575757582</c:v>
                </c:pt>
                <c:pt idx="56" formatCode="General">
                  <c:v>-6.7196000000000007</c:v>
                </c:pt>
                <c:pt idx="57" formatCode="General">
                  <c:v>-6.7652771084337351</c:v>
                </c:pt>
                <c:pt idx="58" formatCode="General">
                  <c:v>-6.8074457831325299</c:v>
                </c:pt>
                <c:pt idx="59" formatCode="General">
                  <c:v>-6.8433090909090906</c:v>
                </c:pt>
                <c:pt idx="60" formatCode="General">
                  <c:v>-6.8742181818181818</c:v>
                </c:pt>
                <c:pt idx="61" formatCode="General">
                  <c:v>-6.8985090909090907</c:v>
                </c:pt>
                <c:pt idx="62" formatCode="General">
                  <c:v>-6.921830303030303</c:v>
                </c:pt>
                <c:pt idx="63" formatCode="General">
                  <c:v>-6.9442545454545455</c:v>
                </c:pt>
                <c:pt idx="64" formatCode="General">
                  <c:v>-6.9663812405446297</c:v>
                </c:pt>
                <c:pt idx="65" formatCode="General">
                  <c:v>-6.9883177004538579</c:v>
                </c:pt>
                <c:pt idx="66" formatCode="General">
                  <c:v>-7.0102541603630861</c:v>
                </c:pt>
                <c:pt idx="67" formatCode="General">
                  <c:v>-7.0321906202723143</c:v>
                </c:pt>
                <c:pt idx="68" formatCode="General">
                  <c:v>-7.0541270801815434</c:v>
                </c:pt>
                <c:pt idx="69" formatCode="General">
                  <c:v>-7.0760635400907717</c:v>
                </c:pt>
                <c:pt idx="70" formatCode="General">
                  <c:v>-7.0979999999999999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D2A-403B-8B57-0D454C22C9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'Gibbs-EVAL'!$A$101</c15:sqref>
                        </c15:formulaRef>
                      </c:ext>
                    </c:extLst>
                    <c:strCache>
                      <c:ptCount val="1"/>
                      <c:pt idx="0">
                        <c:v>*Se[l]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'Gibbs-EVAL'!$B$101:$BT$101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-4.9682496217851737</c:v>
                      </c:pt>
                      <c:pt idx="1">
                        <c:v>-5.0215022692889564</c:v>
                      </c:pt>
                      <c:pt idx="2" formatCode="General">
                        <c:v>-5.0747549167927382</c:v>
                      </c:pt>
                      <c:pt idx="3" formatCode="General">
                        <c:v>-5.1280075642965199</c:v>
                      </c:pt>
                      <c:pt idx="4" formatCode="General">
                        <c:v>-5.1817080181543114</c:v>
                      </c:pt>
                      <c:pt idx="5" formatCode="General">
                        <c:v>-5.2405582450832071</c:v>
                      </c:pt>
                      <c:pt idx="6" formatCode="General">
                        <c:v>-5.2994084720121029</c:v>
                      </c:pt>
                      <c:pt idx="7" formatCode="General">
                        <c:v>-5.3582586989409986</c:v>
                      </c:pt>
                      <c:pt idx="8" formatCode="General">
                        <c:v>-5.4171089258698935</c:v>
                      </c:pt>
                      <c:pt idx="9" formatCode="General">
                        <c:v>-5.4759591527987892</c:v>
                      </c:pt>
                      <c:pt idx="10" formatCode="General">
                        <c:v>-5.5348093797276849</c:v>
                      </c:pt>
                      <c:pt idx="11" formatCode="General">
                        <c:v>-5.5936303030303032</c:v>
                      </c:pt>
                      <c:pt idx="12" formatCode="General">
                        <c:v>-5.6524181818181818</c:v>
                      </c:pt>
                      <c:pt idx="13" formatCode="General">
                        <c:v>-5.7107090909090914</c:v>
                      </c:pt>
                      <c:pt idx="14" formatCode="General">
                        <c:v>-5.7688313253012051</c:v>
                      </c:pt>
                      <c:pt idx="15" formatCode="General">
                        <c:v>-5.82666265060241</c:v>
                      </c:pt>
                      <c:pt idx="16" formatCode="General">
                        <c:v>-5.8840545454545454</c:v>
                      </c:pt>
                      <c:pt idx="17" formatCode="General">
                        <c:v>-5.9410242424242421</c:v>
                      </c:pt>
                      <c:pt idx="18" formatCode="General">
                        <c:v>-5.9974727272727275</c:v>
                      </c:pt>
                      <c:pt idx="19" formatCode="General">
                        <c:v>-6.0535818181818177</c:v>
                      </c:pt>
                      <c:pt idx="20" formatCode="General">
                        <c:v>-6.1087333333333333</c:v>
                      </c:pt>
                      <c:pt idx="21" formatCode="General">
                        <c:v>-6.1632060606060612</c:v>
                      </c:pt>
                      <c:pt idx="22" formatCode="General">
                        <c:v>-6.217145454545455</c:v>
                      </c:pt>
                      <c:pt idx="23" formatCode="General">
                        <c:v>-6.2696927710843378</c:v>
                      </c:pt>
                      <c:pt idx="24" formatCode="General">
                        <c:v>-6.3217272727272729</c:v>
                      </c:pt>
                      <c:pt idx="25" formatCode="General">
                        <c:v>-6.3726363636363637</c:v>
                      </c:pt>
                      <c:pt idx="26" formatCode="General">
                        <c:v>-6.4224545454545456</c:v>
                      </c:pt>
                      <c:pt idx="27" formatCode="General">
                        <c:v>-6.4715454545454545</c:v>
                      </c:pt>
                      <c:pt idx="28" formatCode="General">
                        <c:v>-6.5189090909090908</c:v>
                      </c:pt>
                      <c:pt idx="29" formatCode="General">
                        <c:v>-6.5654545454545454</c:v>
                      </c:pt>
                      <c:pt idx="30" formatCode="General">
                        <c:v>-6.6103030303030303</c:v>
                      </c:pt>
                      <c:pt idx="31" formatCode="General">
                        <c:v>-6.6513706505295014</c:v>
                      </c:pt>
                      <c:pt idx="32" formatCode="General">
                        <c:v>-6.6904024205748867</c:v>
                      </c:pt>
                      <c:pt idx="33" formatCode="General">
                        <c:v>-6.7294341906202728</c:v>
                      </c:pt>
                      <c:pt idx="34" formatCode="General">
                        <c:v>-6.7684659606656581</c:v>
                      </c:pt>
                      <c:pt idx="35" formatCode="General">
                        <c:v>-6.8074977307110442</c:v>
                      </c:pt>
                      <c:pt idx="36" formatCode="General">
                        <c:v>-6.8465295007564295</c:v>
                      </c:pt>
                      <c:pt idx="37" formatCode="General">
                        <c:v>-6.8854523449319212</c:v>
                      </c:pt>
                      <c:pt idx="38" formatCode="General">
                        <c:v>-6.9217609682299548</c:v>
                      </c:pt>
                      <c:pt idx="39" formatCode="General">
                        <c:v>-6.9580695915279875</c:v>
                      </c:pt>
                      <c:pt idx="40" formatCode="General">
                        <c:v>-6.9943782148260212</c:v>
                      </c:pt>
                      <c:pt idx="41" formatCode="General">
                        <c:v>-7.0306868381240539</c:v>
                      </c:pt>
                      <c:pt idx="42" formatCode="General">
                        <c:v>-7.0669954614220876</c:v>
                      </c:pt>
                      <c:pt idx="43" formatCode="General">
                        <c:v>-7.1033040847201203</c:v>
                      </c:pt>
                      <c:pt idx="44" formatCode="General">
                        <c:v>-7.1405234493192129</c:v>
                      </c:pt>
                      <c:pt idx="45" formatCode="General">
                        <c:v>-7.1789500756429652</c:v>
                      </c:pt>
                      <c:pt idx="46" formatCode="General">
                        <c:v>-7.2173767019667165</c:v>
                      </c:pt>
                      <c:pt idx="47" formatCode="General">
                        <c:v>-7.2558033282904688</c:v>
                      </c:pt>
                      <c:pt idx="48" formatCode="General">
                        <c:v>-7.2942299546142211</c:v>
                      </c:pt>
                      <c:pt idx="49" formatCode="General">
                        <c:v>-7.3326565809379733</c:v>
                      </c:pt>
                      <c:pt idx="50" formatCode="General">
                        <c:v>-7.3710832072617247</c:v>
                      </c:pt>
                      <c:pt idx="51" formatCode="General">
                        <c:v>-7.4125393939393938</c:v>
                      </c:pt>
                      <c:pt idx="52" formatCode="General">
                        <c:v>-7.4546606060606067</c:v>
                      </c:pt>
                      <c:pt idx="53" formatCode="General">
                        <c:v>-7.4967818181818187</c:v>
                      </c:pt>
                      <c:pt idx="54" formatCode="General">
                        <c:v>-7.5389030303030307</c:v>
                      </c:pt>
                      <c:pt idx="55" formatCode="General">
                        <c:v>-7.5810242424242427</c:v>
                      </c:pt>
                      <c:pt idx="56" formatCode="General">
                        <c:v>-7.6231454545454547</c:v>
                      </c:pt>
                      <c:pt idx="57" formatCode="General">
                        <c:v>-7.6668835098335855</c:v>
                      </c:pt>
                      <c:pt idx="58" formatCode="General">
                        <c:v>-7.7163540090771559</c:v>
                      </c:pt>
                      <c:pt idx="59" formatCode="General">
                        <c:v>-7.7658245083207262</c:v>
                      </c:pt>
                      <c:pt idx="60" formatCode="General">
                        <c:v>-7.8152950075642966</c:v>
                      </c:pt>
                      <c:pt idx="61" formatCode="General">
                        <c:v>-7.864765506807867</c:v>
                      </c:pt>
                      <c:pt idx="62" formatCode="General">
                        <c:v>-7.9142360060514374</c:v>
                      </c:pt>
                      <c:pt idx="63" formatCode="General">
                        <c:v>-7.9637065052950078</c:v>
                      </c:pt>
                      <c:pt idx="64" formatCode="General">
                        <c:v>-8.0173818181818177</c:v>
                      </c:pt>
                      <c:pt idx="65" formatCode="General">
                        <c:v>-8.0737454545454543</c:v>
                      </c:pt>
                      <c:pt idx="66" formatCode="General">
                        <c:v>-8.1332530120481934</c:v>
                      </c:pt>
                      <c:pt idx="67" formatCode="General">
                        <c:v>-8.1939090909090915</c:v>
                      </c:pt>
                      <c:pt idx="68" formatCode="General">
                        <c:v>-8.256939393939394</c:v>
                      </c:pt>
                      <c:pt idx="69" formatCode="General">
                        <c:v>-8.3219393939393935</c:v>
                      </c:pt>
                      <c:pt idx="70" formatCode="General">
                        <c:v>-8.3879999999999999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2-BD2A-403B-8B57-0D454C22C972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'Gibbs-EVAL'!$A$102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'Gibbs-EVAL'!$B$102:$BT$102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-14.904748865355522</c:v>
                      </c:pt>
                      <c:pt idx="1">
                        <c:v>-15.064506807866868</c:v>
                      </c:pt>
                      <c:pt idx="2" formatCode="General">
                        <c:v>-15.224264750378214</c:v>
                      </c:pt>
                      <c:pt idx="3" formatCode="General">
                        <c:v>-15.384022692889561</c:v>
                      </c:pt>
                      <c:pt idx="4" formatCode="General">
                        <c:v>-15.545124054462933</c:v>
                      </c:pt>
                      <c:pt idx="5" formatCode="General">
                        <c:v>-15.721674735249621</c:v>
                      </c:pt>
                      <c:pt idx="6" formatCode="General">
                        <c:v>-15.898225416036308</c:v>
                      </c:pt>
                      <c:pt idx="7" formatCode="General">
                        <c:v>-16.074776096822994</c:v>
                      </c:pt>
                      <c:pt idx="8" formatCode="General">
                        <c:v>-16.251326777609684</c:v>
                      </c:pt>
                      <c:pt idx="9" formatCode="General">
                        <c:v>-16.42787745839637</c:v>
                      </c:pt>
                      <c:pt idx="10" formatCode="General">
                        <c:v>-16.604428139183057</c:v>
                      </c:pt>
                      <c:pt idx="11" formatCode="General">
                        <c:v>-16.78089090909091</c:v>
                      </c:pt>
                      <c:pt idx="12" formatCode="General">
                        <c:v>-16.957254545454546</c:v>
                      </c:pt>
                      <c:pt idx="13" formatCode="General">
                        <c:v>-17.132127272727274</c:v>
                      </c:pt>
                      <c:pt idx="14" formatCode="General">
                        <c:v>-17.306493975903614</c:v>
                      </c:pt>
                      <c:pt idx="15" formatCode="General">
                        <c:v>-17.479987951807232</c:v>
                      </c:pt>
                      <c:pt idx="16" formatCode="General">
                        <c:v>-17.652163636363639</c:v>
                      </c:pt>
                      <c:pt idx="17" formatCode="General">
                        <c:v>-17.823072727272731</c:v>
                      </c:pt>
                      <c:pt idx="18" formatCode="General">
                        <c:v>-17.992418181818181</c:v>
                      </c:pt>
                      <c:pt idx="19" formatCode="General">
                        <c:v>-18.160745454545452</c:v>
                      </c:pt>
                      <c:pt idx="20" formatCode="General">
                        <c:v>-18.3262</c:v>
                      </c:pt>
                      <c:pt idx="21" formatCode="General">
                        <c:v>-18.489618181818184</c:v>
                      </c:pt>
                      <c:pt idx="22" formatCode="General">
                        <c:v>-18.651436363636364</c:v>
                      </c:pt>
                      <c:pt idx="23" formatCode="General">
                        <c:v>-18.809078313253011</c:v>
                      </c:pt>
                      <c:pt idx="24" formatCode="General">
                        <c:v>-18.965181818181819</c:v>
                      </c:pt>
                      <c:pt idx="25" formatCode="General">
                        <c:v>-19.117909090909091</c:v>
                      </c:pt>
                      <c:pt idx="26" formatCode="General">
                        <c:v>-19.267363636363637</c:v>
                      </c:pt>
                      <c:pt idx="27" formatCode="General">
                        <c:v>-19.414636363636365</c:v>
                      </c:pt>
                      <c:pt idx="28" formatCode="General">
                        <c:v>-19.556727272727272</c:v>
                      </c:pt>
                      <c:pt idx="29" formatCode="General">
                        <c:v>-19.696363636363635</c:v>
                      </c:pt>
                      <c:pt idx="30" formatCode="General">
                        <c:v>-19.830909090909092</c:v>
                      </c:pt>
                      <c:pt idx="31" formatCode="General">
                        <c:v>-19.954111951588501</c:v>
                      </c:pt>
                      <c:pt idx="32" formatCode="General">
                        <c:v>-20.071207261724659</c:v>
                      </c:pt>
                      <c:pt idx="33" formatCode="General">
                        <c:v>-20.188302571860817</c:v>
                      </c:pt>
                      <c:pt idx="34" formatCode="General">
                        <c:v>-20.305397881996974</c:v>
                      </c:pt>
                      <c:pt idx="35" formatCode="General">
                        <c:v>-20.422493192133132</c:v>
                      </c:pt>
                      <c:pt idx="36" formatCode="General">
                        <c:v>-20.539588502269289</c:v>
                      </c:pt>
                      <c:pt idx="37" formatCode="General">
                        <c:v>-20.656357034795764</c:v>
                      </c:pt>
                      <c:pt idx="38" formatCode="General">
                        <c:v>-20.765282904689865</c:v>
                      </c:pt>
                      <c:pt idx="39" formatCode="General">
                        <c:v>-20.874208774583963</c:v>
                      </c:pt>
                      <c:pt idx="40" formatCode="General">
                        <c:v>-20.983134644478064</c:v>
                      </c:pt>
                      <c:pt idx="41" formatCode="General">
                        <c:v>-21.092060514372164</c:v>
                      </c:pt>
                      <c:pt idx="42" formatCode="General">
                        <c:v>-21.200986384266262</c:v>
                      </c:pt>
                      <c:pt idx="43" formatCode="General">
                        <c:v>-21.309912254160363</c:v>
                      </c:pt>
                      <c:pt idx="44" formatCode="General">
                        <c:v>-21.42157034795764</c:v>
                      </c:pt>
                      <c:pt idx="45" formatCode="General">
                        <c:v>-21.536850226928895</c:v>
                      </c:pt>
                      <c:pt idx="46" formatCode="General">
                        <c:v>-21.652130105900152</c:v>
                      </c:pt>
                      <c:pt idx="47" formatCode="General">
                        <c:v>-21.767409984871406</c:v>
                      </c:pt>
                      <c:pt idx="48" formatCode="General">
                        <c:v>-21.882689863842664</c:v>
                      </c:pt>
                      <c:pt idx="49" formatCode="General">
                        <c:v>-21.997969742813918</c:v>
                      </c:pt>
                      <c:pt idx="50" formatCode="General">
                        <c:v>-22.113249621785176</c:v>
                      </c:pt>
                      <c:pt idx="51" formatCode="General">
                        <c:v>-22.237618181818181</c:v>
                      </c:pt>
                      <c:pt idx="52" formatCode="General">
                        <c:v>-22.36398181818182</c:v>
                      </c:pt>
                      <c:pt idx="53" formatCode="General">
                        <c:v>-22.490345454545455</c:v>
                      </c:pt>
                      <c:pt idx="54" formatCode="General">
                        <c:v>-22.61670909090909</c:v>
                      </c:pt>
                      <c:pt idx="55" formatCode="General">
                        <c:v>-22.743072727272729</c:v>
                      </c:pt>
                      <c:pt idx="56" formatCode="General">
                        <c:v>-22.869436363636364</c:v>
                      </c:pt>
                      <c:pt idx="57" formatCode="General">
                        <c:v>-23.000650529500756</c:v>
                      </c:pt>
                      <c:pt idx="58" formatCode="General">
                        <c:v>-23.149062027231469</c:v>
                      </c:pt>
                      <c:pt idx="59" formatCode="General">
                        <c:v>-23.297473524962179</c:v>
                      </c:pt>
                      <c:pt idx="60" formatCode="General">
                        <c:v>-23.445885022692888</c:v>
                      </c:pt>
                      <c:pt idx="61" formatCode="General">
                        <c:v>-23.594296520423601</c:v>
                      </c:pt>
                      <c:pt idx="62" formatCode="General">
                        <c:v>-23.74270801815431</c:v>
                      </c:pt>
                      <c:pt idx="63" formatCode="General">
                        <c:v>-23.89111951588502</c:v>
                      </c:pt>
                      <c:pt idx="64" formatCode="General">
                        <c:v>-24.052145454545453</c:v>
                      </c:pt>
                      <c:pt idx="65" formatCode="General">
                        <c:v>-24.221236363636365</c:v>
                      </c:pt>
                      <c:pt idx="66" formatCode="General">
                        <c:v>-24.39975903614458</c:v>
                      </c:pt>
                      <c:pt idx="67" formatCode="General">
                        <c:v>-24.581727272727274</c:v>
                      </c:pt>
                      <c:pt idx="68" formatCode="General">
                        <c:v>-24.770818181818182</c:v>
                      </c:pt>
                      <c:pt idx="69" formatCode="General">
                        <c:v>-24.965818181818182</c:v>
                      </c:pt>
                      <c:pt idx="70" formatCode="General">
                        <c:v>-25.164000000000001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BD2A-403B-8B57-0D454C22C972}"/>
                  </c:ext>
                </c:extLst>
              </c15:ser>
            </c15:filteredScatterSeries>
            <c15:filteredScatterSeries>
              <c15:ser>
                <c:idx val="5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'Gibbs-EVAL'!$A$103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spPr>
                    <a:ln w="19050" cap="rnd">
                      <a:solidFill>
                        <a:schemeClr val="tx1"/>
                      </a:solidFill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5-BD2A-403B-8B57-0D454C22C972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'Gibbs-EVAL'!$B$103:$BT$103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-19.872998487140695</c:v>
                      </c:pt>
                      <c:pt idx="1">
                        <c:v>-20.086009077155826</c:v>
                      </c:pt>
                      <c:pt idx="2" formatCode="General">
                        <c:v>-20.299019667170953</c:v>
                      </c:pt>
                      <c:pt idx="3" formatCode="General">
                        <c:v>-20.51203025718608</c:v>
                      </c:pt>
                      <c:pt idx="4" formatCode="General">
                        <c:v>-20.726832072617245</c:v>
                      </c:pt>
                      <c:pt idx="5" formatCode="General">
                        <c:v>-20.962232980332828</c:v>
                      </c:pt>
                      <c:pt idx="6" formatCode="General">
                        <c:v>-21.197633888048411</c:v>
                      </c:pt>
                      <c:pt idx="7" formatCode="General">
                        <c:v>-21.433034795763994</c:v>
                      </c:pt>
                      <c:pt idx="8" formatCode="General">
                        <c:v>-21.668435703479574</c:v>
                      </c:pt>
                      <c:pt idx="9" formatCode="General">
                        <c:v>-21.903836611195157</c:v>
                      </c:pt>
                      <c:pt idx="10" formatCode="General">
                        <c:v>-22.13923751891074</c:v>
                      </c:pt>
                      <c:pt idx="11" formatCode="General">
                        <c:v>-22.374521212121213</c:v>
                      </c:pt>
                      <c:pt idx="12" formatCode="General">
                        <c:v>-22.609672727272727</c:v>
                      </c:pt>
                      <c:pt idx="13" formatCode="General">
                        <c:v>-22.842836363636366</c:v>
                      </c:pt>
                      <c:pt idx="14" formatCode="General">
                        <c:v>-23.075325301204821</c:v>
                      </c:pt>
                      <c:pt idx="15" formatCode="General">
                        <c:v>-23.30665060240964</c:v>
                      </c:pt>
                      <c:pt idx="16" formatCode="General">
                        <c:v>-23.536218181818182</c:v>
                      </c:pt>
                      <c:pt idx="17" formatCode="General">
                        <c:v>-23.764096969696968</c:v>
                      </c:pt>
                      <c:pt idx="18" formatCode="General">
                        <c:v>-23.98989090909091</c:v>
                      </c:pt>
                      <c:pt idx="19" formatCode="General">
                        <c:v>-24.214327272727271</c:v>
                      </c:pt>
                      <c:pt idx="20" formatCode="General">
                        <c:v>-24.434933333333333</c:v>
                      </c:pt>
                      <c:pt idx="21" formatCode="General">
                        <c:v>-24.652824242424245</c:v>
                      </c:pt>
                      <c:pt idx="22" formatCode="General">
                        <c:v>-24.86858181818182</c:v>
                      </c:pt>
                      <c:pt idx="23" formatCode="General">
                        <c:v>-25.078771084337351</c:v>
                      </c:pt>
                      <c:pt idx="24" formatCode="General">
                        <c:v>-25.286909090909091</c:v>
                      </c:pt>
                      <c:pt idx="25" formatCode="General">
                        <c:v>-25.490545454545455</c:v>
                      </c:pt>
                      <c:pt idx="26" formatCode="General">
                        <c:v>-25.689818181818183</c:v>
                      </c:pt>
                      <c:pt idx="27" formatCode="General">
                        <c:v>-25.886181818181818</c:v>
                      </c:pt>
                      <c:pt idx="28" formatCode="General">
                        <c:v>-26.075636363636363</c:v>
                      </c:pt>
                      <c:pt idx="29" formatCode="General">
                        <c:v>-26.261818181818182</c:v>
                      </c:pt>
                      <c:pt idx="30" formatCode="General">
                        <c:v>-26.441212121212121</c:v>
                      </c:pt>
                      <c:pt idx="31" formatCode="General">
                        <c:v>-26.605482602118006</c:v>
                      </c:pt>
                      <c:pt idx="32" formatCode="General">
                        <c:v>-26.761609682299547</c:v>
                      </c:pt>
                      <c:pt idx="33" formatCode="General">
                        <c:v>-26.917736762481091</c:v>
                      </c:pt>
                      <c:pt idx="34" formatCode="General">
                        <c:v>-27.073863842662632</c:v>
                      </c:pt>
                      <c:pt idx="35" formatCode="General">
                        <c:v>-27.229990922844177</c:v>
                      </c:pt>
                      <c:pt idx="36" formatCode="General">
                        <c:v>-27.386118003025718</c:v>
                      </c:pt>
                      <c:pt idx="37" formatCode="General">
                        <c:v>-27.541809379727685</c:v>
                      </c:pt>
                      <c:pt idx="38" formatCode="General">
                        <c:v>-27.687043872919819</c:v>
                      </c:pt>
                      <c:pt idx="39" formatCode="General">
                        <c:v>-27.83227836611195</c:v>
                      </c:pt>
                      <c:pt idx="40" formatCode="General">
                        <c:v>-27.977512859304085</c:v>
                      </c:pt>
                      <c:pt idx="41" formatCode="General">
                        <c:v>-28.122747352496216</c:v>
                      </c:pt>
                      <c:pt idx="42" formatCode="General">
                        <c:v>-28.26798184568835</c:v>
                      </c:pt>
                      <c:pt idx="43" formatCode="General">
                        <c:v>-28.413216338880481</c:v>
                      </c:pt>
                      <c:pt idx="44" formatCode="General">
                        <c:v>-28.562093797276852</c:v>
                      </c:pt>
                      <c:pt idx="45" formatCode="General">
                        <c:v>-28.715800302571861</c:v>
                      </c:pt>
                      <c:pt idx="46" formatCode="General">
                        <c:v>-28.869506807866866</c:v>
                      </c:pt>
                      <c:pt idx="47" formatCode="General">
                        <c:v>-29.023213313161875</c:v>
                      </c:pt>
                      <c:pt idx="48" formatCode="General">
                        <c:v>-29.176919818456884</c:v>
                      </c:pt>
                      <c:pt idx="49" formatCode="General">
                        <c:v>-29.330626323751893</c:v>
                      </c:pt>
                      <c:pt idx="50" formatCode="General">
                        <c:v>-29.484332829046899</c:v>
                      </c:pt>
                      <c:pt idx="51" formatCode="General">
                        <c:v>-29.650157575757575</c:v>
                      </c:pt>
                      <c:pt idx="52" formatCode="General">
                        <c:v>-29.818642424242427</c:v>
                      </c:pt>
                      <c:pt idx="53" formatCode="General">
                        <c:v>-29.987127272727275</c:v>
                      </c:pt>
                      <c:pt idx="54" formatCode="General">
                        <c:v>-30.155612121212123</c:v>
                      </c:pt>
                      <c:pt idx="55" formatCode="General">
                        <c:v>-30.324096969696971</c:v>
                      </c:pt>
                      <c:pt idx="56" formatCode="General">
                        <c:v>-30.492581818181819</c:v>
                      </c:pt>
                      <c:pt idx="57" formatCode="General">
                        <c:v>-30.667534039334342</c:v>
                      </c:pt>
                      <c:pt idx="58" formatCode="General">
                        <c:v>-30.865416036308623</c:v>
                      </c:pt>
                      <c:pt idx="59" formatCode="General">
                        <c:v>-31.063298033282905</c:v>
                      </c:pt>
                      <c:pt idx="60" formatCode="General">
                        <c:v>-31.261180030257187</c:v>
                      </c:pt>
                      <c:pt idx="61" formatCode="General">
                        <c:v>-31.459062027231468</c:v>
                      </c:pt>
                      <c:pt idx="62" formatCode="General">
                        <c:v>-31.65694402420575</c:v>
                      </c:pt>
                      <c:pt idx="63" formatCode="General">
                        <c:v>-31.854826021180031</c:v>
                      </c:pt>
                      <c:pt idx="64" formatCode="General">
                        <c:v>-32.069527272727271</c:v>
                      </c:pt>
                      <c:pt idx="65" formatCode="General">
                        <c:v>-32.294981818181817</c:v>
                      </c:pt>
                      <c:pt idx="66" formatCode="General">
                        <c:v>-32.533012048192774</c:v>
                      </c:pt>
                      <c:pt idx="67" formatCode="General">
                        <c:v>-32.775636363636366</c:v>
                      </c:pt>
                      <c:pt idx="68" formatCode="General">
                        <c:v>-33.027757575757576</c:v>
                      </c:pt>
                      <c:pt idx="69" formatCode="General">
                        <c:v>-33.287757575757574</c:v>
                      </c:pt>
                      <c:pt idx="70" formatCode="General">
                        <c:v>-33.552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BD2A-403B-8B57-0D454C22C972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'Gibbs-EVAL'!$A$104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'Gibbs-EVAL'!$B$104:$BT$104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-24.841248108925868</c:v>
                      </c:pt>
                      <c:pt idx="1">
                        <c:v>-25.107511346444781</c:v>
                      </c:pt>
                      <c:pt idx="2" formatCode="General">
                        <c:v>-25.373774583963691</c:v>
                      </c:pt>
                      <c:pt idx="3" formatCode="General">
                        <c:v>-25.640037821482601</c:v>
                      </c:pt>
                      <c:pt idx="4" formatCode="General">
                        <c:v>-25.908540090771556</c:v>
                      </c:pt>
                      <c:pt idx="5" formatCode="General">
                        <c:v>-26.202791225416036</c:v>
                      </c:pt>
                      <c:pt idx="6" formatCode="General">
                        <c:v>-26.497042360060512</c:v>
                      </c:pt>
                      <c:pt idx="7" formatCode="General">
                        <c:v>-26.791293494704991</c:v>
                      </c:pt>
                      <c:pt idx="8" formatCode="General">
                        <c:v>-27.085544629349467</c:v>
                      </c:pt>
                      <c:pt idx="9" formatCode="General">
                        <c:v>-27.379795763993947</c:v>
                      </c:pt>
                      <c:pt idx="10" formatCode="General">
                        <c:v>-27.674046898638423</c:v>
                      </c:pt>
                      <c:pt idx="11" formatCode="General">
                        <c:v>-27.968151515151515</c:v>
                      </c:pt>
                      <c:pt idx="12" formatCode="General">
                        <c:v>-28.262090909090908</c:v>
                      </c:pt>
                      <c:pt idx="13" formatCode="General">
                        <c:v>-28.553545454545457</c:v>
                      </c:pt>
                      <c:pt idx="14" formatCode="General">
                        <c:v>-28.844156626506024</c:v>
                      </c:pt>
                      <c:pt idx="15" formatCode="General">
                        <c:v>-29.133313253012052</c:v>
                      </c:pt>
                      <c:pt idx="16" formatCode="General">
                        <c:v>-29.420272727272728</c:v>
                      </c:pt>
                      <c:pt idx="17" formatCode="General">
                        <c:v>-29.70512121212121</c:v>
                      </c:pt>
                      <c:pt idx="18" formatCode="General">
                        <c:v>-29.987363636363636</c:v>
                      </c:pt>
                      <c:pt idx="19" formatCode="General">
                        <c:v>-30.267909090909093</c:v>
                      </c:pt>
                      <c:pt idx="20" formatCode="General">
                        <c:v>-30.543666666666667</c:v>
                      </c:pt>
                      <c:pt idx="21" formatCode="General">
                        <c:v>-30.816030303030303</c:v>
                      </c:pt>
                      <c:pt idx="22" formatCode="General">
                        <c:v>-31.085727272727276</c:v>
                      </c:pt>
                      <c:pt idx="23" formatCode="General">
                        <c:v>-31.348463855421688</c:v>
                      </c:pt>
                      <c:pt idx="24" formatCode="General">
                        <c:v>-31.608636363636364</c:v>
                      </c:pt>
                      <c:pt idx="25" formatCode="General">
                        <c:v>-31.863181818181818</c:v>
                      </c:pt>
                      <c:pt idx="26" formatCode="General">
                        <c:v>-32.112272727272732</c:v>
                      </c:pt>
                      <c:pt idx="27" formatCode="General">
                        <c:v>-32.357727272727274</c:v>
                      </c:pt>
                      <c:pt idx="28" formatCode="General">
                        <c:v>-32.594545454545454</c:v>
                      </c:pt>
                      <c:pt idx="29" formatCode="General">
                        <c:v>-32.827272727272728</c:v>
                      </c:pt>
                      <c:pt idx="30" formatCode="General">
                        <c:v>-33.051515151515154</c:v>
                      </c:pt>
                      <c:pt idx="31" formatCode="General">
                        <c:v>-33.25685325264751</c:v>
                      </c:pt>
                      <c:pt idx="32" formatCode="General">
                        <c:v>-33.452012102874434</c:v>
                      </c:pt>
                      <c:pt idx="33" formatCode="General">
                        <c:v>-33.647170953101366</c:v>
                      </c:pt>
                      <c:pt idx="34" formatCode="General">
                        <c:v>-33.84232980332829</c:v>
                      </c:pt>
                      <c:pt idx="35" formatCode="General">
                        <c:v>-34.037488653555222</c:v>
                      </c:pt>
                      <c:pt idx="36" formatCode="General">
                        <c:v>-34.232647503782147</c:v>
                      </c:pt>
                      <c:pt idx="37" formatCode="General">
                        <c:v>-34.427261724659608</c:v>
                      </c:pt>
                      <c:pt idx="38" formatCode="General">
                        <c:v>-34.608804841149777</c:v>
                      </c:pt>
                      <c:pt idx="39" formatCode="General">
                        <c:v>-34.790347957639938</c:v>
                      </c:pt>
                      <c:pt idx="40" formatCode="General">
                        <c:v>-34.971891074130106</c:v>
                      </c:pt>
                      <c:pt idx="41" formatCode="General">
                        <c:v>-35.153434190620274</c:v>
                      </c:pt>
                      <c:pt idx="42" formatCode="General">
                        <c:v>-35.334977307110435</c:v>
                      </c:pt>
                      <c:pt idx="43" formatCode="General">
                        <c:v>-35.516520423600603</c:v>
                      </c:pt>
                      <c:pt idx="44" formatCode="General">
                        <c:v>-35.702617246596063</c:v>
                      </c:pt>
                      <c:pt idx="45" formatCode="General">
                        <c:v>-35.894750378214823</c:v>
                      </c:pt>
                      <c:pt idx="46" formatCode="General">
                        <c:v>-36.086883509833584</c:v>
                      </c:pt>
                      <c:pt idx="47" formatCode="General">
                        <c:v>-36.279016641452344</c:v>
                      </c:pt>
                      <c:pt idx="48" formatCode="General">
                        <c:v>-36.471149773071105</c:v>
                      </c:pt>
                      <c:pt idx="49" formatCode="General">
                        <c:v>-36.663282904689865</c:v>
                      </c:pt>
                      <c:pt idx="50" formatCode="General">
                        <c:v>-36.855416036308625</c:v>
                      </c:pt>
                      <c:pt idx="51" formatCode="General">
                        <c:v>-37.062696969696972</c:v>
                      </c:pt>
                      <c:pt idx="52" formatCode="General">
                        <c:v>-37.273303030303033</c:v>
                      </c:pt>
                      <c:pt idx="53" formatCode="General">
                        <c:v>-37.483909090909094</c:v>
                      </c:pt>
                      <c:pt idx="54" formatCode="General">
                        <c:v>-37.694515151515155</c:v>
                      </c:pt>
                      <c:pt idx="55" formatCode="General">
                        <c:v>-37.905121212121216</c:v>
                      </c:pt>
                      <c:pt idx="56" formatCode="General">
                        <c:v>-38.115727272727277</c:v>
                      </c:pt>
                      <c:pt idx="57" formatCode="General">
                        <c:v>-38.334417549167931</c:v>
                      </c:pt>
                      <c:pt idx="58" formatCode="General">
                        <c:v>-38.581770045385781</c:v>
                      </c:pt>
                      <c:pt idx="59" formatCode="General">
                        <c:v>-38.829122541603631</c:v>
                      </c:pt>
                      <c:pt idx="60" formatCode="General">
                        <c:v>-39.076475037821481</c:v>
                      </c:pt>
                      <c:pt idx="61" formatCode="General">
                        <c:v>-39.323827534039332</c:v>
                      </c:pt>
                      <c:pt idx="62" formatCode="General">
                        <c:v>-39.571180030257189</c:v>
                      </c:pt>
                      <c:pt idx="63" formatCode="General">
                        <c:v>-39.818532526475039</c:v>
                      </c:pt>
                      <c:pt idx="64" formatCode="General">
                        <c:v>-40.086909090909089</c:v>
                      </c:pt>
                      <c:pt idx="65" formatCode="General">
                        <c:v>-40.368727272727277</c:v>
                      </c:pt>
                      <c:pt idx="66" formatCode="General">
                        <c:v>-40.666265060240967</c:v>
                      </c:pt>
                      <c:pt idx="67" formatCode="General">
                        <c:v>-40.969545454545454</c:v>
                      </c:pt>
                      <c:pt idx="68" formatCode="General">
                        <c:v>-41.284696969696967</c:v>
                      </c:pt>
                      <c:pt idx="69" formatCode="General">
                        <c:v>-41.609696969696969</c:v>
                      </c:pt>
                      <c:pt idx="70" formatCode="General">
                        <c:v>-41.94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BD2A-403B-8B57-0D454C22C972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'Gibbs-EVAL'!$A$105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'Gibbs-EVAL'!$B$105:$BT$105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-29.809497730711044</c:v>
                      </c:pt>
                      <c:pt idx="1">
                        <c:v>-30.129013615733736</c:v>
                      </c:pt>
                      <c:pt idx="2" formatCode="General">
                        <c:v>-30.448529500756429</c:v>
                      </c:pt>
                      <c:pt idx="3" formatCode="General">
                        <c:v>-30.768045385779121</c:v>
                      </c:pt>
                      <c:pt idx="4" formatCode="General">
                        <c:v>-31.090248108925866</c:v>
                      </c:pt>
                      <c:pt idx="5" formatCode="General">
                        <c:v>-31.443349470499243</c:v>
                      </c:pt>
                      <c:pt idx="6" formatCode="General">
                        <c:v>-31.796450832072615</c:v>
                      </c:pt>
                      <c:pt idx="7" formatCode="General">
                        <c:v>-32.149552193645988</c:v>
                      </c:pt>
                      <c:pt idx="8" formatCode="General">
                        <c:v>-32.502653555219368</c:v>
                      </c:pt>
                      <c:pt idx="9" formatCode="General">
                        <c:v>-32.855754916792741</c:v>
                      </c:pt>
                      <c:pt idx="10" formatCode="General">
                        <c:v>-33.208856278366113</c:v>
                      </c:pt>
                      <c:pt idx="11" formatCode="General">
                        <c:v>-33.561781818181821</c:v>
                      </c:pt>
                      <c:pt idx="12" formatCode="General">
                        <c:v>-33.914509090909092</c:v>
                      </c:pt>
                      <c:pt idx="13" formatCode="General">
                        <c:v>-34.264254545454548</c:v>
                      </c:pt>
                      <c:pt idx="14" formatCode="General">
                        <c:v>-34.612987951807227</c:v>
                      </c:pt>
                      <c:pt idx="15" formatCode="General">
                        <c:v>-34.959975903614463</c:v>
                      </c:pt>
                      <c:pt idx="16" formatCode="General">
                        <c:v>-35.304327272727278</c:v>
                      </c:pt>
                      <c:pt idx="17" formatCode="General">
                        <c:v>-35.646145454545461</c:v>
                      </c:pt>
                      <c:pt idx="18" formatCode="General">
                        <c:v>-35.984836363636362</c:v>
                      </c:pt>
                      <c:pt idx="19" formatCode="General">
                        <c:v>-36.321490909090905</c:v>
                      </c:pt>
                      <c:pt idx="20" formatCode="General">
                        <c:v>-36.6524</c:v>
                      </c:pt>
                      <c:pt idx="21" formatCode="General">
                        <c:v>-36.979236363636367</c:v>
                      </c:pt>
                      <c:pt idx="22" formatCode="General">
                        <c:v>-37.302872727272728</c:v>
                      </c:pt>
                      <c:pt idx="23" formatCode="General">
                        <c:v>-37.618156626506021</c:v>
                      </c:pt>
                      <c:pt idx="24" formatCode="General">
                        <c:v>-37.930363636363637</c:v>
                      </c:pt>
                      <c:pt idx="25" formatCode="General">
                        <c:v>-38.235818181818182</c:v>
                      </c:pt>
                      <c:pt idx="26" formatCode="General">
                        <c:v>-38.534727272727274</c:v>
                      </c:pt>
                      <c:pt idx="27" formatCode="General">
                        <c:v>-38.82927272727273</c:v>
                      </c:pt>
                      <c:pt idx="28" formatCode="General">
                        <c:v>-39.113454545454545</c:v>
                      </c:pt>
                      <c:pt idx="29" formatCode="General">
                        <c:v>-39.392727272727271</c:v>
                      </c:pt>
                      <c:pt idx="30" formatCode="General">
                        <c:v>-39.661818181818184</c:v>
                      </c:pt>
                      <c:pt idx="31" formatCode="General">
                        <c:v>-39.908223903177003</c:v>
                      </c:pt>
                      <c:pt idx="32" formatCode="General">
                        <c:v>-40.142414523449318</c:v>
                      </c:pt>
                      <c:pt idx="33" formatCode="General">
                        <c:v>-40.376605143721633</c:v>
                      </c:pt>
                      <c:pt idx="34" formatCode="General">
                        <c:v>-40.610795763993949</c:v>
                      </c:pt>
                      <c:pt idx="35" formatCode="General">
                        <c:v>-40.844986384266264</c:v>
                      </c:pt>
                      <c:pt idx="36" formatCode="General">
                        <c:v>-41.079177004538579</c:v>
                      </c:pt>
                      <c:pt idx="37" formatCode="General">
                        <c:v>-41.312714069591529</c:v>
                      </c:pt>
                      <c:pt idx="38" formatCode="General">
                        <c:v>-41.530565809379731</c:v>
                      </c:pt>
                      <c:pt idx="39" formatCode="General">
                        <c:v>-41.748417549167925</c:v>
                      </c:pt>
                      <c:pt idx="40" formatCode="General">
                        <c:v>-41.966269288956127</c:v>
                      </c:pt>
                      <c:pt idx="41" formatCode="General">
                        <c:v>-42.184121028744329</c:v>
                      </c:pt>
                      <c:pt idx="42" formatCode="General">
                        <c:v>-42.401972768532524</c:v>
                      </c:pt>
                      <c:pt idx="43" formatCode="General">
                        <c:v>-42.619824508320725</c:v>
                      </c:pt>
                      <c:pt idx="44" formatCode="General">
                        <c:v>-42.843140695915281</c:v>
                      </c:pt>
                      <c:pt idx="45" formatCode="General">
                        <c:v>-43.073700453857789</c:v>
                      </c:pt>
                      <c:pt idx="46" formatCode="General">
                        <c:v>-43.304260211800305</c:v>
                      </c:pt>
                      <c:pt idx="47" formatCode="General">
                        <c:v>-43.534819969742813</c:v>
                      </c:pt>
                      <c:pt idx="48" formatCode="General">
                        <c:v>-43.765379727685328</c:v>
                      </c:pt>
                      <c:pt idx="49" formatCode="General">
                        <c:v>-43.995939485627837</c:v>
                      </c:pt>
                      <c:pt idx="50" formatCode="General">
                        <c:v>-44.226499243570352</c:v>
                      </c:pt>
                      <c:pt idx="51" formatCode="General">
                        <c:v>-44.475236363636363</c:v>
                      </c:pt>
                      <c:pt idx="52" formatCode="General">
                        <c:v>-44.72796363636364</c:v>
                      </c:pt>
                      <c:pt idx="53" formatCode="General">
                        <c:v>-44.98069090909091</c:v>
                      </c:pt>
                      <c:pt idx="54" formatCode="General">
                        <c:v>-45.23341818181818</c:v>
                      </c:pt>
                      <c:pt idx="55" formatCode="General">
                        <c:v>-45.486145454545458</c:v>
                      </c:pt>
                      <c:pt idx="56" formatCode="General">
                        <c:v>-45.738872727272728</c:v>
                      </c:pt>
                      <c:pt idx="57" formatCode="General">
                        <c:v>-46.001301059001513</c:v>
                      </c:pt>
                      <c:pt idx="58" formatCode="General">
                        <c:v>-46.298124054462939</c:v>
                      </c:pt>
                      <c:pt idx="59" formatCode="General">
                        <c:v>-46.594947049924357</c:v>
                      </c:pt>
                      <c:pt idx="60" formatCode="General">
                        <c:v>-46.891770045385776</c:v>
                      </c:pt>
                      <c:pt idx="61" formatCode="General">
                        <c:v>-47.188593040847202</c:v>
                      </c:pt>
                      <c:pt idx="62" formatCode="General">
                        <c:v>-47.485416036308621</c:v>
                      </c:pt>
                      <c:pt idx="63" formatCode="General">
                        <c:v>-47.78223903177004</c:v>
                      </c:pt>
                      <c:pt idx="64" formatCode="General">
                        <c:v>-48.104290909090906</c:v>
                      </c:pt>
                      <c:pt idx="65" formatCode="General">
                        <c:v>-48.44247272727273</c:v>
                      </c:pt>
                      <c:pt idx="66" formatCode="General">
                        <c:v>-48.79951807228916</c:v>
                      </c:pt>
                      <c:pt idx="67" formatCode="General">
                        <c:v>-49.163454545454549</c:v>
                      </c:pt>
                      <c:pt idx="68" formatCode="General">
                        <c:v>-49.541636363636364</c:v>
                      </c:pt>
                      <c:pt idx="69" formatCode="General">
                        <c:v>-49.931636363636365</c:v>
                      </c:pt>
                      <c:pt idx="70" formatCode="General">
                        <c:v>-50.328000000000003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BD2A-403B-8B57-0D454C22C972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'Gibbs-EVAL'!$A$106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'Gibbs-EVAL'!$B$106:$BT$106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-4.9682496217851737</c:v>
                      </c:pt>
                      <c:pt idx="1">
                        <c:v>-5.0215022692889564</c:v>
                      </c:pt>
                      <c:pt idx="2" formatCode="General">
                        <c:v>-5.0747549167927382</c:v>
                      </c:pt>
                      <c:pt idx="3" formatCode="General">
                        <c:v>-5.1280075642965199</c:v>
                      </c:pt>
                      <c:pt idx="4" formatCode="General">
                        <c:v>-5.1817080181543114</c:v>
                      </c:pt>
                      <c:pt idx="5" formatCode="General">
                        <c:v>-5.2405582450832071</c:v>
                      </c:pt>
                      <c:pt idx="6" formatCode="General">
                        <c:v>-5.2994084720121029</c:v>
                      </c:pt>
                      <c:pt idx="7" formatCode="General">
                        <c:v>-5.3582586989409986</c:v>
                      </c:pt>
                      <c:pt idx="8" formatCode="General">
                        <c:v>-5.4171089258698935</c:v>
                      </c:pt>
                      <c:pt idx="9" formatCode="General">
                        <c:v>-5.4759591527987892</c:v>
                      </c:pt>
                      <c:pt idx="10" formatCode="General">
                        <c:v>-5.5348093797276849</c:v>
                      </c:pt>
                      <c:pt idx="11" formatCode="General">
                        <c:v>-5.5936303030303032</c:v>
                      </c:pt>
                      <c:pt idx="12" formatCode="General">
                        <c:v>-5.6524181818181818</c:v>
                      </c:pt>
                      <c:pt idx="13" formatCode="General">
                        <c:v>-5.7107090909090914</c:v>
                      </c:pt>
                      <c:pt idx="14" formatCode="General">
                        <c:v>-5.7688313253012051</c:v>
                      </c:pt>
                      <c:pt idx="15" formatCode="General">
                        <c:v>-5.82666265060241</c:v>
                      </c:pt>
                      <c:pt idx="16" formatCode="General">
                        <c:v>-5.8840545454545454</c:v>
                      </c:pt>
                      <c:pt idx="17" formatCode="General">
                        <c:v>-5.9410242424242421</c:v>
                      </c:pt>
                      <c:pt idx="18" formatCode="General">
                        <c:v>-5.9974727272727275</c:v>
                      </c:pt>
                      <c:pt idx="19" formatCode="General">
                        <c:v>-6.0535818181818177</c:v>
                      </c:pt>
                      <c:pt idx="20" formatCode="General">
                        <c:v>-6.1087333333333333</c:v>
                      </c:pt>
                      <c:pt idx="21" formatCode="General">
                        <c:v>-6.1632060606060612</c:v>
                      </c:pt>
                      <c:pt idx="22" formatCode="General">
                        <c:v>-6.217145454545455</c:v>
                      </c:pt>
                      <c:pt idx="23" formatCode="General">
                        <c:v>-6.2696927710843378</c:v>
                      </c:pt>
                      <c:pt idx="24" formatCode="General">
                        <c:v>-6.3217272727272729</c:v>
                      </c:pt>
                      <c:pt idx="25" formatCode="General">
                        <c:v>-6.3726363636363637</c:v>
                      </c:pt>
                      <c:pt idx="26" formatCode="General">
                        <c:v>-6.4224545454545456</c:v>
                      </c:pt>
                      <c:pt idx="27" formatCode="General">
                        <c:v>-6.4715454545454545</c:v>
                      </c:pt>
                      <c:pt idx="28" formatCode="General">
                        <c:v>-6.5189090909090908</c:v>
                      </c:pt>
                      <c:pt idx="29" formatCode="General">
                        <c:v>-6.5654545454545454</c:v>
                      </c:pt>
                      <c:pt idx="30" formatCode="General">
                        <c:v>-6.6103030303030303</c:v>
                      </c:pt>
                      <c:pt idx="31" formatCode="General">
                        <c:v>-6.6513706505295014</c:v>
                      </c:pt>
                      <c:pt idx="32" formatCode="General">
                        <c:v>-6.6904024205748867</c:v>
                      </c:pt>
                      <c:pt idx="33" formatCode="General">
                        <c:v>-6.7294341906202728</c:v>
                      </c:pt>
                      <c:pt idx="34" formatCode="General">
                        <c:v>-6.7684659606656581</c:v>
                      </c:pt>
                      <c:pt idx="35" formatCode="General">
                        <c:v>-6.8074977307110442</c:v>
                      </c:pt>
                      <c:pt idx="36" formatCode="General">
                        <c:v>-6.8465295007564295</c:v>
                      </c:pt>
                      <c:pt idx="37" formatCode="General">
                        <c:v>-6.8854523449319212</c:v>
                      </c:pt>
                      <c:pt idx="38" formatCode="General">
                        <c:v>-6.9217609682299548</c:v>
                      </c:pt>
                      <c:pt idx="39" formatCode="General">
                        <c:v>-6.9580695915279875</c:v>
                      </c:pt>
                      <c:pt idx="40" formatCode="General">
                        <c:v>-6.9943782148260212</c:v>
                      </c:pt>
                      <c:pt idx="41" formatCode="General">
                        <c:v>-7.0306868381240539</c:v>
                      </c:pt>
                      <c:pt idx="42" formatCode="General">
                        <c:v>-7.0669954614220876</c:v>
                      </c:pt>
                      <c:pt idx="43" formatCode="General">
                        <c:v>-7.1033040847201203</c:v>
                      </c:pt>
                      <c:pt idx="44" formatCode="General">
                        <c:v>-7.1405234493192129</c:v>
                      </c:pt>
                      <c:pt idx="45" formatCode="General">
                        <c:v>-7.1789500756429652</c:v>
                      </c:pt>
                      <c:pt idx="46" formatCode="General">
                        <c:v>-7.2173767019667165</c:v>
                      </c:pt>
                      <c:pt idx="47" formatCode="General">
                        <c:v>-7.2558033282904688</c:v>
                      </c:pt>
                      <c:pt idx="48" formatCode="General">
                        <c:v>-7.2942299546142211</c:v>
                      </c:pt>
                      <c:pt idx="49" formatCode="General">
                        <c:v>-7.3326565809379733</c:v>
                      </c:pt>
                      <c:pt idx="50" formatCode="General">
                        <c:v>-7.3710832072617247</c:v>
                      </c:pt>
                      <c:pt idx="51" formatCode="General">
                        <c:v>-7.4125393939393938</c:v>
                      </c:pt>
                      <c:pt idx="52" formatCode="General">
                        <c:v>-7.4546606060606067</c:v>
                      </c:pt>
                      <c:pt idx="53" formatCode="General">
                        <c:v>-7.4967818181818187</c:v>
                      </c:pt>
                      <c:pt idx="54" formatCode="General">
                        <c:v>-7.5389030303030307</c:v>
                      </c:pt>
                      <c:pt idx="55" formatCode="General">
                        <c:v>-7.5810242424242427</c:v>
                      </c:pt>
                      <c:pt idx="56" formatCode="General">
                        <c:v>-7.6231454545454547</c:v>
                      </c:pt>
                      <c:pt idx="57" formatCode="General">
                        <c:v>-7.6668835098335855</c:v>
                      </c:pt>
                      <c:pt idx="58" formatCode="General">
                        <c:v>-7.7163540090771559</c:v>
                      </c:pt>
                      <c:pt idx="59" formatCode="General">
                        <c:v>-7.7658245083207262</c:v>
                      </c:pt>
                      <c:pt idx="60" formatCode="General">
                        <c:v>-7.8152950075642966</c:v>
                      </c:pt>
                      <c:pt idx="61" formatCode="General">
                        <c:v>-7.864765506807867</c:v>
                      </c:pt>
                      <c:pt idx="62" formatCode="General">
                        <c:v>-7.9142360060514374</c:v>
                      </c:pt>
                      <c:pt idx="63" formatCode="General">
                        <c:v>-7.9637065052950078</c:v>
                      </c:pt>
                      <c:pt idx="64" formatCode="General">
                        <c:v>-8.0173818181818177</c:v>
                      </c:pt>
                      <c:pt idx="65" formatCode="General">
                        <c:v>-8.0737454545454543</c:v>
                      </c:pt>
                      <c:pt idx="66" formatCode="General">
                        <c:v>-8.1332530120481934</c:v>
                      </c:pt>
                      <c:pt idx="67" formatCode="General">
                        <c:v>-8.1939090909090915</c:v>
                      </c:pt>
                      <c:pt idx="68" formatCode="General">
                        <c:v>-8.256939393939394</c:v>
                      </c:pt>
                      <c:pt idx="69" formatCode="General">
                        <c:v>-8.3219393939393935</c:v>
                      </c:pt>
                      <c:pt idx="70" formatCode="General">
                        <c:v>-8.3879999999999999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BD2A-403B-8B57-0D454C22C972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'Gibbs-EVAL'!$A$107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'Gibbs-EVAL'!$B$107:$BT$107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-39.74599697428139</c:v>
                      </c:pt>
                      <c:pt idx="1">
                        <c:v>-40.172018154311651</c:v>
                      </c:pt>
                      <c:pt idx="2" formatCode="General">
                        <c:v>-40.598039334341905</c:v>
                      </c:pt>
                      <c:pt idx="3" formatCode="General">
                        <c:v>-41.02406051437216</c:v>
                      </c:pt>
                      <c:pt idx="4" formatCode="General">
                        <c:v>-41.453664145234491</c:v>
                      </c:pt>
                      <c:pt idx="5" formatCode="General">
                        <c:v>-41.924465960665657</c:v>
                      </c:pt>
                      <c:pt idx="6" formatCode="General">
                        <c:v>-42.395267776096823</c:v>
                      </c:pt>
                      <c:pt idx="7" formatCode="General">
                        <c:v>-42.866069591527989</c:v>
                      </c:pt>
                      <c:pt idx="8" formatCode="General">
                        <c:v>-43.336871406959148</c:v>
                      </c:pt>
                      <c:pt idx="9" formatCode="General">
                        <c:v>-43.807673222390314</c:v>
                      </c:pt>
                      <c:pt idx="10" formatCode="General">
                        <c:v>-44.27847503782148</c:v>
                      </c:pt>
                      <c:pt idx="11" formatCode="General">
                        <c:v>-44.749042424242425</c:v>
                      </c:pt>
                      <c:pt idx="12" formatCode="General">
                        <c:v>-45.219345454545454</c:v>
                      </c:pt>
                      <c:pt idx="13" formatCode="General">
                        <c:v>-45.685672727272731</c:v>
                      </c:pt>
                      <c:pt idx="14" formatCode="General">
                        <c:v>-46.150650602409641</c:v>
                      </c:pt>
                      <c:pt idx="15" formatCode="General">
                        <c:v>-46.61330120481928</c:v>
                      </c:pt>
                      <c:pt idx="16" formatCode="General">
                        <c:v>-47.072436363636363</c:v>
                      </c:pt>
                      <c:pt idx="17" formatCode="General">
                        <c:v>-47.528193939393937</c:v>
                      </c:pt>
                      <c:pt idx="18" formatCode="General">
                        <c:v>-47.97978181818182</c:v>
                      </c:pt>
                      <c:pt idx="19" formatCode="General">
                        <c:v>-48.428654545454542</c:v>
                      </c:pt>
                      <c:pt idx="20" formatCode="General">
                        <c:v>-48.869866666666667</c:v>
                      </c:pt>
                      <c:pt idx="21" formatCode="General">
                        <c:v>-49.30564848484849</c:v>
                      </c:pt>
                      <c:pt idx="22" formatCode="General">
                        <c:v>-49.73716363636364</c:v>
                      </c:pt>
                      <c:pt idx="23" formatCode="General">
                        <c:v>-50.157542168674702</c:v>
                      </c:pt>
                      <c:pt idx="24" formatCode="General">
                        <c:v>-50.573818181818183</c:v>
                      </c:pt>
                      <c:pt idx="25" formatCode="General">
                        <c:v>-50.981090909090909</c:v>
                      </c:pt>
                      <c:pt idx="26" formatCode="General">
                        <c:v>-51.379636363636365</c:v>
                      </c:pt>
                      <c:pt idx="27" formatCode="General">
                        <c:v>-51.772363636363636</c:v>
                      </c:pt>
                      <c:pt idx="28" formatCode="General">
                        <c:v>-52.151272727272726</c:v>
                      </c:pt>
                      <c:pt idx="29" formatCode="General">
                        <c:v>-52.523636363636363</c:v>
                      </c:pt>
                      <c:pt idx="30" formatCode="General">
                        <c:v>-52.882424242424243</c:v>
                      </c:pt>
                      <c:pt idx="31" formatCode="General">
                        <c:v>-53.210965204236011</c:v>
                      </c:pt>
                      <c:pt idx="32" formatCode="General">
                        <c:v>-53.523219364599093</c:v>
                      </c:pt>
                      <c:pt idx="33" formatCode="General">
                        <c:v>-53.835473524962183</c:v>
                      </c:pt>
                      <c:pt idx="34" formatCode="General">
                        <c:v>-54.147727685325265</c:v>
                      </c:pt>
                      <c:pt idx="35" formatCode="General">
                        <c:v>-54.459981845688354</c:v>
                      </c:pt>
                      <c:pt idx="36" formatCode="General">
                        <c:v>-54.772236006051436</c:v>
                      </c:pt>
                      <c:pt idx="37" formatCode="General">
                        <c:v>-55.083618759455369</c:v>
                      </c:pt>
                      <c:pt idx="38" formatCode="General">
                        <c:v>-55.374087745839638</c:v>
                      </c:pt>
                      <c:pt idx="39" formatCode="General">
                        <c:v>-55.6645567322239</c:v>
                      </c:pt>
                      <c:pt idx="40" formatCode="General">
                        <c:v>-55.955025718608169</c:v>
                      </c:pt>
                      <c:pt idx="41" formatCode="General">
                        <c:v>-56.245494704992431</c:v>
                      </c:pt>
                      <c:pt idx="42" formatCode="General">
                        <c:v>-56.535963691376701</c:v>
                      </c:pt>
                      <c:pt idx="43" formatCode="General">
                        <c:v>-56.826432677760963</c:v>
                      </c:pt>
                      <c:pt idx="44" formatCode="General">
                        <c:v>-57.124187594553703</c:v>
                      </c:pt>
                      <c:pt idx="45" formatCode="General">
                        <c:v>-57.431600605143721</c:v>
                      </c:pt>
                      <c:pt idx="46" formatCode="General">
                        <c:v>-57.739013615733732</c:v>
                      </c:pt>
                      <c:pt idx="47" formatCode="General">
                        <c:v>-58.04642662632375</c:v>
                      </c:pt>
                      <c:pt idx="48" formatCode="General">
                        <c:v>-58.353839636913769</c:v>
                      </c:pt>
                      <c:pt idx="49" formatCode="General">
                        <c:v>-58.661252647503787</c:v>
                      </c:pt>
                      <c:pt idx="50" formatCode="General">
                        <c:v>-58.968665658093798</c:v>
                      </c:pt>
                      <c:pt idx="51" formatCode="General">
                        <c:v>-59.30031515151515</c:v>
                      </c:pt>
                      <c:pt idx="52" formatCode="General">
                        <c:v>-59.637284848484853</c:v>
                      </c:pt>
                      <c:pt idx="53" formatCode="General">
                        <c:v>-59.974254545454549</c:v>
                      </c:pt>
                      <c:pt idx="54" formatCode="General">
                        <c:v>-60.311224242424245</c:v>
                      </c:pt>
                      <c:pt idx="55" formatCode="General">
                        <c:v>-60.648193939393941</c:v>
                      </c:pt>
                      <c:pt idx="56" formatCode="General">
                        <c:v>-60.985163636363637</c:v>
                      </c:pt>
                      <c:pt idx="57" formatCode="General">
                        <c:v>-61.335068078668684</c:v>
                      </c:pt>
                      <c:pt idx="58" formatCode="General">
                        <c:v>-61.730832072617247</c:v>
                      </c:pt>
                      <c:pt idx="59" formatCode="General">
                        <c:v>-62.12659606656581</c:v>
                      </c:pt>
                      <c:pt idx="60" formatCode="General">
                        <c:v>-62.522360060514373</c:v>
                      </c:pt>
                      <c:pt idx="61" formatCode="General">
                        <c:v>-62.918124054462936</c:v>
                      </c:pt>
                      <c:pt idx="62" formatCode="General">
                        <c:v>-63.313888048411499</c:v>
                      </c:pt>
                      <c:pt idx="63" formatCode="General">
                        <c:v>-63.709652042360062</c:v>
                      </c:pt>
                      <c:pt idx="64" formatCode="General">
                        <c:v>-64.139054545454542</c:v>
                      </c:pt>
                      <c:pt idx="65" formatCode="General">
                        <c:v>-64.589963636363635</c:v>
                      </c:pt>
                      <c:pt idx="66" formatCode="General">
                        <c:v>-65.066024096385547</c:v>
                      </c:pt>
                      <c:pt idx="67" formatCode="General">
                        <c:v>-65.551272727272732</c:v>
                      </c:pt>
                      <c:pt idx="68" formatCode="General">
                        <c:v>-66.055515151515152</c:v>
                      </c:pt>
                      <c:pt idx="69" formatCode="General">
                        <c:v>-66.575515151515148</c:v>
                      </c:pt>
                      <c:pt idx="70" formatCode="General">
                        <c:v>-67.103999999999999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BD2A-403B-8B57-0D454C22C972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'Gibbs-EVAL'!$A$108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>
                    <a:solidFill>
                      <a:srgbClr val="7030A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'Gibbs-EVAL'!$B$108:$BT$108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-9.9364992435703474</c:v>
                      </c:pt>
                      <c:pt idx="1">
                        <c:v>-10.043004538577913</c:v>
                      </c:pt>
                      <c:pt idx="2" formatCode="General">
                        <c:v>-10.149509833585476</c:v>
                      </c:pt>
                      <c:pt idx="3" formatCode="General">
                        <c:v>-10.25601512859304</c:v>
                      </c:pt>
                      <c:pt idx="4" formatCode="General">
                        <c:v>-10.363416036308623</c:v>
                      </c:pt>
                      <c:pt idx="5" formatCode="General">
                        <c:v>-10.481116490166414</c:v>
                      </c:pt>
                      <c:pt idx="6" formatCode="General">
                        <c:v>-10.598816944024206</c:v>
                      </c:pt>
                      <c:pt idx="7" formatCode="General">
                        <c:v>-10.716517397881997</c:v>
                      </c:pt>
                      <c:pt idx="8" formatCode="General">
                        <c:v>-10.834217851739787</c:v>
                      </c:pt>
                      <c:pt idx="9" formatCode="General">
                        <c:v>-10.951918305597578</c:v>
                      </c:pt>
                      <c:pt idx="10" formatCode="General">
                        <c:v>-11.06961875945537</c:v>
                      </c:pt>
                      <c:pt idx="11" formatCode="General">
                        <c:v>-11.187260606060606</c:v>
                      </c:pt>
                      <c:pt idx="12" formatCode="General">
                        <c:v>-11.304836363636364</c:v>
                      </c:pt>
                      <c:pt idx="13" formatCode="General">
                        <c:v>-11.421418181818183</c:v>
                      </c:pt>
                      <c:pt idx="14" formatCode="General">
                        <c:v>-11.53766265060241</c:v>
                      </c:pt>
                      <c:pt idx="15" formatCode="General">
                        <c:v>-11.65332530120482</c:v>
                      </c:pt>
                      <c:pt idx="16" formatCode="General">
                        <c:v>-11.768109090909091</c:v>
                      </c:pt>
                      <c:pt idx="17" formatCode="General">
                        <c:v>-11.882048484848484</c:v>
                      </c:pt>
                      <c:pt idx="18" formatCode="General">
                        <c:v>-11.994945454545455</c:v>
                      </c:pt>
                      <c:pt idx="19" formatCode="General">
                        <c:v>-12.107163636363635</c:v>
                      </c:pt>
                      <c:pt idx="20" formatCode="General">
                        <c:v>-12.217466666666667</c:v>
                      </c:pt>
                      <c:pt idx="21" formatCode="General">
                        <c:v>-12.326412121212122</c:v>
                      </c:pt>
                      <c:pt idx="22" formatCode="General">
                        <c:v>-12.43429090909091</c:v>
                      </c:pt>
                      <c:pt idx="23" formatCode="General">
                        <c:v>-12.539385542168676</c:v>
                      </c:pt>
                      <c:pt idx="24" formatCode="General">
                        <c:v>-12.643454545454546</c:v>
                      </c:pt>
                      <c:pt idx="25" formatCode="General">
                        <c:v>-12.745272727272727</c:v>
                      </c:pt>
                      <c:pt idx="26" formatCode="General">
                        <c:v>-12.844909090909091</c:v>
                      </c:pt>
                      <c:pt idx="27" formatCode="General">
                        <c:v>-12.943090909090909</c:v>
                      </c:pt>
                      <c:pt idx="28" formatCode="General">
                        <c:v>-13.037818181818182</c:v>
                      </c:pt>
                      <c:pt idx="29" formatCode="General">
                        <c:v>-13.130909090909091</c:v>
                      </c:pt>
                      <c:pt idx="30" formatCode="General">
                        <c:v>-13.220606060606061</c:v>
                      </c:pt>
                      <c:pt idx="31" formatCode="General">
                        <c:v>-13.302741301059003</c:v>
                      </c:pt>
                      <c:pt idx="32" formatCode="General">
                        <c:v>-13.380804841149773</c:v>
                      </c:pt>
                      <c:pt idx="33" formatCode="General">
                        <c:v>-13.458868381240546</c:v>
                      </c:pt>
                      <c:pt idx="34" formatCode="General">
                        <c:v>-13.536931921331316</c:v>
                      </c:pt>
                      <c:pt idx="35" formatCode="General">
                        <c:v>-13.614995461422088</c:v>
                      </c:pt>
                      <c:pt idx="36" formatCode="General">
                        <c:v>-13.693059001512859</c:v>
                      </c:pt>
                      <c:pt idx="37" formatCode="General">
                        <c:v>-13.770904689863842</c:v>
                      </c:pt>
                      <c:pt idx="38" formatCode="General">
                        <c:v>-13.84352193645991</c:v>
                      </c:pt>
                      <c:pt idx="39" formatCode="General">
                        <c:v>-13.916139183055975</c:v>
                      </c:pt>
                      <c:pt idx="40" formatCode="General">
                        <c:v>-13.988756429652042</c:v>
                      </c:pt>
                      <c:pt idx="41" formatCode="General">
                        <c:v>-14.061373676248108</c:v>
                      </c:pt>
                      <c:pt idx="42" formatCode="General">
                        <c:v>-14.133990922844175</c:v>
                      </c:pt>
                      <c:pt idx="43" formatCode="General">
                        <c:v>-14.206608169440241</c:v>
                      </c:pt>
                      <c:pt idx="44" formatCode="General">
                        <c:v>-14.281046898638426</c:v>
                      </c:pt>
                      <c:pt idx="45" formatCode="General">
                        <c:v>-14.35790015128593</c:v>
                      </c:pt>
                      <c:pt idx="46" formatCode="General">
                        <c:v>-14.434753403933433</c:v>
                      </c:pt>
                      <c:pt idx="47" formatCode="General">
                        <c:v>-14.511606656580938</c:v>
                      </c:pt>
                      <c:pt idx="48" formatCode="General">
                        <c:v>-14.588459909228442</c:v>
                      </c:pt>
                      <c:pt idx="49" formatCode="General">
                        <c:v>-14.665313161875947</c:v>
                      </c:pt>
                      <c:pt idx="50" formatCode="General">
                        <c:v>-14.742166414523449</c:v>
                      </c:pt>
                      <c:pt idx="51" formatCode="General">
                        <c:v>-14.825078787878788</c:v>
                      </c:pt>
                      <c:pt idx="52" formatCode="General">
                        <c:v>-14.909321212121213</c:v>
                      </c:pt>
                      <c:pt idx="53" formatCode="General">
                        <c:v>-14.993563636363637</c:v>
                      </c:pt>
                      <c:pt idx="54" formatCode="General">
                        <c:v>-15.077806060606061</c:v>
                      </c:pt>
                      <c:pt idx="55" formatCode="General">
                        <c:v>-15.162048484848485</c:v>
                      </c:pt>
                      <c:pt idx="56" formatCode="General">
                        <c:v>-15.246290909090909</c:v>
                      </c:pt>
                      <c:pt idx="57" formatCode="General">
                        <c:v>-15.333767019667171</c:v>
                      </c:pt>
                      <c:pt idx="58" formatCode="General">
                        <c:v>-15.432708018154312</c:v>
                      </c:pt>
                      <c:pt idx="59" formatCode="General">
                        <c:v>-15.531649016641452</c:v>
                      </c:pt>
                      <c:pt idx="60" formatCode="General">
                        <c:v>-15.630590015128593</c:v>
                      </c:pt>
                      <c:pt idx="61" formatCode="General">
                        <c:v>-15.729531013615734</c:v>
                      </c:pt>
                      <c:pt idx="62" formatCode="General">
                        <c:v>-15.828472012102875</c:v>
                      </c:pt>
                      <c:pt idx="63" formatCode="General">
                        <c:v>-15.927413010590016</c:v>
                      </c:pt>
                      <c:pt idx="64" formatCode="General">
                        <c:v>-16.034763636363635</c:v>
                      </c:pt>
                      <c:pt idx="65" formatCode="General">
                        <c:v>-16.147490909090909</c:v>
                      </c:pt>
                      <c:pt idx="66" formatCode="General">
                        <c:v>-16.266506024096387</c:v>
                      </c:pt>
                      <c:pt idx="67" formatCode="General">
                        <c:v>-16.387818181818183</c:v>
                      </c:pt>
                      <c:pt idx="68" formatCode="General">
                        <c:v>-16.513878787878788</c:v>
                      </c:pt>
                      <c:pt idx="69" formatCode="General">
                        <c:v>-16.643878787878787</c:v>
                      </c:pt>
                      <c:pt idx="70" formatCode="General">
                        <c:v>-16.776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BD2A-403B-8B57-0D454C22C972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'Gibbs-EVAL'!$A$109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-4.9682496217851737</c:v>
                      </c:pt>
                      <c:pt idx="1">
                        <c:v>-5.0215022692889564</c:v>
                      </c:pt>
                      <c:pt idx="2" formatCode="General">
                        <c:v>-5.0747549167927382</c:v>
                      </c:pt>
                      <c:pt idx="3" formatCode="General">
                        <c:v>-5.1280075642965199</c:v>
                      </c:pt>
                      <c:pt idx="4" formatCode="General">
                        <c:v>-5.1817080181543114</c:v>
                      </c:pt>
                      <c:pt idx="5" formatCode="General">
                        <c:v>-5.2405582450832071</c:v>
                      </c:pt>
                      <c:pt idx="6" formatCode="General">
                        <c:v>-5.2994084720121029</c:v>
                      </c:pt>
                      <c:pt idx="7" formatCode="General">
                        <c:v>-5.3582586989409986</c:v>
                      </c:pt>
                      <c:pt idx="8" formatCode="General">
                        <c:v>-5.4171089258698935</c:v>
                      </c:pt>
                      <c:pt idx="9" formatCode="General">
                        <c:v>-5.4759591527987892</c:v>
                      </c:pt>
                      <c:pt idx="10" formatCode="General">
                        <c:v>-5.5348093797276849</c:v>
                      </c:pt>
                      <c:pt idx="11" formatCode="General">
                        <c:v>-5.5936303030303032</c:v>
                      </c:pt>
                      <c:pt idx="12" formatCode="General">
                        <c:v>-5.6524181818181818</c:v>
                      </c:pt>
                      <c:pt idx="13" formatCode="General">
                        <c:v>-5.7107090909090914</c:v>
                      </c:pt>
                      <c:pt idx="14" formatCode="General">
                        <c:v>-5.7688313253012051</c:v>
                      </c:pt>
                      <c:pt idx="15" formatCode="General">
                        <c:v>-5.82666265060241</c:v>
                      </c:pt>
                      <c:pt idx="16" formatCode="General">
                        <c:v>-5.8840545454545454</c:v>
                      </c:pt>
                      <c:pt idx="17" formatCode="General">
                        <c:v>-5.9410242424242421</c:v>
                      </c:pt>
                      <c:pt idx="18" formatCode="General">
                        <c:v>-5.9974727272727275</c:v>
                      </c:pt>
                      <c:pt idx="19" formatCode="General">
                        <c:v>-6.0535818181818177</c:v>
                      </c:pt>
                      <c:pt idx="20" formatCode="General">
                        <c:v>-6.1087333333333333</c:v>
                      </c:pt>
                      <c:pt idx="21" formatCode="General">
                        <c:v>-6.1632060606060612</c:v>
                      </c:pt>
                      <c:pt idx="22" formatCode="General">
                        <c:v>-6.217145454545455</c:v>
                      </c:pt>
                      <c:pt idx="23" formatCode="General">
                        <c:v>-6.2696927710843378</c:v>
                      </c:pt>
                      <c:pt idx="24" formatCode="General">
                        <c:v>-6.3217272727272729</c:v>
                      </c:pt>
                      <c:pt idx="25" formatCode="General">
                        <c:v>-6.3726363636363637</c:v>
                      </c:pt>
                      <c:pt idx="26" formatCode="General">
                        <c:v>-6.4224545454545456</c:v>
                      </c:pt>
                      <c:pt idx="27" formatCode="General">
                        <c:v>-6.4715454545454545</c:v>
                      </c:pt>
                      <c:pt idx="28" formatCode="General">
                        <c:v>-6.5189090909090908</c:v>
                      </c:pt>
                      <c:pt idx="29" formatCode="General">
                        <c:v>-6.5654545454545454</c:v>
                      </c:pt>
                      <c:pt idx="30" formatCode="General">
                        <c:v>-6.6103030303030303</c:v>
                      </c:pt>
                      <c:pt idx="31" formatCode="General">
                        <c:v>-6.6513706505295014</c:v>
                      </c:pt>
                      <c:pt idx="32" formatCode="General">
                        <c:v>-6.6904024205748867</c:v>
                      </c:pt>
                      <c:pt idx="33" formatCode="General">
                        <c:v>-6.7294341906202728</c:v>
                      </c:pt>
                      <c:pt idx="34" formatCode="General">
                        <c:v>-6.7684659606656581</c:v>
                      </c:pt>
                      <c:pt idx="35" formatCode="General">
                        <c:v>-6.8074977307110442</c:v>
                      </c:pt>
                      <c:pt idx="36" formatCode="General">
                        <c:v>-6.8465295007564295</c:v>
                      </c:pt>
                      <c:pt idx="37" formatCode="General">
                        <c:v>-6.8854523449319212</c:v>
                      </c:pt>
                      <c:pt idx="38" formatCode="General">
                        <c:v>-6.9217609682299548</c:v>
                      </c:pt>
                      <c:pt idx="39" formatCode="General">
                        <c:v>-6.9580695915279875</c:v>
                      </c:pt>
                      <c:pt idx="40" formatCode="General">
                        <c:v>-6.9943782148260212</c:v>
                      </c:pt>
                      <c:pt idx="41" formatCode="General">
                        <c:v>-7.0306868381240539</c:v>
                      </c:pt>
                      <c:pt idx="42" formatCode="General">
                        <c:v>-7.0669954614220876</c:v>
                      </c:pt>
                      <c:pt idx="43" formatCode="General">
                        <c:v>-7.1033040847201203</c:v>
                      </c:pt>
                      <c:pt idx="44" formatCode="General">
                        <c:v>-7.1405234493192129</c:v>
                      </c:pt>
                      <c:pt idx="45" formatCode="General">
                        <c:v>-7.1789500756429652</c:v>
                      </c:pt>
                      <c:pt idx="46" formatCode="General">
                        <c:v>-7.2173767019667165</c:v>
                      </c:pt>
                      <c:pt idx="47" formatCode="General">
                        <c:v>-7.2558033282904688</c:v>
                      </c:pt>
                      <c:pt idx="48" formatCode="General">
                        <c:v>-7.2942299546142211</c:v>
                      </c:pt>
                      <c:pt idx="49" formatCode="General">
                        <c:v>-7.3326565809379733</c:v>
                      </c:pt>
                      <c:pt idx="50" formatCode="General">
                        <c:v>-7.3710832072617247</c:v>
                      </c:pt>
                      <c:pt idx="51" formatCode="General">
                        <c:v>-7.4125393939393938</c:v>
                      </c:pt>
                      <c:pt idx="52" formatCode="General">
                        <c:v>-7.4546606060606067</c:v>
                      </c:pt>
                      <c:pt idx="53" formatCode="General">
                        <c:v>-7.4967818181818187</c:v>
                      </c:pt>
                      <c:pt idx="54" formatCode="General">
                        <c:v>-7.5389030303030307</c:v>
                      </c:pt>
                      <c:pt idx="55" formatCode="General">
                        <c:v>-7.5810242424242427</c:v>
                      </c:pt>
                      <c:pt idx="56" formatCode="General">
                        <c:v>-7.6231454545454547</c:v>
                      </c:pt>
                      <c:pt idx="57" formatCode="General">
                        <c:v>-7.6668835098335855</c:v>
                      </c:pt>
                      <c:pt idx="58" formatCode="General">
                        <c:v>-7.7163540090771559</c:v>
                      </c:pt>
                      <c:pt idx="59" formatCode="General">
                        <c:v>-7.7658245083207262</c:v>
                      </c:pt>
                      <c:pt idx="60" formatCode="General">
                        <c:v>-7.8152950075642966</c:v>
                      </c:pt>
                      <c:pt idx="61" formatCode="General">
                        <c:v>-7.864765506807867</c:v>
                      </c:pt>
                      <c:pt idx="62" formatCode="General">
                        <c:v>-7.9142360060514374</c:v>
                      </c:pt>
                      <c:pt idx="63" formatCode="General">
                        <c:v>-7.9637065052950078</c:v>
                      </c:pt>
                      <c:pt idx="64" formatCode="General">
                        <c:v>-8.0173818181818177</c:v>
                      </c:pt>
                      <c:pt idx="65" formatCode="General">
                        <c:v>-8.0737454545454543</c:v>
                      </c:pt>
                      <c:pt idx="66" formatCode="General">
                        <c:v>-8.1332530120481934</c:v>
                      </c:pt>
                      <c:pt idx="67" formatCode="General">
                        <c:v>-8.1939090909090915</c:v>
                      </c:pt>
                      <c:pt idx="68" formatCode="General">
                        <c:v>-8.256939393939394</c:v>
                      </c:pt>
                      <c:pt idx="69" formatCode="General">
                        <c:v>-8.3219393939393935</c:v>
                      </c:pt>
                      <c:pt idx="70" formatCode="General">
                        <c:v>-8.3879999999999999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BD2A-403B-8B57-0D454C22C972}"/>
                  </c:ext>
                </c:extLst>
              </c15:ser>
            </c15:filteredScatterSeries>
            <c15:filteredScatterSeries>
              <c15:ser>
                <c:idx val="7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'Gibbs-EVAL'!$A$110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>
                    <a:solidFill>
                      <a:srgbClr val="FFC00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'Gibbs-EVAL'!$B$110:$BT$110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-18.728545454545454</c:v>
                      </c:pt>
                      <c:pt idx="12" formatCode="General">
                        <c:v>-18.746727272727274</c:v>
                      </c:pt>
                      <c:pt idx="13" formatCode="General">
                        <c:v>-18.764909090909093</c:v>
                      </c:pt>
                      <c:pt idx="14" formatCode="General">
                        <c:v>-18.783072289156628</c:v>
                      </c:pt>
                      <c:pt idx="15" formatCode="General">
                        <c:v>-18.801144578313252</c:v>
                      </c:pt>
                      <c:pt idx="16" formatCode="General">
                        <c:v>-18.819272727272725</c:v>
                      </c:pt>
                      <c:pt idx="17" formatCode="General">
                        <c:v>-18.837454545454545</c:v>
                      </c:pt>
                      <c:pt idx="18" formatCode="General">
                        <c:v>-18.855636363636364</c:v>
                      </c:pt>
                      <c:pt idx="19" formatCode="General">
                        <c:v>-18.875090909090911</c:v>
                      </c:pt>
                      <c:pt idx="20" formatCode="General">
                        <c:v>-18.899333333333335</c:v>
                      </c:pt>
                      <c:pt idx="21" formatCode="General">
                        <c:v>-18.923575757575758</c:v>
                      </c:pt>
                      <c:pt idx="22" formatCode="General">
                        <c:v>-18.947818181818182</c:v>
                      </c:pt>
                      <c:pt idx="23" formatCode="General">
                        <c:v>-18.971927710843371</c:v>
                      </c:pt>
                      <c:pt idx="24" formatCode="General">
                        <c:v>-18.996060606060606</c:v>
                      </c:pt>
                      <c:pt idx="25" formatCode="General">
                        <c:v>-19.02030303030303</c:v>
                      </c:pt>
                      <c:pt idx="26" formatCode="General">
                        <c:v>-19.048181818181817</c:v>
                      </c:pt>
                      <c:pt idx="27" formatCode="General">
                        <c:v>-19.078484848484848</c:v>
                      </c:pt>
                      <c:pt idx="28" formatCode="General">
                        <c:v>-19.108787878787876</c:v>
                      </c:pt>
                      <c:pt idx="29" formatCode="General">
                        <c:v>-19.140909090909091</c:v>
                      </c:pt>
                      <c:pt idx="30" formatCode="General">
                        <c:v>-19.177272727272729</c:v>
                      </c:pt>
                      <c:pt idx="31" formatCode="General">
                        <c:v>-19.216550680786689</c:v>
                      </c:pt>
                      <c:pt idx="32" formatCode="General">
                        <c:v>-19.257397881996976</c:v>
                      </c:pt>
                      <c:pt idx="33" formatCode="General">
                        <c:v>-19.298245083207263</c:v>
                      </c:pt>
                      <c:pt idx="34" formatCode="General">
                        <c:v>-19.33909228441755</c:v>
                      </c:pt>
                      <c:pt idx="35" formatCode="General">
                        <c:v>-19.379939485627837</c:v>
                      </c:pt>
                      <c:pt idx="36" formatCode="General">
                        <c:v>-19.420786686838124</c:v>
                      </c:pt>
                      <c:pt idx="37" formatCode="General">
                        <c:v>-19.461331316187596</c:v>
                      </c:pt>
                      <c:pt idx="38" formatCode="General">
                        <c:v>-19.494614220877459</c:v>
                      </c:pt>
                      <c:pt idx="39" formatCode="General">
                        <c:v>-19.527897125567321</c:v>
                      </c:pt>
                      <c:pt idx="40" formatCode="General">
                        <c:v>-19.561180030257187</c:v>
                      </c:pt>
                      <c:pt idx="41" formatCode="General">
                        <c:v>-19.59446293494705</c:v>
                      </c:pt>
                      <c:pt idx="42" formatCode="General">
                        <c:v>-19.627745839636912</c:v>
                      </c:pt>
                      <c:pt idx="43" formatCode="General">
                        <c:v>-19.661028744326778</c:v>
                      </c:pt>
                      <c:pt idx="44" formatCode="General">
                        <c:v>-19.692360060514371</c:v>
                      </c:pt>
                      <c:pt idx="45" formatCode="General">
                        <c:v>-19.72110438729198</c:v>
                      </c:pt>
                      <c:pt idx="46" formatCode="General">
                        <c:v>-19.749848714069593</c:v>
                      </c:pt>
                      <c:pt idx="47" formatCode="General">
                        <c:v>-19.778593040847202</c:v>
                      </c:pt>
                      <c:pt idx="48" formatCode="General">
                        <c:v>-19.807337367624811</c:v>
                      </c:pt>
                      <c:pt idx="49" formatCode="General">
                        <c:v>-19.83608169440242</c:v>
                      </c:pt>
                      <c:pt idx="50" formatCode="General">
                        <c:v>-19.864826021180033</c:v>
                      </c:pt>
                      <c:pt idx="51" formatCode="General">
                        <c:v>-19.892363636363637</c:v>
                      </c:pt>
                      <c:pt idx="52" formatCode="General">
                        <c:v>-19.919636363636364</c:v>
                      </c:pt>
                      <c:pt idx="53" formatCode="General">
                        <c:v>-19.946909090909092</c:v>
                      </c:pt>
                      <c:pt idx="54" formatCode="General">
                        <c:v>-19.974181818181819</c:v>
                      </c:pt>
                      <c:pt idx="55" formatCode="General">
                        <c:v>-20.001454545454546</c:v>
                      </c:pt>
                      <c:pt idx="56" formatCode="General">
                        <c:v>-20.028727272727274</c:v>
                      </c:pt>
                      <c:pt idx="57" formatCode="General">
                        <c:v>-20.056656580937975</c:v>
                      </c:pt>
                      <c:pt idx="58" formatCode="General">
                        <c:v>-20.086913767019666</c:v>
                      </c:pt>
                      <c:pt idx="59" formatCode="General">
                        <c:v>-20.117170953101361</c:v>
                      </c:pt>
                      <c:pt idx="60" formatCode="General">
                        <c:v>-20.147428139183056</c:v>
                      </c:pt>
                      <c:pt idx="61" formatCode="General">
                        <c:v>-20.177685325264751</c:v>
                      </c:pt>
                      <c:pt idx="62" formatCode="General">
                        <c:v>-20.207942511346445</c:v>
                      </c:pt>
                      <c:pt idx="63" formatCode="General">
                        <c:v>-20.23819969742814</c:v>
                      </c:pt>
                      <c:pt idx="64" formatCode="General">
                        <c:v>-20.272181818181817</c:v>
                      </c:pt>
                      <c:pt idx="65" formatCode="General">
                        <c:v>-20.308545454545452</c:v>
                      </c:pt>
                      <c:pt idx="66" formatCode="General">
                        <c:v>-20.338915662650603</c:v>
                      </c:pt>
                      <c:pt idx="67" formatCode="General">
                        <c:v>-20.369090909090907</c:v>
                      </c:pt>
                      <c:pt idx="68" formatCode="General">
                        <c:v>-20.399393939393939</c:v>
                      </c:pt>
                      <c:pt idx="69" formatCode="General">
                        <c:v>-20.42969696969697</c:v>
                      </c:pt>
                      <c:pt idx="70" formatCode="General">
                        <c:v>-20.46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BD2A-403B-8B57-0D454C22C972}"/>
                  </c:ext>
                </c:extLst>
              </c15:ser>
            </c15:filteredScatterSeries>
            <c15:filteredScatterSeries>
              <c15:ser>
                <c:idx val="8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'Gibbs-EVAL'!$A$111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'Gibbs-EVAL'!$B$111:$BT$111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-17.156697428139182</c:v>
                      </c:pt>
                      <c:pt idx="1">
                        <c:v>-17.358815431164899</c:v>
                      </c:pt>
                      <c:pt idx="2" formatCode="General">
                        <c:v>-17.56093343419062</c:v>
                      </c:pt>
                      <c:pt idx="3" formatCode="General">
                        <c:v>-17.763051437216337</c:v>
                      </c:pt>
                      <c:pt idx="4" formatCode="General">
                        <c:v>-17.964358547655067</c:v>
                      </c:pt>
                      <c:pt idx="5" formatCode="General">
                        <c:v>-18.156340393343417</c:v>
                      </c:pt>
                      <c:pt idx="6" formatCode="General">
                        <c:v>-18.34832223903177</c:v>
                      </c:pt>
                      <c:pt idx="7" formatCode="General">
                        <c:v>-18.54030408472012</c:v>
                      </c:pt>
                      <c:pt idx="8" formatCode="General">
                        <c:v>-18.732285930408473</c:v>
                      </c:pt>
                      <c:pt idx="9" formatCode="General">
                        <c:v>-18.924267776096823</c:v>
                      </c:pt>
                      <c:pt idx="10" formatCode="General">
                        <c:v>-19.116249621785173</c:v>
                      </c:pt>
                      <c:pt idx="11" formatCode="General">
                        <c:v>-19.30430909090909</c:v>
                      </c:pt>
                      <c:pt idx="12" formatCode="General">
                        <c:v>-19.487945454545454</c:v>
                      </c:pt>
                      <c:pt idx="13" formatCode="General">
                        <c:v>-19.66710909090909</c:v>
                      </c:pt>
                      <c:pt idx="14" formatCode="General">
                        <c:v>-19.844698795180722</c:v>
                      </c:pt>
                      <c:pt idx="15" formatCode="General">
                        <c:v>-20.019397590361447</c:v>
                      </c:pt>
                      <c:pt idx="16" formatCode="General">
                        <c:v>-20.192781818181817</c:v>
                      </c:pt>
                      <c:pt idx="17" formatCode="General">
                        <c:v>-20.364903030303029</c:v>
                      </c:pt>
                      <c:pt idx="18" formatCode="General">
                        <c:v>-20.535460606060607</c:v>
                      </c:pt>
                      <c:pt idx="19" formatCode="General">
                        <c:v>-20.705000000000002</c:v>
                      </c:pt>
                      <c:pt idx="20" formatCode="General">
                        <c:v>-20.871666666666666</c:v>
                      </c:pt>
                      <c:pt idx="21" formatCode="General">
                        <c:v>-21.036975757575757</c:v>
                      </c:pt>
                      <c:pt idx="22" formatCode="General">
                        <c:v>-21.201218181818184</c:v>
                      </c:pt>
                      <c:pt idx="23" formatCode="General">
                        <c:v>-21.365656626506023</c:v>
                      </c:pt>
                      <c:pt idx="24" formatCode="General">
                        <c:v>-21.53021212121212</c:v>
                      </c:pt>
                      <c:pt idx="25" formatCode="General">
                        <c:v>-21.695060606060604</c:v>
                      </c:pt>
                      <c:pt idx="26" formatCode="General">
                        <c:v>-21.862454545454543</c:v>
                      </c:pt>
                      <c:pt idx="27" formatCode="General">
                        <c:v>-22.031545454545455</c:v>
                      </c:pt>
                      <c:pt idx="28" formatCode="General">
                        <c:v>-22.205818181818181</c:v>
                      </c:pt>
                      <c:pt idx="29" formatCode="General">
                        <c:v>-22.382909090909092</c:v>
                      </c:pt>
                      <c:pt idx="30" formatCode="General">
                        <c:v>-22.565939393939395</c:v>
                      </c:pt>
                      <c:pt idx="31" formatCode="General">
                        <c:v>-22.76924357034796</c:v>
                      </c:pt>
                      <c:pt idx="32" formatCode="General">
                        <c:v>-22.983464447806355</c:v>
                      </c:pt>
                      <c:pt idx="33" formatCode="General">
                        <c:v>-23.19768532526475</c:v>
                      </c:pt>
                      <c:pt idx="34" formatCode="General">
                        <c:v>-23.411906202723149</c:v>
                      </c:pt>
                      <c:pt idx="35" formatCode="General">
                        <c:v>-23.626127080181544</c:v>
                      </c:pt>
                      <c:pt idx="36" formatCode="General">
                        <c:v>-23.840347957639938</c:v>
                      </c:pt>
                      <c:pt idx="37" formatCode="General">
                        <c:v>-24.055767019667169</c:v>
                      </c:pt>
                      <c:pt idx="38" formatCode="General">
                        <c:v>-24.299942511346444</c:v>
                      </c:pt>
                      <c:pt idx="39" formatCode="General">
                        <c:v>-24.544118003025716</c:v>
                      </c:pt>
                      <c:pt idx="40" formatCode="General">
                        <c:v>-24.788293494704991</c:v>
                      </c:pt>
                      <c:pt idx="41" formatCode="General">
                        <c:v>-25.032468986384266</c:v>
                      </c:pt>
                      <c:pt idx="42" formatCode="General">
                        <c:v>-25.276644478063538</c:v>
                      </c:pt>
                      <c:pt idx="43" formatCode="General">
                        <c:v>-25.520819969742814</c:v>
                      </c:pt>
                      <c:pt idx="44" formatCode="General">
                        <c:v>-25.760962178517396</c:v>
                      </c:pt>
                      <c:pt idx="45" formatCode="General">
                        <c:v>-25.995757942511347</c:v>
                      </c:pt>
                      <c:pt idx="46" formatCode="General">
                        <c:v>-26.230553706505294</c:v>
                      </c:pt>
                      <c:pt idx="47" formatCode="General">
                        <c:v>-26.465349470499245</c:v>
                      </c:pt>
                      <c:pt idx="48" formatCode="General">
                        <c:v>-26.700145234493192</c:v>
                      </c:pt>
                      <c:pt idx="49" formatCode="General">
                        <c:v>-26.934940998487143</c:v>
                      </c:pt>
                      <c:pt idx="50" formatCode="General">
                        <c:v>-27.16973676248109</c:v>
                      </c:pt>
                      <c:pt idx="51" formatCode="General">
                        <c:v>-27.388921212121211</c:v>
                      </c:pt>
                      <c:pt idx="52" formatCode="General">
                        <c:v>-27.60467878787879</c:v>
                      </c:pt>
                      <c:pt idx="53" formatCode="General">
                        <c:v>-27.820436363636365</c:v>
                      </c:pt>
                      <c:pt idx="54" formatCode="General">
                        <c:v>-28.036193939393939</c:v>
                      </c:pt>
                      <c:pt idx="55" formatCode="General">
                        <c:v>-28.251951515151514</c:v>
                      </c:pt>
                      <c:pt idx="56" formatCode="General">
                        <c:v>-28.467709090909089</c:v>
                      </c:pt>
                      <c:pt idx="57" formatCode="General">
                        <c:v>-28.67950075642965</c:v>
                      </c:pt>
                      <c:pt idx="58" formatCode="General">
                        <c:v>-28.877231467473525</c:v>
                      </c:pt>
                      <c:pt idx="59" formatCode="General">
                        <c:v>-29.074962178517399</c:v>
                      </c:pt>
                      <c:pt idx="60" formatCode="General">
                        <c:v>-29.27269288956127</c:v>
                      </c:pt>
                      <c:pt idx="61" formatCode="General">
                        <c:v>-29.470423600605145</c:v>
                      </c:pt>
                      <c:pt idx="62" formatCode="General">
                        <c:v>-29.668154311649019</c:v>
                      </c:pt>
                      <c:pt idx="63" formatCode="General">
                        <c:v>-29.86588502269289</c:v>
                      </c:pt>
                      <c:pt idx="64" formatCode="General">
                        <c:v>-30.058715151515152</c:v>
                      </c:pt>
                      <c:pt idx="65" formatCode="General">
                        <c:v>-30.248412121212123</c:v>
                      </c:pt>
                      <c:pt idx="66" formatCode="General">
                        <c:v>-30.428915662650603</c:v>
                      </c:pt>
                      <c:pt idx="67" formatCode="General">
                        <c:v>-30.610272727272726</c:v>
                      </c:pt>
                      <c:pt idx="68" formatCode="General">
                        <c:v>-30.794515151515149</c:v>
                      </c:pt>
                      <c:pt idx="69" formatCode="General">
                        <c:v>-30.972848484848484</c:v>
                      </c:pt>
                      <c:pt idx="70" formatCode="General">
                        <c:v>-31.148000000000003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BD2A-403B-8B57-0D454C22C972}"/>
                  </c:ext>
                </c:extLst>
              </c15:ser>
            </c15:filteredScatterSeries>
            <c15:filteredScatterSeries>
              <c15:ser>
                <c:idx val="9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'Gibbs-EVAL'!$A$112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'Gibbs-EVAL'!$B$112:$BT$112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-6.0942239031770047</c:v>
                      </c:pt>
                      <c:pt idx="1">
                        <c:v>-6.1686565809379728</c:v>
                      </c:pt>
                      <c:pt idx="2" formatCode="General">
                        <c:v>-6.2430892586989408</c:v>
                      </c:pt>
                      <c:pt idx="3" formatCode="General">
                        <c:v>-6.3175219364599098</c:v>
                      </c:pt>
                      <c:pt idx="4" formatCode="General">
                        <c:v>-6.3913252647503782</c:v>
                      </c:pt>
                      <c:pt idx="5" formatCode="General">
                        <c:v>-6.4578910741301057</c:v>
                      </c:pt>
                      <c:pt idx="6" formatCode="General">
                        <c:v>-6.524456883509834</c:v>
                      </c:pt>
                      <c:pt idx="7" formatCode="General">
                        <c:v>-6.5910226928895614</c:v>
                      </c:pt>
                      <c:pt idx="8" formatCode="General">
                        <c:v>-6.6575885022692889</c:v>
                      </c:pt>
                      <c:pt idx="9" formatCode="General">
                        <c:v>-6.7241543116490163</c:v>
                      </c:pt>
                      <c:pt idx="10" formatCode="General">
                        <c:v>-6.7907201210287438</c:v>
                      </c:pt>
                      <c:pt idx="11" formatCode="General">
                        <c:v>-6.8553393939393938</c:v>
                      </c:pt>
                      <c:pt idx="12" formatCode="General">
                        <c:v>-6.9177636363636363</c:v>
                      </c:pt>
                      <c:pt idx="13" formatCode="General">
                        <c:v>-6.9782000000000002</c:v>
                      </c:pt>
                      <c:pt idx="14" formatCode="General">
                        <c:v>-7.0379337349397586</c:v>
                      </c:pt>
                      <c:pt idx="15" formatCode="General">
                        <c:v>-7.0963674698795183</c:v>
                      </c:pt>
                      <c:pt idx="16" formatCode="General">
                        <c:v>-7.1543636363636365</c:v>
                      </c:pt>
                      <c:pt idx="17" formatCode="General">
                        <c:v>-7.2119393939393941</c:v>
                      </c:pt>
                      <c:pt idx="18" formatCode="General">
                        <c:v>-7.2689939393939396</c:v>
                      </c:pt>
                      <c:pt idx="19" formatCode="General">
                        <c:v>-7.3257090909090907</c:v>
                      </c:pt>
                      <c:pt idx="20" formatCode="General">
                        <c:v>-7.3814666666666664</c:v>
                      </c:pt>
                      <c:pt idx="21" formatCode="General">
                        <c:v>-7.4368848484848487</c:v>
                      </c:pt>
                      <c:pt idx="22" formatCode="General">
                        <c:v>-7.4920363636363634</c:v>
                      </c:pt>
                      <c:pt idx="23" formatCode="General">
                        <c:v>-7.5479819277108433</c:v>
                      </c:pt>
                      <c:pt idx="24" formatCode="General">
                        <c:v>-7.6042424242424245</c:v>
                      </c:pt>
                      <c:pt idx="25" formatCode="General">
                        <c:v>-7.6612121212121211</c:v>
                      </c:pt>
                      <c:pt idx="26" formatCode="General">
                        <c:v>-7.7200000000000006</c:v>
                      </c:pt>
                      <c:pt idx="27" formatCode="General">
                        <c:v>-7.78</c:v>
                      </c:pt>
                      <c:pt idx="28" formatCode="General">
                        <c:v>-7.8434545454545459</c:v>
                      </c:pt>
                      <c:pt idx="29" formatCode="General">
                        <c:v>-7.9087272727272726</c:v>
                      </c:pt>
                      <c:pt idx="30" formatCode="General">
                        <c:v>-7.9778181818181819</c:v>
                      </c:pt>
                      <c:pt idx="31" formatCode="General">
                        <c:v>-8.0589364599092281</c:v>
                      </c:pt>
                      <c:pt idx="32" formatCode="General">
                        <c:v>-8.1465310136157338</c:v>
                      </c:pt>
                      <c:pt idx="33" formatCode="General">
                        <c:v>-8.2341255673222395</c:v>
                      </c:pt>
                      <c:pt idx="34" formatCode="General">
                        <c:v>-8.3217201210287435</c:v>
                      </c:pt>
                      <c:pt idx="35" formatCode="General">
                        <c:v>-8.4093146747352492</c:v>
                      </c:pt>
                      <c:pt idx="36" formatCode="General">
                        <c:v>-8.4969092284417549</c:v>
                      </c:pt>
                      <c:pt idx="37" formatCode="General">
                        <c:v>-8.5851573373676242</c:v>
                      </c:pt>
                      <c:pt idx="38" formatCode="General">
                        <c:v>-8.6890907715582451</c:v>
                      </c:pt>
                      <c:pt idx="39" formatCode="General">
                        <c:v>-8.7930242057488641</c:v>
                      </c:pt>
                      <c:pt idx="40" formatCode="General">
                        <c:v>-8.896957639939485</c:v>
                      </c:pt>
                      <c:pt idx="41" formatCode="General">
                        <c:v>-9.0008910741301058</c:v>
                      </c:pt>
                      <c:pt idx="42" formatCode="General">
                        <c:v>-9.1048245083207267</c:v>
                      </c:pt>
                      <c:pt idx="43" formatCode="General">
                        <c:v>-9.2087579425113475</c:v>
                      </c:pt>
                      <c:pt idx="44" formatCode="General">
                        <c:v>-9.3102193645990923</c:v>
                      </c:pt>
                      <c:pt idx="45" formatCode="General">
                        <c:v>-9.4084039334341902</c:v>
                      </c:pt>
                      <c:pt idx="46" formatCode="General">
                        <c:v>-9.50658850226929</c:v>
                      </c:pt>
                      <c:pt idx="47" formatCode="General">
                        <c:v>-9.6047730711043879</c:v>
                      </c:pt>
                      <c:pt idx="48" formatCode="General">
                        <c:v>-9.7029576399394859</c:v>
                      </c:pt>
                      <c:pt idx="49" formatCode="General">
                        <c:v>-9.8011422087745839</c:v>
                      </c:pt>
                      <c:pt idx="50" formatCode="General">
                        <c:v>-9.8993267776096818</c:v>
                      </c:pt>
                      <c:pt idx="51" formatCode="General">
                        <c:v>-9.9881909090909087</c:v>
                      </c:pt>
                      <c:pt idx="52" formatCode="General">
                        <c:v>-10.075009090909091</c:v>
                      </c:pt>
                      <c:pt idx="53" formatCode="General">
                        <c:v>-10.161827272727272</c:v>
                      </c:pt>
                      <c:pt idx="54" formatCode="General">
                        <c:v>-10.248645454545455</c:v>
                      </c:pt>
                      <c:pt idx="55" formatCode="General">
                        <c:v>-10.335463636363636</c:v>
                      </c:pt>
                      <c:pt idx="56" formatCode="General">
                        <c:v>-10.422281818181819</c:v>
                      </c:pt>
                      <c:pt idx="57" formatCode="General">
                        <c:v>-10.506308623298034</c:v>
                      </c:pt>
                      <c:pt idx="58" formatCode="General">
                        <c:v>-10.580438729198185</c:v>
                      </c:pt>
                      <c:pt idx="59" formatCode="General">
                        <c:v>-10.654568835098337</c:v>
                      </c:pt>
                      <c:pt idx="60" formatCode="General">
                        <c:v>-10.728698940998488</c:v>
                      </c:pt>
                      <c:pt idx="61" formatCode="General">
                        <c:v>-10.802829046898639</c:v>
                      </c:pt>
                      <c:pt idx="62" formatCode="General">
                        <c:v>-10.87695915279879</c:v>
                      </c:pt>
                      <c:pt idx="63" formatCode="General">
                        <c:v>-10.951089258698941</c:v>
                      </c:pt>
                      <c:pt idx="64" formatCode="General">
                        <c:v>-11.020666666666667</c:v>
                      </c:pt>
                      <c:pt idx="65" formatCode="General">
                        <c:v>-11.087333333333333</c:v>
                      </c:pt>
                      <c:pt idx="66" formatCode="General">
                        <c:v>-11.147831325301205</c:v>
                      </c:pt>
                      <c:pt idx="67" formatCode="General">
                        <c:v>-11.208181818181817</c:v>
                      </c:pt>
                      <c:pt idx="68" formatCode="General">
                        <c:v>-11.268787878787878</c:v>
                      </c:pt>
                      <c:pt idx="69" formatCode="General">
                        <c:v>-11.325454545454546</c:v>
                      </c:pt>
                      <c:pt idx="70" formatCode="General">
                        <c:v>-11.38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BD2A-403B-8B57-0D454C22C972}"/>
                  </c:ext>
                </c:extLst>
              </c15:ser>
            </c15:filteredScatterSeries>
            <c15:filteredScatterSeries>
              <c15:ser>
                <c:idx val="10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'Gibbs-EVAL'!$A$113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'Gibbs-EVAL'!$B$113:$BT$113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-28.222057488653554</c:v>
                      </c:pt>
                      <c:pt idx="1">
                        <c:v>-27.527655068078669</c:v>
                      </c:pt>
                      <c:pt idx="2" formatCode="General">
                        <c:v>-26.83325264750378</c:v>
                      </c:pt>
                      <c:pt idx="3" formatCode="General">
                        <c:v>-26.138850226928895</c:v>
                      </c:pt>
                      <c:pt idx="4" formatCode="General">
                        <c:v>-25.463691376701966</c:v>
                      </c:pt>
                      <c:pt idx="5" formatCode="General">
                        <c:v>-25.009833585476549</c:v>
                      </c:pt>
                      <c:pt idx="6" formatCode="General">
                        <c:v>-24.555975794251136</c:v>
                      </c:pt>
                      <c:pt idx="7" formatCode="General">
                        <c:v>-24.102118003025719</c:v>
                      </c:pt>
                      <c:pt idx="8" formatCode="General">
                        <c:v>-23.648260211800302</c:v>
                      </c:pt>
                      <c:pt idx="9" formatCode="General">
                        <c:v>-23.194402420574885</c:v>
                      </c:pt>
                      <c:pt idx="10" formatCode="General">
                        <c:v>-22.740544629349472</c:v>
                      </c:pt>
                      <c:pt idx="11" formatCode="General">
                        <c:v>-22.331939393939393</c:v>
                      </c:pt>
                      <c:pt idx="12" formatCode="General">
                        <c:v>-21.974363636363638</c:v>
                      </c:pt>
                      <c:pt idx="13" formatCode="General">
                        <c:v>-21.641636363636366</c:v>
                      </c:pt>
                      <c:pt idx="14" formatCode="General">
                        <c:v>-21.318795180722894</c:v>
                      </c:pt>
                      <c:pt idx="15" formatCode="General">
                        <c:v>-21.017590361445784</c:v>
                      </c:pt>
                      <c:pt idx="16" formatCode="General">
                        <c:v>-20.727818181818183</c:v>
                      </c:pt>
                      <c:pt idx="17" formatCode="General">
                        <c:v>-20.449030303030302</c:v>
                      </c:pt>
                      <c:pt idx="18" formatCode="General">
                        <c:v>-20.191090909090907</c:v>
                      </c:pt>
                      <c:pt idx="19" formatCode="General">
                        <c:v>-19.940363636363635</c:v>
                      </c:pt>
                      <c:pt idx="20" formatCode="General">
                        <c:v>-19.704000000000001</c:v>
                      </c:pt>
                      <c:pt idx="21" formatCode="General">
                        <c:v>-19.474424242424242</c:v>
                      </c:pt>
                      <c:pt idx="22" formatCode="General">
                        <c:v>-19.250181818181819</c:v>
                      </c:pt>
                      <c:pt idx="23" formatCode="General">
                        <c:v>-19.043614457831325</c:v>
                      </c:pt>
                      <c:pt idx="24" formatCode="General">
                        <c:v>-18.841515151515154</c:v>
                      </c:pt>
                      <c:pt idx="25" formatCode="General">
                        <c:v>-18.647575757575758</c:v>
                      </c:pt>
                      <c:pt idx="26" formatCode="General">
                        <c:v>-18.460909090909091</c:v>
                      </c:pt>
                      <c:pt idx="27" formatCode="General">
                        <c:v>-18.279090909090908</c:v>
                      </c:pt>
                      <c:pt idx="28" formatCode="General">
                        <c:v>-18.103030303030302</c:v>
                      </c:pt>
                      <c:pt idx="29" formatCode="General">
                        <c:v>-17.93090909090909</c:v>
                      </c:pt>
                      <c:pt idx="30" formatCode="General">
                        <c:v>-17.767272727272729</c:v>
                      </c:pt>
                      <c:pt idx="31" formatCode="General">
                        <c:v>-17.615597579425113</c:v>
                      </c:pt>
                      <c:pt idx="32" formatCode="General">
                        <c:v>-17.470363086232982</c:v>
                      </c:pt>
                      <c:pt idx="33" formatCode="General">
                        <c:v>-17.325128593040848</c:v>
                      </c:pt>
                      <c:pt idx="34" formatCode="General">
                        <c:v>-17.179894099848713</c:v>
                      </c:pt>
                      <c:pt idx="35" formatCode="General">
                        <c:v>-17.034659606656582</c:v>
                      </c:pt>
                      <c:pt idx="36" formatCode="General">
                        <c:v>-16.889425113464448</c:v>
                      </c:pt>
                      <c:pt idx="37" formatCode="General">
                        <c:v>-16.745340393343419</c:v>
                      </c:pt>
                      <c:pt idx="38" formatCode="General">
                        <c:v>-16.628850226928897</c:v>
                      </c:pt>
                      <c:pt idx="39" formatCode="General">
                        <c:v>-16.512360060514371</c:v>
                      </c:pt>
                      <c:pt idx="40" formatCode="General">
                        <c:v>-16.39586989409985</c:v>
                      </c:pt>
                      <c:pt idx="41" formatCode="General">
                        <c:v>-16.279379727685328</c:v>
                      </c:pt>
                      <c:pt idx="42" formatCode="General">
                        <c:v>-16.162889561270802</c:v>
                      </c:pt>
                      <c:pt idx="43" formatCode="General">
                        <c:v>-16.04639939485628</c:v>
                      </c:pt>
                      <c:pt idx="44" formatCode="General">
                        <c:v>-15.939016641452346</c:v>
                      </c:pt>
                      <c:pt idx="45" formatCode="General">
                        <c:v>-15.843706505295009</c:v>
                      </c:pt>
                      <c:pt idx="46" formatCode="General">
                        <c:v>-15.748396369137671</c:v>
                      </c:pt>
                      <c:pt idx="47" formatCode="General">
                        <c:v>-15.653086232980332</c:v>
                      </c:pt>
                      <c:pt idx="48" formatCode="General">
                        <c:v>-15.557776096822995</c:v>
                      </c:pt>
                      <c:pt idx="49" formatCode="General">
                        <c:v>-15.462465960665657</c:v>
                      </c:pt>
                      <c:pt idx="50" formatCode="General">
                        <c:v>-15.36715582450832</c:v>
                      </c:pt>
                      <c:pt idx="51" formatCode="General">
                        <c:v>-15.279181818181817</c:v>
                      </c:pt>
                      <c:pt idx="52" formatCode="General">
                        <c:v>-15.192818181818181</c:v>
                      </c:pt>
                      <c:pt idx="53" formatCode="General">
                        <c:v>-15.106454545454545</c:v>
                      </c:pt>
                      <c:pt idx="54" formatCode="General">
                        <c:v>-15.020090909090909</c:v>
                      </c:pt>
                      <c:pt idx="55" formatCode="General">
                        <c:v>-14.933727272727271</c:v>
                      </c:pt>
                      <c:pt idx="56" formatCode="General">
                        <c:v>-14.847363636363635</c:v>
                      </c:pt>
                      <c:pt idx="57" formatCode="General">
                        <c:v>-14.759364599092283</c:v>
                      </c:pt>
                      <c:pt idx="58" formatCode="General">
                        <c:v>-14.665567322239031</c:v>
                      </c:pt>
                      <c:pt idx="59" formatCode="General">
                        <c:v>-14.571770045385778</c:v>
                      </c:pt>
                      <c:pt idx="60" formatCode="General">
                        <c:v>-14.477972768532526</c:v>
                      </c:pt>
                      <c:pt idx="61" formatCode="General">
                        <c:v>-14.384175491679274</c:v>
                      </c:pt>
                      <c:pt idx="62" formatCode="General">
                        <c:v>-14.290378214826021</c:v>
                      </c:pt>
                      <c:pt idx="63" formatCode="General">
                        <c:v>-14.196580937972769</c:v>
                      </c:pt>
                      <c:pt idx="64" formatCode="General">
                        <c:v>-14.097151515151515</c:v>
                      </c:pt>
                      <c:pt idx="65" formatCode="General">
                        <c:v>-13.994121212121213</c:v>
                      </c:pt>
                      <c:pt idx="66" formatCode="General">
                        <c:v>-13.891686746987952</c:v>
                      </c:pt>
                      <c:pt idx="67" formatCode="General">
                        <c:v>-13.787272727272727</c:v>
                      </c:pt>
                      <c:pt idx="68" formatCode="General">
                        <c:v>-13.67818181818182</c:v>
                      </c:pt>
                      <c:pt idx="69" formatCode="General">
                        <c:v>-13.56909090909091</c:v>
                      </c:pt>
                      <c:pt idx="70" formatCode="General">
                        <c:v>-13.46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BD2A-403B-8B57-0D454C22C972}"/>
                  </c:ext>
                </c:extLst>
              </c15:ser>
            </c15:filteredScatterSeries>
            <c15:filteredScatterSeries>
              <c15:ser>
                <c:idx val="11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'Gibbs-EVAL'!$A$114</c15:sqref>
                        </c15:formulaRef>
                      </c:ext>
                    </c:extLst>
                    <c:strCache>
                      <c:ptCount val="1"/>
                      <c:pt idx="0">
                        <c:v>(1)Se[l]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'Gibbs-EVAL'!$B$114:$BT$114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-4.9682496217851737</c:v>
                      </c:pt>
                      <c:pt idx="1">
                        <c:v>-5.0215022692889564</c:v>
                      </c:pt>
                      <c:pt idx="2" formatCode="General">
                        <c:v>-5.0747549167927382</c:v>
                      </c:pt>
                      <c:pt idx="3" formatCode="General">
                        <c:v>-5.1280075642965199</c:v>
                      </c:pt>
                      <c:pt idx="4" formatCode="General">
                        <c:v>-5.1817080181543114</c:v>
                      </c:pt>
                      <c:pt idx="5" formatCode="General">
                        <c:v>-5.2405582450832071</c:v>
                      </c:pt>
                      <c:pt idx="6" formatCode="General">
                        <c:v>-5.2994084720121029</c:v>
                      </c:pt>
                      <c:pt idx="7" formatCode="General">
                        <c:v>-5.3582586989409986</c:v>
                      </c:pt>
                      <c:pt idx="8" formatCode="General">
                        <c:v>-5.4171089258698935</c:v>
                      </c:pt>
                      <c:pt idx="9" formatCode="General">
                        <c:v>-5.4759591527987892</c:v>
                      </c:pt>
                      <c:pt idx="10" formatCode="General">
                        <c:v>-5.5348093797276849</c:v>
                      </c:pt>
                      <c:pt idx="11" formatCode="General">
                        <c:v>-5.5936303030303032</c:v>
                      </c:pt>
                      <c:pt idx="12" formatCode="General">
                        <c:v>-5.6524181818181818</c:v>
                      </c:pt>
                      <c:pt idx="13" formatCode="General">
                        <c:v>-5.7107090909090914</c:v>
                      </c:pt>
                      <c:pt idx="14" formatCode="General">
                        <c:v>-5.7688313253012051</c:v>
                      </c:pt>
                      <c:pt idx="15" formatCode="General">
                        <c:v>-5.82666265060241</c:v>
                      </c:pt>
                      <c:pt idx="16" formatCode="General">
                        <c:v>-5.8840545454545454</c:v>
                      </c:pt>
                      <c:pt idx="17" formatCode="General">
                        <c:v>-5.9410242424242421</c:v>
                      </c:pt>
                      <c:pt idx="18" formatCode="General">
                        <c:v>-5.9974727272727275</c:v>
                      </c:pt>
                      <c:pt idx="19" formatCode="General">
                        <c:v>-6.0535818181818177</c:v>
                      </c:pt>
                      <c:pt idx="20" formatCode="General">
                        <c:v>-6.1087333333333333</c:v>
                      </c:pt>
                      <c:pt idx="21" formatCode="General">
                        <c:v>-6.1632060606060612</c:v>
                      </c:pt>
                      <c:pt idx="22" formatCode="General">
                        <c:v>-6.217145454545455</c:v>
                      </c:pt>
                      <c:pt idx="23" formatCode="General">
                        <c:v>-6.2696927710843378</c:v>
                      </c:pt>
                      <c:pt idx="24" formatCode="General">
                        <c:v>-6.3217272727272729</c:v>
                      </c:pt>
                      <c:pt idx="25" formatCode="General">
                        <c:v>-6.3726363636363637</c:v>
                      </c:pt>
                      <c:pt idx="26" formatCode="General">
                        <c:v>-6.4224545454545456</c:v>
                      </c:pt>
                      <c:pt idx="27" formatCode="General">
                        <c:v>-6.4715454545454545</c:v>
                      </c:pt>
                      <c:pt idx="28" formatCode="General">
                        <c:v>-6.5189090909090908</c:v>
                      </c:pt>
                      <c:pt idx="29" formatCode="General">
                        <c:v>-6.5654545454545454</c:v>
                      </c:pt>
                      <c:pt idx="30" formatCode="General">
                        <c:v>-6.6103030303030303</c:v>
                      </c:pt>
                      <c:pt idx="31" formatCode="General">
                        <c:v>-6.6513706505295014</c:v>
                      </c:pt>
                      <c:pt idx="32" formatCode="General">
                        <c:v>-6.6904024205748867</c:v>
                      </c:pt>
                      <c:pt idx="33" formatCode="General">
                        <c:v>-6.7294341906202728</c:v>
                      </c:pt>
                      <c:pt idx="34" formatCode="General">
                        <c:v>-6.7684659606656581</c:v>
                      </c:pt>
                      <c:pt idx="35" formatCode="General">
                        <c:v>-6.8074977307110442</c:v>
                      </c:pt>
                      <c:pt idx="36" formatCode="General">
                        <c:v>-6.8465295007564295</c:v>
                      </c:pt>
                      <c:pt idx="37" formatCode="General">
                        <c:v>-6.8854523449319212</c:v>
                      </c:pt>
                      <c:pt idx="38" formatCode="General">
                        <c:v>-6.9217609682299548</c:v>
                      </c:pt>
                      <c:pt idx="39" formatCode="General">
                        <c:v>-6.9580695915279875</c:v>
                      </c:pt>
                      <c:pt idx="40" formatCode="General">
                        <c:v>-6.9943782148260212</c:v>
                      </c:pt>
                      <c:pt idx="41" formatCode="General">
                        <c:v>-7.0306868381240539</c:v>
                      </c:pt>
                      <c:pt idx="42" formatCode="General">
                        <c:v>-7.0669954614220876</c:v>
                      </c:pt>
                      <c:pt idx="43" formatCode="General">
                        <c:v>-7.1033040847201203</c:v>
                      </c:pt>
                      <c:pt idx="44" formatCode="General">
                        <c:v>-7.1405234493192129</c:v>
                      </c:pt>
                      <c:pt idx="45" formatCode="General">
                        <c:v>-7.1789500756429652</c:v>
                      </c:pt>
                      <c:pt idx="46" formatCode="General">
                        <c:v>-7.2173767019667165</c:v>
                      </c:pt>
                      <c:pt idx="47" formatCode="General">
                        <c:v>-7.2558033282904688</c:v>
                      </c:pt>
                      <c:pt idx="48" formatCode="General">
                        <c:v>-7.2942299546142211</c:v>
                      </c:pt>
                      <c:pt idx="49" formatCode="General">
                        <c:v>-7.3326565809379733</c:v>
                      </c:pt>
                      <c:pt idx="50" formatCode="General">
                        <c:v>-7.3710832072617247</c:v>
                      </c:pt>
                      <c:pt idx="51" formatCode="General">
                        <c:v>-7.4125393939393938</c:v>
                      </c:pt>
                      <c:pt idx="52" formatCode="General">
                        <c:v>-7.4546606060606067</c:v>
                      </c:pt>
                      <c:pt idx="53" formatCode="General">
                        <c:v>-7.4967818181818187</c:v>
                      </c:pt>
                      <c:pt idx="54" formatCode="General">
                        <c:v>-7.5389030303030307</c:v>
                      </c:pt>
                      <c:pt idx="55" formatCode="General">
                        <c:v>-7.5810242424242427</c:v>
                      </c:pt>
                      <c:pt idx="56" formatCode="General">
                        <c:v>-7.6231454545454547</c:v>
                      </c:pt>
                      <c:pt idx="57" formatCode="General">
                        <c:v>-7.6668835098335855</c:v>
                      </c:pt>
                      <c:pt idx="58" formatCode="General">
                        <c:v>-7.7163540090771559</c:v>
                      </c:pt>
                      <c:pt idx="59" formatCode="General">
                        <c:v>-7.7658245083207262</c:v>
                      </c:pt>
                      <c:pt idx="60" formatCode="General">
                        <c:v>-7.8152950075642966</c:v>
                      </c:pt>
                      <c:pt idx="61" formatCode="General">
                        <c:v>-7.864765506807867</c:v>
                      </c:pt>
                      <c:pt idx="62" formatCode="General">
                        <c:v>-7.9142360060514374</c:v>
                      </c:pt>
                      <c:pt idx="63" formatCode="General">
                        <c:v>-7.9637065052950078</c:v>
                      </c:pt>
                      <c:pt idx="64" formatCode="General">
                        <c:v>-8.0173818181818177</c:v>
                      </c:pt>
                      <c:pt idx="65" formatCode="General">
                        <c:v>-8.0737454545454543</c:v>
                      </c:pt>
                      <c:pt idx="66" formatCode="General">
                        <c:v>-8.1332530120481934</c:v>
                      </c:pt>
                      <c:pt idx="67" formatCode="General">
                        <c:v>-8.1939090909090915</c:v>
                      </c:pt>
                      <c:pt idx="68" formatCode="General">
                        <c:v>-8.256939393939394</c:v>
                      </c:pt>
                      <c:pt idx="69" formatCode="General">
                        <c:v>-8.3219393939393935</c:v>
                      </c:pt>
                      <c:pt idx="70" formatCode="General">
                        <c:v>-8.3879999999999999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BD2A-403B-8B57-0D454C22C972}"/>
                  </c:ext>
                </c:extLst>
              </c15:ser>
            </c15:filteredScatterSeries>
            <c15:filteredScatterSeries>
              <c15:ser>
                <c:idx val="12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'Gibbs-EVAL'!$A$115</c15:sqref>
                        </c15:formulaRef>
                      </c:ext>
                    </c:extLst>
                    <c:strCache>
                      <c:ptCount val="1"/>
                      <c:pt idx="0">
                        <c:v>(l)GeSe[l]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'Gibbs-EVAL'!$B$115:$BT$115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-33.190307110438731</c:v>
                      </c:pt>
                      <c:pt idx="1">
                        <c:v>-32.549157337367625</c:v>
                      </c:pt>
                      <c:pt idx="2" formatCode="General">
                        <c:v>-31.908007564296518</c:v>
                      </c:pt>
                      <c:pt idx="3" formatCode="General">
                        <c:v>-31.266857791225416</c:v>
                      </c:pt>
                      <c:pt idx="4" formatCode="General">
                        <c:v>-30.645399394856277</c:v>
                      </c:pt>
                      <c:pt idx="5" formatCode="General">
                        <c:v>-30.250391830559757</c:v>
                      </c:pt>
                      <c:pt idx="6" formatCode="General">
                        <c:v>-29.855384266263236</c:v>
                      </c:pt>
                      <c:pt idx="7" formatCode="General">
                        <c:v>-29.460376701966716</c:v>
                      </c:pt>
                      <c:pt idx="8" formatCode="General">
                        <c:v>-29.065369137670196</c:v>
                      </c:pt>
                      <c:pt idx="9" formatCode="General">
                        <c:v>-28.670361573373675</c:v>
                      </c:pt>
                      <c:pt idx="10" formatCode="General">
                        <c:v>-28.275354009077155</c:v>
                      </c:pt>
                      <c:pt idx="11" formatCode="General">
                        <c:v>-27.925569696969696</c:v>
                      </c:pt>
                      <c:pt idx="12" formatCode="General">
                        <c:v>-27.626781818181819</c:v>
                      </c:pt>
                      <c:pt idx="13" formatCode="General">
                        <c:v>-27.352345454545457</c:v>
                      </c:pt>
                      <c:pt idx="14" formatCode="General">
                        <c:v>-27.087626506024097</c:v>
                      </c:pt>
                      <c:pt idx="15" formatCode="General">
                        <c:v>-26.844253012048195</c:v>
                      </c:pt>
                      <c:pt idx="16" formatCode="General">
                        <c:v>-26.611872727272729</c:v>
                      </c:pt>
                      <c:pt idx="17" formatCode="General">
                        <c:v>-26.390054545454547</c:v>
                      </c:pt>
                      <c:pt idx="18" formatCode="General">
                        <c:v>-26.188563636363636</c:v>
                      </c:pt>
                      <c:pt idx="19" formatCode="General">
                        <c:v>-25.99394545454545</c:v>
                      </c:pt>
                      <c:pt idx="20" formatCode="General">
                        <c:v>-25.812733333333334</c:v>
                      </c:pt>
                      <c:pt idx="21" formatCode="General">
                        <c:v>-25.637630303030303</c:v>
                      </c:pt>
                      <c:pt idx="22" formatCode="General">
                        <c:v>-25.467327272727275</c:v>
                      </c:pt>
                      <c:pt idx="23" formatCode="General">
                        <c:v>-25.313307228915665</c:v>
                      </c:pt>
                      <c:pt idx="24" formatCode="General">
                        <c:v>-25.163242424242426</c:v>
                      </c:pt>
                      <c:pt idx="25" formatCode="General">
                        <c:v>-25.020212121212122</c:v>
                      </c:pt>
                      <c:pt idx="26" formatCode="General">
                        <c:v>-24.883363636363637</c:v>
                      </c:pt>
                      <c:pt idx="27" formatCode="General">
                        <c:v>-24.750636363636364</c:v>
                      </c:pt>
                      <c:pt idx="28" formatCode="General">
                        <c:v>-24.621939393939392</c:v>
                      </c:pt>
                      <c:pt idx="29" formatCode="General">
                        <c:v>-24.496363636363636</c:v>
                      </c:pt>
                      <c:pt idx="30" formatCode="General">
                        <c:v>-24.377575757575759</c:v>
                      </c:pt>
                      <c:pt idx="31" formatCode="General">
                        <c:v>-24.266968229954617</c:v>
                      </c:pt>
                      <c:pt idx="32" formatCode="General">
                        <c:v>-24.16076550680787</c:v>
                      </c:pt>
                      <c:pt idx="33" formatCode="General">
                        <c:v>-24.054562783661122</c:v>
                      </c:pt>
                      <c:pt idx="34" formatCode="General">
                        <c:v>-23.948360060514375</c:v>
                      </c:pt>
                      <c:pt idx="35" formatCode="General">
                        <c:v>-23.842157337367627</c:v>
                      </c:pt>
                      <c:pt idx="36" formatCode="General">
                        <c:v>-23.73595461422088</c:v>
                      </c:pt>
                      <c:pt idx="37" formatCode="General">
                        <c:v>-23.630792738275343</c:v>
                      </c:pt>
                      <c:pt idx="38" formatCode="General">
                        <c:v>-23.550611195158851</c:v>
                      </c:pt>
                      <c:pt idx="39" formatCode="General">
                        <c:v>-23.470429652042359</c:v>
                      </c:pt>
                      <c:pt idx="40" formatCode="General">
                        <c:v>-23.390248108925871</c:v>
                      </c:pt>
                      <c:pt idx="41" formatCode="General">
                        <c:v>-23.310066565809379</c:v>
                      </c:pt>
                      <c:pt idx="42" formatCode="General">
                        <c:v>-23.229885022692891</c:v>
                      </c:pt>
                      <c:pt idx="43" formatCode="General">
                        <c:v>-23.149703479576399</c:v>
                      </c:pt>
                      <c:pt idx="44" formatCode="General">
                        <c:v>-23.079540090771559</c:v>
                      </c:pt>
                      <c:pt idx="45" formatCode="General">
                        <c:v>-23.022656580937973</c:v>
                      </c:pt>
                      <c:pt idx="46" formatCode="General">
                        <c:v>-22.965773071104387</c:v>
                      </c:pt>
                      <c:pt idx="47" formatCode="General">
                        <c:v>-22.908889561270801</c:v>
                      </c:pt>
                      <c:pt idx="48" formatCode="General">
                        <c:v>-22.852006051437218</c:v>
                      </c:pt>
                      <c:pt idx="49" formatCode="General">
                        <c:v>-22.795122541603632</c:v>
                      </c:pt>
                      <c:pt idx="50" formatCode="General">
                        <c:v>-22.738239031770046</c:v>
                      </c:pt>
                      <c:pt idx="51" formatCode="General">
                        <c:v>-22.691721212121212</c:v>
                      </c:pt>
                      <c:pt idx="52" formatCode="General">
                        <c:v>-22.647478787878789</c:v>
                      </c:pt>
                      <c:pt idx="53" formatCode="General">
                        <c:v>-22.603236363636363</c:v>
                      </c:pt>
                      <c:pt idx="54" formatCode="General">
                        <c:v>-22.55899393939394</c:v>
                      </c:pt>
                      <c:pt idx="55" formatCode="General">
                        <c:v>-22.514751515151517</c:v>
                      </c:pt>
                      <c:pt idx="56" formatCode="General">
                        <c:v>-22.47050909090909</c:v>
                      </c:pt>
                      <c:pt idx="57" formatCode="General">
                        <c:v>-22.426248108925869</c:v>
                      </c:pt>
                      <c:pt idx="58" formatCode="General">
                        <c:v>-22.381921331316189</c:v>
                      </c:pt>
                      <c:pt idx="59" formatCode="General">
                        <c:v>-22.337594553706506</c:v>
                      </c:pt>
                      <c:pt idx="60" formatCode="General">
                        <c:v>-22.293267776096823</c:v>
                      </c:pt>
                      <c:pt idx="61" formatCode="General">
                        <c:v>-22.248940998487139</c:v>
                      </c:pt>
                      <c:pt idx="62" formatCode="General">
                        <c:v>-22.20461422087746</c:v>
                      </c:pt>
                      <c:pt idx="63" formatCode="General">
                        <c:v>-22.160287443267777</c:v>
                      </c:pt>
                      <c:pt idx="64" formatCode="General">
                        <c:v>-22.114533333333334</c:v>
                      </c:pt>
                      <c:pt idx="65" formatCode="General">
                        <c:v>-22.067866666666671</c:v>
                      </c:pt>
                      <c:pt idx="66" formatCode="General">
                        <c:v>-22.024939759036148</c:v>
                      </c:pt>
                      <c:pt idx="67" formatCode="General">
                        <c:v>-21.98118181818182</c:v>
                      </c:pt>
                      <c:pt idx="68" formatCode="General">
                        <c:v>-21.935121212121214</c:v>
                      </c:pt>
                      <c:pt idx="69" formatCode="General">
                        <c:v>-21.891030303030302</c:v>
                      </c:pt>
                      <c:pt idx="70" formatCode="General">
                        <c:v>-21.847999999999999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BD2A-403B-8B57-0D454C22C972}"/>
                  </c:ext>
                </c:extLst>
              </c15:ser>
            </c15:filteredScatterSeries>
            <c15:filteredScatterSeries>
              <c15:ser>
                <c:idx val="13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'Gibbs-EVAL'!$B$116:$BT$116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-18.728545454545454</c:v>
                      </c:pt>
                      <c:pt idx="12" formatCode="General">
                        <c:v>-18.746727272727274</c:v>
                      </c:pt>
                      <c:pt idx="13" formatCode="General">
                        <c:v>-18.764909090909093</c:v>
                      </c:pt>
                      <c:pt idx="14" formatCode="General">
                        <c:v>-18.783072289156628</c:v>
                      </c:pt>
                      <c:pt idx="15" formatCode="General">
                        <c:v>-18.801144578313252</c:v>
                      </c:pt>
                      <c:pt idx="16" formatCode="General">
                        <c:v>-18.819272727272725</c:v>
                      </c:pt>
                      <c:pt idx="17" formatCode="General">
                        <c:v>-18.837454545454545</c:v>
                      </c:pt>
                      <c:pt idx="18" formatCode="General">
                        <c:v>-18.855636363636364</c:v>
                      </c:pt>
                      <c:pt idx="19" formatCode="General">
                        <c:v>-18.875090909090911</c:v>
                      </c:pt>
                      <c:pt idx="20" formatCode="General">
                        <c:v>-18.899333333333335</c:v>
                      </c:pt>
                      <c:pt idx="21" formatCode="General">
                        <c:v>-18.923575757575758</c:v>
                      </c:pt>
                      <c:pt idx="22" formatCode="General">
                        <c:v>-18.947818181818182</c:v>
                      </c:pt>
                      <c:pt idx="23" formatCode="General">
                        <c:v>-18.971927710843371</c:v>
                      </c:pt>
                      <c:pt idx="24" formatCode="General">
                        <c:v>-18.996060606060606</c:v>
                      </c:pt>
                      <c:pt idx="25" formatCode="General">
                        <c:v>-19.02030303030303</c:v>
                      </c:pt>
                      <c:pt idx="26" formatCode="General">
                        <c:v>-19.048181818181817</c:v>
                      </c:pt>
                      <c:pt idx="27" formatCode="General">
                        <c:v>-19.078484848484848</c:v>
                      </c:pt>
                      <c:pt idx="28" formatCode="General">
                        <c:v>-19.108787878787876</c:v>
                      </c:pt>
                      <c:pt idx="29" formatCode="General">
                        <c:v>-19.140909090909091</c:v>
                      </c:pt>
                      <c:pt idx="30" formatCode="General">
                        <c:v>-19.177272727272729</c:v>
                      </c:pt>
                      <c:pt idx="31" formatCode="General">
                        <c:v>-19.216550680786689</c:v>
                      </c:pt>
                      <c:pt idx="32" formatCode="General">
                        <c:v>-19.257397881996976</c:v>
                      </c:pt>
                      <c:pt idx="33" formatCode="General">
                        <c:v>-19.298245083207263</c:v>
                      </c:pt>
                      <c:pt idx="34" formatCode="General">
                        <c:v>-19.33909228441755</c:v>
                      </c:pt>
                      <c:pt idx="35" formatCode="General">
                        <c:v>-19.379939485627837</c:v>
                      </c:pt>
                      <c:pt idx="36" formatCode="General">
                        <c:v>-19.420786686838124</c:v>
                      </c:pt>
                      <c:pt idx="37" formatCode="General">
                        <c:v>-19.461331316187596</c:v>
                      </c:pt>
                      <c:pt idx="38" formatCode="General">
                        <c:v>-19.494614220877459</c:v>
                      </c:pt>
                      <c:pt idx="39" formatCode="General">
                        <c:v>-19.527897125567321</c:v>
                      </c:pt>
                      <c:pt idx="40" formatCode="General">
                        <c:v>-19.561180030257187</c:v>
                      </c:pt>
                      <c:pt idx="41" formatCode="General">
                        <c:v>-19.59446293494705</c:v>
                      </c:pt>
                      <c:pt idx="42" formatCode="General">
                        <c:v>-19.627745839636912</c:v>
                      </c:pt>
                      <c:pt idx="43" formatCode="General">
                        <c:v>-19.661028744326778</c:v>
                      </c:pt>
                      <c:pt idx="44" formatCode="General">
                        <c:v>-19.692360060514371</c:v>
                      </c:pt>
                      <c:pt idx="45" formatCode="General">
                        <c:v>-19.72110438729198</c:v>
                      </c:pt>
                      <c:pt idx="46" formatCode="General">
                        <c:v>-19.749848714069593</c:v>
                      </c:pt>
                      <c:pt idx="47" formatCode="General">
                        <c:v>-19.778593040847202</c:v>
                      </c:pt>
                      <c:pt idx="48" formatCode="General">
                        <c:v>-19.807337367624811</c:v>
                      </c:pt>
                      <c:pt idx="49" formatCode="General">
                        <c:v>-19.83608169440242</c:v>
                      </c:pt>
                      <c:pt idx="50" formatCode="General">
                        <c:v>-19.864826021180033</c:v>
                      </c:pt>
                      <c:pt idx="51" formatCode="General">
                        <c:v>-19.892363636363637</c:v>
                      </c:pt>
                      <c:pt idx="52" formatCode="General">
                        <c:v>-19.919636363636364</c:v>
                      </c:pt>
                      <c:pt idx="53" formatCode="General">
                        <c:v>-19.946909090909092</c:v>
                      </c:pt>
                      <c:pt idx="54" formatCode="General">
                        <c:v>-19.974181818181819</c:v>
                      </c:pt>
                      <c:pt idx="55" formatCode="General">
                        <c:v>-20.001454545454546</c:v>
                      </c:pt>
                      <c:pt idx="56" formatCode="General">
                        <c:v>-20.028727272727274</c:v>
                      </c:pt>
                      <c:pt idx="57" formatCode="General">
                        <c:v>-20.056656580937975</c:v>
                      </c:pt>
                      <c:pt idx="58" formatCode="General">
                        <c:v>-20.086913767019666</c:v>
                      </c:pt>
                      <c:pt idx="59" formatCode="General">
                        <c:v>-20.117170953101361</c:v>
                      </c:pt>
                      <c:pt idx="60" formatCode="General">
                        <c:v>-20.147428139183056</c:v>
                      </c:pt>
                      <c:pt idx="61" formatCode="General">
                        <c:v>-20.177685325264751</c:v>
                      </c:pt>
                      <c:pt idx="62" formatCode="General">
                        <c:v>-20.207942511346445</c:v>
                      </c:pt>
                      <c:pt idx="63" formatCode="General">
                        <c:v>-20.23819969742814</c:v>
                      </c:pt>
                      <c:pt idx="64" formatCode="General">
                        <c:v>-20.272181818181817</c:v>
                      </c:pt>
                      <c:pt idx="65" formatCode="General">
                        <c:v>-20.308545454545452</c:v>
                      </c:pt>
                      <c:pt idx="66" formatCode="General">
                        <c:v>-20.338915662650603</c:v>
                      </c:pt>
                      <c:pt idx="67" formatCode="General">
                        <c:v>-20.369090909090907</c:v>
                      </c:pt>
                      <c:pt idx="68" formatCode="General">
                        <c:v>-20.399393939393939</c:v>
                      </c:pt>
                      <c:pt idx="69" formatCode="General">
                        <c:v>-20.42969696969697</c:v>
                      </c:pt>
                      <c:pt idx="70" formatCode="General">
                        <c:v>-20.46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BD2A-403B-8B57-0D454C22C972}"/>
                  </c:ext>
                </c:extLst>
              </c15:ser>
            </c15:filteredScatterSeries>
            <c15:filteredScatterSeries>
              <c15:ser>
                <c:idx val="14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'Gibbs-EVAL'!$B$117:$BT$117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-6.0942239031770047</c:v>
                      </c:pt>
                      <c:pt idx="1">
                        <c:v>-6.1686565809379728</c:v>
                      </c:pt>
                      <c:pt idx="2" formatCode="General">
                        <c:v>-6.2430892586989408</c:v>
                      </c:pt>
                      <c:pt idx="3" formatCode="General">
                        <c:v>-6.3175219364599098</c:v>
                      </c:pt>
                      <c:pt idx="4" formatCode="General">
                        <c:v>-6.3913252647503782</c:v>
                      </c:pt>
                      <c:pt idx="5" formatCode="General">
                        <c:v>-6.4578910741301057</c:v>
                      </c:pt>
                      <c:pt idx="6" formatCode="General">
                        <c:v>-6.524456883509834</c:v>
                      </c:pt>
                      <c:pt idx="7" formatCode="General">
                        <c:v>-6.5910226928895614</c:v>
                      </c:pt>
                      <c:pt idx="8" formatCode="General">
                        <c:v>-6.6575885022692889</c:v>
                      </c:pt>
                      <c:pt idx="9" formatCode="General">
                        <c:v>-6.7241543116490163</c:v>
                      </c:pt>
                      <c:pt idx="10" formatCode="General">
                        <c:v>-6.7907201210287438</c:v>
                      </c:pt>
                      <c:pt idx="11" formatCode="General">
                        <c:v>-6.8553393939393938</c:v>
                      </c:pt>
                      <c:pt idx="12" formatCode="General">
                        <c:v>-6.9177636363636363</c:v>
                      </c:pt>
                      <c:pt idx="13" formatCode="General">
                        <c:v>-6.9782000000000002</c:v>
                      </c:pt>
                      <c:pt idx="14" formatCode="General">
                        <c:v>-7.0379337349397586</c:v>
                      </c:pt>
                      <c:pt idx="15" formatCode="General">
                        <c:v>-7.0963674698795183</c:v>
                      </c:pt>
                      <c:pt idx="16" formatCode="General">
                        <c:v>-7.1543636363636365</c:v>
                      </c:pt>
                      <c:pt idx="17" formatCode="General">
                        <c:v>-7.2119393939393941</c:v>
                      </c:pt>
                      <c:pt idx="18" formatCode="General">
                        <c:v>-7.2689939393939396</c:v>
                      </c:pt>
                      <c:pt idx="19" formatCode="General">
                        <c:v>-7.3257090909090907</c:v>
                      </c:pt>
                      <c:pt idx="20" formatCode="General">
                        <c:v>-7.3814666666666664</c:v>
                      </c:pt>
                      <c:pt idx="21" formatCode="General">
                        <c:v>-7.4368848484848487</c:v>
                      </c:pt>
                      <c:pt idx="22" formatCode="General">
                        <c:v>-7.4920363636363634</c:v>
                      </c:pt>
                      <c:pt idx="23" formatCode="General">
                        <c:v>-7.5479819277108433</c:v>
                      </c:pt>
                      <c:pt idx="24" formatCode="General">
                        <c:v>-7.6042424242424245</c:v>
                      </c:pt>
                      <c:pt idx="25" formatCode="General">
                        <c:v>-7.6612121212121211</c:v>
                      </c:pt>
                      <c:pt idx="26" formatCode="General">
                        <c:v>-7.7200000000000006</c:v>
                      </c:pt>
                      <c:pt idx="27" formatCode="General">
                        <c:v>-7.78</c:v>
                      </c:pt>
                      <c:pt idx="28" formatCode="General">
                        <c:v>-7.8434545454545459</c:v>
                      </c:pt>
                      <c:pt idx="29" formatCode="General">
                        <c:v>-7.9087272727272726</c:v>
                      </c:pt>
                      <c:pt idx="30" formatCode="General">
                        <c:v>-7.9778181818181819</c:v>
                      </c:pt>
                      <c:pt idx="31" formatCode="General">
                        <c:v>-8.0589364599092281</c:v>
                      </c:pt>
                      <c:pt idx="32" formatCode="General">
                        <c:v>-8.1465310136157338</c:v>
                      </c:pt>
                      <c:pt idx="33" formatCode="General">
                        <c:v>-8.2341255673222395</c:v>
                      </c:pt>
                      <c:pt idx="34" formatCode="General">
                        <c:v>-8.3217201210287435</c:v>
                      </c:pt>
                      <c:pt idx="35" formatCode="General">
                        <c:v>-8.4093146747352492</c:v>
                      </c:pt>
                      <c:pt idx="36" formatCode="General">
                        <c:v>-8.4969092284417549</c:v>
                      </c:pt>
                      <c:pt idx="37" formatCode="General">
                        <c:v>-8.5851573373676242</c:v>
                      </c:pt>
                      <c:pt idx="38" formatCode="General">
                        <c:v>-8.6890907715582451</c:v>
                      </c:pt>
                      <c:pt idx="39" formatCode="General">
                        <c:v>-8.7930242057488641</c:v>
                      </c:pt>
                      <c:pt idx="40" formatCode="General">
                        <c:v>-8.896957639939485</c:v>
                      </c:pt>
                      <c:pt idx="41" formatCode="General">
                        <c:v>-9.0008910741301058</c:v>
                      </c:pt>
                      <c:pt idx="42" formatCode="General">
                        <c:v>-9.1048245083207267</c:v>
                      </c:pt>
                      <c:pt idx="43" formatCode="General">
                        <c:v>-9.2087579425113475</c:v>
                      </c:pt>
                      <c:pt idx="44" formatCode="General">
                        <c:v>-9.3102193645990923</c:v>
                      </c:pt>
                      <c:pt idx="45" formatCode="General">
                        <c:v>-9.4084039334341902</c:v>
                      </c:pt>
                      <c:pt idx="46" formatCode="General">
                        <c:v>-9.50658850226929</c:v>
                      </c:pt>
                      <c:pt idx="47" formatCode="General">
                        <c:v>-9.6047730711043879</c:v>
                      </c:pt>
                      <c:pt idx="48" formatCode="General">
                        <c:v>-9.7029576399394859</c:v>
                      </c:pt>
                      <c:pt idx="49" formatCode="General">
                        <c:v>-9.8011422087745839</c:v>
                      </c:pt>
                      <c:pt idx="50" formatCode="General">
                        <c:v>-9.8993267776096818</c:v>
                      </c:pt>
                      <c:pt idx="51" formatCode="General">
                        <c:v>-9.9881909090909087</c:v>
                      </c:pt>
                      <c:pt idx="52" formatCode="General">
                        <c:v>-10.075009090909091</c:v>
                      </c:pt>
                      <c:pt idx="53" formatCode="General">
                        <c:v>-10.161827272727272</c:v>
                      </c:pt>
                      <c:pt idx="54" formatCode="General">
                        <c:v>-10.248645454545455</c:v>
                      </c:pt>
                      <c:pt idx="55" formatCode="General">
                        <c:v>-10.335463636363636</c:v>
                      </c:pt>
                      <c:pt idx="56" formatCode="General">
                        <c:v>-10.422281818181819</c:v>
                      </c:pt>
                      <c:pt idx="57" formatCode="General">
                        <c:v>-10.506308623298034</c:v>
                      </c:pt>
                      <c:pt idx="58" formatCode="General">
                        <c:v>-10.580438729198185</c:v>
                      </c:pt>
                      <c:pt idx="59" formatCode="General">
                        <c:v>-10.654568835098337</c:v>
                      </c:pt>
                      <c:pt idx="60" formatCode="General">
                        <c:v>-10.728698940998488</c:v>
                      </c:pt>
                      <c:pt idx="61" formatCode="General">
                        <c:v>-10.802829046898639</c:v>
                      </c:pt>
                      <c:pt idx="62" formatCode="General">
                        <c:v>-10.87695915279879</c:v>
                      </c:pt>
                      <c:pt idx="63" formatCode="General">
                        <c:v>-10.951089258698941</c:v>
                      </c:pt>
                      <c:pt idx="64" formatCode="General">
                        <c:v>-11.020666666666667</c:v>
                      </c:pt>
                      <c:pt idx="65" formatCode="General">
                        <c:v>-11.087333333333333</c:v>
                      </c:pt>
                      <c:pt idx="66" formatCode="General">
                        <c:v>-11.147831325301205</c:v>
                      </c:pt>
                      <c:pt idx="67" formatCode="General">
                        <c:v>-11.208181818181817</c:v>
                      </c:pt>
                      <c:pt idx="68" formatCode="General">
                        <c:v>-11.268787878787878</c:v>
                      </c:pt>
                      <c:pt idx="69" formatCode="General">
                        <c:v>-11.325454545454546</c:v>
                      </c:pt>
                      <c:pt idx="70" formatCode="General">
                        <c:v>-11.38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BD2A-403B-8B57-0D454C22C972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-28.222057488653554</c:v>
                      </c:pt>
                      <c:pt idx="1">
                        <c:v>-27.527655068078669</c:v>
                      </c:pt>
                      <c:pt idx="2" formatCode="General">
                        <c:v>-26.83325264750378</c:v>
                      </c:pt>
                      <c:pt idx="3" formatCode="General">
                        <c:v>-26.138850226928895</c:v>
                      </c:pt>
                      <c:pt idx="4" formatCode="General">
                        <c:v>-25.463691376701966</c:v>
                      </c:pt>
                      <c:pt idx="5" formatCode="General">
                        <c:v>-25.009833585476549</c:v>
                      </c:pt>
                      <c:pt idx="6" formatCode="General">
                        <c:v>-24.555975794251136</c:v>
                      </c:pt>
                      <c:pt idx="7" formatCode="General">
                        <c:v>-24.102118003025719</c:v>
                      </c:pt>
                      <c:pt idx="8" formatCode="General">
                        <c:v>-23.648260211800302</c:v>
                      </c:pt>
                      <c:pt idx="9" formatCode="General">
                        <c:v>-23.194402420574885</c:v>
                      </c:pt>
                      <c:pt idx="10" formatCode="General">
                        <c:v>-22.740544629349472</c:v>
                      </c:pt>
                      <c:pt idx="11" formatCode="General">
                        <c:v>-22.331939393939393</c:v>
                      </c:pt>
                      <c:pt idx="12" formatCode="General">
                        <c:v>-21.974363636363638</c:v>
                      </c:pt>
                      <c:pt idx="13" formatCode="General">
                        <c:v>-21.641636363636366</c:v>
                      </c:pt>
                      <c:pt idx="14" formatCode="General">
                        <c:v>-21.318795180722894</c:v>
                      </c:pt>
                      <c:pt idx="15" formatCode="General">
                        <c:v>-21.017590361445784</c:v>
                      </c:pt>
                      <c:pt idx="16" formatCode="General">
                        <c:v>-20.727818181818183</c:v>
                      </c:pt>
                      <c:pt idx="17" formatCode="General">
                        <c:v>-20.449030303030302</c:v>
                      </c:pt>
                      <c:pt idx="18" formatCode="General">
                        <c:v>-20.191090909090907</c:v>
                      </c:pt>
                      <c:pt idx="19" formatCode="General">
                        <c:v>-19.940363636363635</c:v>
                      </c:pt>
                      <c:pt idx="20" formatCode="General">
                        <c:v>-19.704000000000001</c:v>
                      </c:pt>
                      <c:pt idx="21" formatCode="General">
                        <c:v>-19.474424242424242</c:v>
                      </c:pt>
                      <c:pt idx="22" formatCode="General">
                        <c:v>-19.250181818181819</c:v>
                      </c:pt>
                      <c:pt idx="23" formatCode="General">
                        <c:v>-19.043614457831325</c:v>
                      </c:pt>
                      <c:pt idx="24" formatCode="General">
                        <c:v>-18.841515151515154</c:v>
                      </c:pt>
                      <c:pt idx="25" formatCode="General">
                        <c:v>-18.647575757575758</c:v>
                      </c:pt>
                      <c:pt idx="26" formatCode="General">
                        <c:v>-18.460909090909091</c:v>
                      </c:pt>
                      <c:pt idx="27" formatCode="General">
                        <c:v>-18.279090909090908</c:v>
                      </c:pt>
                      <c:pt idx="28" formatCode="General">
                        <c:v>-18.103030303030302</c:v>
                      </c:pt>
                      <c:pt idx="29" formatCode="General">
                        <c:v>-17.93090909090909</c:v>
                      </c:pt>
                      <c:pt idx="30" formatCode="General">
                        <c:v>-17.767272727272729</c:v>
                      </c:pt>
                      <c:pt idx="31" formatCode="General">
                        <c:v>-17.615597579425113</c:v>
                      </c:pt>
                      <c:pt idx="32" formatCode="General">
                        <c:v>-17.470363086232982</c:v>
                      </c:pt>
                      <c:pt idx="33" formatCode="General">
                        <c:v>-17.325128593040848</c:v>
                      </c:pt>
                      <c:pt idx="34" formatCode="General">
                        <c:v>-17.179894099848713</c:v>
                      </c:pt>
                      <c:pt idx="35" formatCode="General">
                        <c:v>-17.034659606656582</c:v>
                      </c:pt>
                      <c:pt idx="36" formatCode="General">
                        <c:v>-16.889425113464448</c:v>
                      </c:pt>
                      <c:pt idx="37" formatCode="General">
                        <c:v>-16.745340393343419</c:v>
                      </c:pt>
                      <c:pt idx="38" formatCode="General">
                        <c:v>-16.628850226928897</c:v>
                      </c:pt>
                      <c:pt idx="39" formatCode="General">
                        <c:v>-16.512360060514371</c:v>
                      </c:pt>
                      <c:pt idx="40" formatCode="General">
                        <c:v>-16.39586989409985</c:v>
                      </c:pt>
                      <c:pt idx="41" formatCode="General">
                        <c:v>-16.279379727685328</c:v>
                      </c:pt>
                      <c:pt idx="42" formatCode="General">
                        <c:v>-16.162889561270802</c:v>
                      </c:pt>
                      <c:pt idx="43" formatCode="General">
                        <c:v>-16.04639939485628</c:v>
                      </c:pt>
                      <c:pt idx="44" formatCode="General">
                        <c:v>-15.939016641452346</c:v>
                      </c:pt>
                      <c:pt idx="45" formatCode="General">
                        <c:v>-15.843706505295009</c:v>
                      </c:pt>
                      <c:pt idx="46" formatCode="General">
                        <c:v>-15.748396369137671</c:v>
                      </c:pt>
                      <c:pt idx="47" formatCode="General">
                        <c:v>-15.653086232980332</c:v>
                      </c:pt>
                      <c:pt idx="48" formatCode="General">
                        <c:v>-15.557776096822995</c:v>
                      </c:pt>
                      <c:pt idx="49" formatCode="General">
                        <c:v>-15.462465960665657</c:v>
                      </c:pt>
                      <c:pt idx="50" formatCode="General">
                        <c:v>-15.36715582450832</c:v>
                      </c:pt>
                      <c:pt idx="51" formatCode="General">
                        <c:v>-15.279181818181817</c:v>
                      </c:pt>
                      <c:pt idx="52" formatCode="General">
                        <c:v>-15.192818181818181</c:v>
                      </c:pt>
                      <c:pt idx="53" formatCode="General">
                        <c:v>-15.106454545454545</c:v>
                      </c:pt>
                      <c:pt idx="54" formatCode="General">
                        <c:v>-15.020090909090909</c:v>
                      </c:pt>
                      <c:pt idx="55" formatCode="General">
                        <c:v>-14.933727272727271</c:v>
                      </c:pt>
                      <c:pt idx="56" formatCode="General">
                        <c:v>-14.847363636363635</c:v>
                      </c:pt>
                      <c:pt idx="57" formatCode="General">
                        <c:v>-14.759364599092283</c:v>
                      </c:pt>
                      <c:pt idx="58" formatCode="General">
                        <c:v>-14.665567322239031</c:v>
                      </c:pt>
                      <c:pt idx="59" formatCode="General">
                        <c:v>-14.571770045385778</c:v>
                      </c:pt>
                      <c:pt idx="60" formatCode="General">
                        <c:v>-14.477972768532526</c:v>
                      </c:pt>
                      <c:pt idx="61" formatCode="General">
                        <c:v>-14.384175491679274</c:v>
                      </c:pt>
                      <c:pt idx="62" formatCode="General">
                        <c:v>-14.290378214826021</c:v>
                      </c:pt>
                      <c:pt idx="63" formatCode="General">
                        <c:v>-14.196580937972769</c:v>
                      </c:pt>
                      <c:pt idx="64" formatCode="General">
                        <c:v>-14.097151515151515</c:v>
                      </c:pt>
                      <c:pt idx="65" formatCode="General">
                        <c:v>-13.994121212121213</c:v>
                      </c:pt>
                      <c:pt idx="66" formatCode="General">
                        <c:v>-13.891686746987952</c:v>
                      </c:pt>
                      <c:pt idx="67" formatCode="General">
                        <c:v>-13.787272727272727</c:v>
                      </c:pt>
                      <c:pt idx="68" formatCode="General">
                        <c:v>-13.67818181818182</c:v>
                      </c:pt>
                      <c:pt idx="69" formatCode="General">
                        <c:v>-13.56909090909091</c:v>
                      </c:pt>
                      <c:pt idx="70" formatCode="General">
                        <c:v>-13.46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BD2A-403B-8B57-0D454C22C972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-4.9682496217851737</c:v>
                      </c:pt>
                      <c:pt idx="1">
                        <c:v>-5.0215022692889564</c:v>
                      </c:pt>
                      <c:pt idx="2" formatCode="General">
                        <c:v>-5.0747549167927382</c:v>
                      </c:pt>
                      <c:pt idx="3" formatCode="General">
                        <c:v>-5.1280075642965199</c:v>
                      </c:pt>
                      <c:pt idx="4" formatCode="General">
                        <c:v>-5.1817080181543114</c:v>
                      </c:pt>
                      <c:pt idx="5" formatCode="General">
                        <c:v>-5.2405582450832071</c:v>
                      </c:pt>
                      <c:pt idx="6" formatCode="General">
                        <c:v>-5.2994084720121029</c:v>
                      </c:pt>
                      <c:pt idx="7" formatCode="General">
                        <c:v>-5.3582586989409986</c:v>
                      </c:pt>
                      <c:pt idx="8" formatCode="General">
                        <c:v>-5.4171089258698935</c:v>
                      </c:pt>
                      <c:pt idx="9" formatCode="General">
                        <c:v>-5.4759591527987892</c:v>
                      </c:pt>
                      <c:pt idx="10" formatCode="General">
                        <c:v>-5.5348093797276849</c:v>
                      </c:pt>
                      <c:pt idx="11" formatCode="General">
                        <c:v>-5.5936303030303032</c:v>
                      </c:pt>
                      <c:pt idx="12" formatCode="General">
                        <c:v>-5.6524181818181818</c:v>
                      </c:pt>
                      <c:pt idx="13" formatCode="General">
                        <c:v>-5.7107090909090914</c:v>
                      </c:pt>
                      <c:pt idx="14" formatCode="General">
                        <c:v>-5.7688313253012051</c:v>
                      </c:pt>
                      <c:pt idx="15" formatCode="General">
                        <c:v>-5.82666265060241</c:v>
                      </c:pt>
                      <c:pt idx="16" formatCode="General">
                        <c:v>-5.8840545454545454</c:v>
                      </c:pt>
                      <c:pt idx="17" formatCode="General">
                        <c:v>-5.9410242424242421</c:v>
                      </c:pt>
                      <c:pt idx="18" formatCode="General">
                        <c:v>-5.9974727272727275</c:v>
                      </c:pt>
                      <c:pt idx="19" formatCode="General">
                        <c:v>-6.0535818181818177</c:v>
                      </c:pt>
                      <c:pt idx="20" formatCode="General">
                        <c:v>-6.1087333333333333</c:v>
                      </c:pt>
                      <c:pt idx="21" formatCode="General">
                        <c:v>-6.1632060606060612</c:v>
                      </c:pt>
                      <c:pt idx="22" formatCode="General">
                        <c:v>-6.217145454545455</c:v>
                      </c:pt>
                      <c:pt idx="23" formatCode="General">
                        <c:v>-6.2696927710843378</c:v>
                      </c:pt>
                      <c:pt idx="24" formatCode="General">
                        <c:v>-6.3217272727272729</c:v>
                      </c:pt>
                      <c:pt idx="25" formatCode="General">
                        <c:v>-6.3726363636363637</c:v>
                      </c:pt>
                      <c:pt idx="26" formatCode="General">
                        <c:v>-6.4224545454545456</c:v>
                      </c:pt>
                      <c:pt idx="27" formatCode="General">
                        <c:v>-6.4715454545454545</c:v>
                      </c:pt>
                      <c:pt idx="28" formatCode="General">
                        <c:v>-6.5189090909090908</c:v>
                      </c:pt>
                      <c:pt idx="29" formatCode="General">
                        <c:v>-6.5654545454545454</c:v>
                      </c:pt>
                      <c:pt idx="30" formatCode="General">
                        <c:v>-6.6103030303030303</c:v>
                      </c:pt>
                      <c:pt idx="31" formatCode="General">
                        <c:v>-6.6513706505295014</c:v>
                      </c:pt>
                      <c:pt idx="32" formatCode="General">
                        <c:v>-6.6904024205748867</c:v>
                      </c:pt>
                      <c:pt idx="33" formatCode="General">
                        <c:v>-6.7294341906202728</c:v>
                      </c:pt>
                      <c:pt idx="34" formatCode="General">
                        <c:v>-6.7684659606656581</c:v>
                      </c:pt>
                      <c:pt idx="35" formatCode="General">
                        <c:v>-6.8074977307110442</c:v>
                      </c:pt>
                      <c:pt idx="36" formatCode="General">
                        <c:v>-6.8465295007564295</c:v>
                      </c:pt>
                      <c:pt idx="37" formatCode="General">
                        <c:v>-6.8854523449319212</c:v>
                      </c:pt>
                      <c:pt idx="38" formatCode="General">
                        <c:v>-6.9217609682299548</c:v>
                      </c:pt>
                      <c:pt idx="39" formatCode="General">
                        <c:v>-6.9580695915279875</c:v>
                      </c:pt>
                      <c:pt idx="40" formatCode="General">
                        <c:v>-6.9943782148260212</c:v>
                      </c:pt>
                      <c:pt idx="41" formatCode="General">
                        <c:v>-7.0306868381240539</c:v>
                      </c:pt>
                      <c:pt idx="42" formatCode="General">
                        <c:v>-7.0669954614220876</c:v>
                      </c:pt>
                      <c:pt idx="43" formatCode="General">
                        <c:v>-7.1033040847201203</c:v>
                      </c:pt>
                      <c:pt idx="44" formatCode="General">
                        <c:v>-7.1405234493192129</c:v>
                      </c:pt>
                      <c:pt idx="45" formatCode="General">
                        <c:v>-7.1789500756429652</c:v>
                      </c:pt>
                      <c:pt idx="46" formatCode="General">
                        <c:v>-7.2173767019667165</c:v>
                      </c:pt>
                      <c:pt idx="47" formatCode="General">
                        <c:v>-7.2558033282904688</c:v>
                      </c:pt>
                      <c:pt idx="48" formatCode="General">
                        <c:v>-7.2942299546142211</c:v>
                      </c:pt>
                      <c:pt idx="49" formatCode="General">
                        <c:v>-7.3326565809379733</c:v>
                      </c:pt>
                      <c:pt idx="50" formatCode="General">
                        <c:v>-7.3710832072617247</c:v>
                      </c:pt>
                      <c:pt idx="51" formatCode="General">
                        <c:v>-7.4125393939393938</c:v>
                      </c:pt>
                      <c:pt idx="52" formatCode="General">
                        <c:v>-7.4546606060606067</c:v>
                      </c:pt>
                      <c:pt idx="53" formatCode="General">
                        <c:v>-7.4967818181818187</c:v>
                      </c:pt>
                      <c:pt idx="54" formatCode="General">
                        <c:v>-7.5389030303030307</c:v>
                      </c:pt>
                      <c:pt idx="55" formatCode="General">
                        <c:v>-7.5810242424242427</c:v>
                      </c:pt>
                      <c:pt idx="56" formatCode="General">
                        <c:v>-7.6231454545454547</c:v>
                      </c:pt>
                      <c:pt idx="57" formatCode="General">
                        <c:v>-7.6668835098335855</c:v>
                      </c:pt>
                      <c:pt idx="58" formatCode="General">
                        <c:v>-7.7163540090771559</c:v>
                      </c:pt>
                      <c:pt idx="59" formatCode="General">
                        <c:v>-7.7658245083207262</c:v>
                      </c:pt>
                      <c:pt idx="60" formatCode="General">
                        <c:v>-7.8152950075642966</c:v>
                      </c:pt>
                      <c:pt idx="61" formatCode="General">
                        <c:v>-7.864765506807867</c:v>
                      </c:pt>
                      <c:pt idx="62" formatCode="General">
                        <c:v>-7.9142360060514374</c:v>
                      </c:pt>
                      <c:pt idx="63" formatCode="General">
                        <c:v>-7.9637065052950078</c:v>
                      </c:pt>
                      <c:pt idx="64" formatCode="General">
                        <c:v>-8.0173818181818177</c:v>
                      </c:pt>
                      <c:pt idx="65" formatCode="General">
                        <c:v>-8.0737454545454543</c:v>
                      </c:pt>
                      <c:pt idx="66" formatCode="General">
                        <c:v>-8.1332530120481934</c:v>
                      </c:pt>
                      <c:pt idx="67" formatCode="General">
                        <c:v>-8.1939090909090915</c:v>
                      </c:pt>
                      <c:pt idx="68" formatCode="General">
                        <c:v>-8.256939393939394</c:v>
                      </c:pt>
                      <c:pt idx="69" formatCode="General">
                        <c:v>-8.3219393939393935</c:v>
                      </c:pt>
                      <c:pt idx="70" formatCode="General">
                        <c:v>-8.3879999999999999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BD2A-403B-8B57-0D454C22C972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BD2A-403B-8B57-0D454C22C972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BD2A-403B-8B57-0D454C22C972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BD2A-403B-8B57-0D454C22C972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BD2A-403B-8B57-0D454C22C972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BD2A-403B-8B57-0D454C22C972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BD2A-403B-8B57-0D454C22C972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BD2A-403B-8B57-0D454C22C972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BD2A-403B-8B57-0D454C22C972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BD2A-403B-8B57-0D454C22C972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BD2A-403B-8B57-0D454C22C972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BD2A-403B-8B57-0D454C22C972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BD2A-403B-8B57-0D454C22C972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'Gibbs-EVAL'!$A$132</c15:sqref>
                        </c15:formulaRef>
                      </c:ext>
                    </c:extLst>
                    <c:strCache>
                      <c:ptCount val="1"/>
                      <c:pt idx="0">
                        <c:v>SOLID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BD2A-403B-8B57-0D454C22C972}"/>
                  </c:ext>
                </c:extLst>
              </c15:ser>
            </c15:filteredScatterSeries>
            <c15:filteredScatterSeries>
              <c15:ser>
                <c:idx val="30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'Gibbs-EVAL'!$A$133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'Gibbs-EVAL'!$B$133:$BT$133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-59.300666666666665</c:v>
                      </c:pt>
                      <c:pt idx="1">
                        <c:v>-57.829515151515153</c:v>
                      </c:pt>
                      <c:pt idx="2" formatCode="General">
                        <c:v>-56.459818181818186</c:v>
                      </c:pt>
                      <c:pt idx="3" formatCode="General">
                        <c:v>-55.368848484848485</c:v>
                      </c:pt>
                      <c:pt idx="4" formatCode="General">
                        <c:v>-54.445454545454538</c:v>
                      </c:pt>
                      <c:pt idx="5" formatCode="General">
                        <c:v>-54.263636363636365</c:v>
                      </c:pt>
                      <c:pt idx="6" formatCode="General">
                        <c:v>-53.823253012048198</c:v>
                      </c:pt>
                      <c:pt idx="7" formatCode="General">
                        <c:v>-53.040120481927708</c:v>
                      </c:pt>
                      <c:pt idx="8" formatCode="General">
                        <c:v>-52.556666666666665</c:v>
                      </c:pt>
                      <c:pt idx="9" formatCode="General">
                        <c:v>-52.169272727272727</c:v>
                      </c:pt>
                      <c:pt idx="10" formatCode="General">
                        <c:v>-51.829878787878791</c:v>
                      </c:pt>
                      <c:pt idx="11" formatCode="General">
                        <c:v>-51.538295007564301</c:v>
                      </c:pt>
                      <c:pt idx="12" formatCode="General">
                        <c:v>-51.300624810892593</c:v>
                      </c:pt>
                      <c:pt idx="13" formatCode="General">
                        <c:v>-51.062954614220878</c:v>
                      </c:pt>
                      <c:pt idx="14" formatCode="General">
                        <c:v>-50.82528441754917</c:v>
                      </c:pt>
                      <c:pt idx="15" formatCode="General">
                        <c:v>-50.587614220877462</c:v>
                      </c:pt>
                      <c:pt idx="16" formatCode="General">
                        <c:v>-50.349944024205747</c:v>
                      </c:pt>
                      <c:pt idx="17" formatCode="General">
                        <c:v>-50.11227382753404</c:v>
                      </c:pt>
                      <c:pt idx="18" formatCode="General">
                        <c:v>-49.940878787878788</c:v>
                      </c:pt>
                      <c:pt idx="19" formatCode="General">
                        <c:v>-49.783072727272724</c:v>
                      </c:pt>
                      <c:pt idx="20" formatCode="General">
                        <c:v>-49.635799999999996</c:v>
                      </c:pt>
                      <c:pt idx="21" formatCode="General">
                        <c:v>-49.508212121212118</c:v>
                      </c:pt>
                      <c:pt idx="22" formatCode="General">
                        <c:v>-49.396090909090901</c:v>
                      </c:pt>
                      <c:pt idx="23" formatCode="General">
                        <c:v>-49.303771084337349</c:v>
                      </c:pt>
                      <c:pt idx="24" formatCode="General">
                        <c:v>-49.308575757575753</c:v>
                      </c:pt>
                      <c:pt idx="25" formatCode="General">
                        <c:v>-49.598878787878789</c:v>
                      </c:pt>
                      <c:pt idx="26" formatCode="General">
                        <c:v>-49.904454545454549</c:v>
                      </c:pt>
                      <c:pt idx="27" formatCode="General">
                        <c:v>-50.220212121212121</c:v>
                      </c:pt>
                      <c:pt idx="28" formatCode="General">
                        <c:v>-50.535393939393941</c:v>
                      </c:pt>
                      <c:pt idx="29" formatCode="General">
                        <c:v>-50.850727272727276</c:v>
                      </c:pt>
                      <c:pt idx="30" formatCode="General">
                        <c:v>-51.166484848484849</c:v>
                      </c:pt>
                      <c:pt idx="31" formatCode="General">
                        <c:v>-51.481006024096381</c:v>
                      </c:pt>
                      <c:pt idx="32" formatCode="General">
                        <c:v>-51.794861445783127</c:v>
                      </c:pt>
                      <c:pt idx="33" formatCode="General">
                        <c:v>-52.098599999999998</c:v>
                      </c:pt>
                      <c:pt idx="34" formatCode="General">
                        <c:v>-52.402236363636362</c:v>
                      </c:pt>
                      <c:pt idx="35" formatCode="General">
                        <c:v>-52.705872727272727</c:v>
                      </c:pt>
                      <c:pt idx="36" formatCode="General">
                        <c:v>-53.009509090909091</c:v>
                      </c:pt>
                      <c:pt idx="37" formatCode="General">
                        <c:v>-53.31287291981846</c:v>
                      </c:pt>
                      <c:pt idx="38" formatCode="General">
                        <c:v>-53.609695915279879</c:v>
                      </c:pt>
                      <c:pt idx="39" formatCode="General">
                        <c:v>-53.906518910741298</c:v>
                      </c:pt>
                      <c:pt idx="40" formatCode="General">
                        <c:v>-54.203341906202724</c:v>
                      </c:pt>
                      <c:pt idx="41" formatCode="General">
                        <c:v>-54.500164901664142</c:v>
                      </c:pt>
                      <c:pt idx="42" formatCode="General">
                        <c:v>-54.796987897125568</c:v>
                      </c:pt>
                      <c:pt idx="43" formatCode="General">
                        <c:v>-55.093810892586987</c:v>
                      </c:pt>
                      <c:pt idx="44" formatCode="General">
                        <c:v>-55.388090909090906</c:v>
                      </c:pt>
                      <c:pt idx="45" formatCode="General">
                        <c:v>-55.679000000000002</c:v>
                      </c:pt>
                      <c:pt idx="46" formatCode="General">
                        <c:v>-55.969436363636362</c:v>
                      </c:pt>
                      <c:pt idx="47" formatCode="General">
                        <c:v>-56.259818181818183</c:v>
                      </c:pt>
                      <c:pt idx="48" formatCode="General">
                        <c:v>-56.550727272727272</c:v>
                      </c:pt>
                      <c:pt idx="49" formatCode="General">
                        <c:v>-56.834722891566265</c:v>
                      </c:pt>
                      <c:pt idx="50" formatCode="General">
                        <c:v>-57.11122891566265</c:v>
                      </c:pt>
                      <c:pt idx="51" formatCode="General">
                        <c:v>-57.389606060606063</c:v>
                      </c:pt>
                      <c:pt idx="52" formatCode="General">
                        <c:v>-57.668084848484853</c:v>
                      </c:pt>
                      <c:pt idx="53" formatCode="General">
                        <c:v>-57.945054545454546</c:v>
                      </c:pt>
                      <c:pt idx="54" formatCode="General">
                        <c:v>-58.222654545454546</c:v>
                      </c:pt>
                      <c:pt idx="55" formatCode="General">
                        <c:v>-58.500836363636367</c:v>
                      </c:pt>
                      <c:pt idx="56" formatCode="General">
                        <c:v>-58.778490909090905</c:v>
                      </c:pt>
                      <c:pt idx="57" formatCode="General">
                        <c:v>-59.053048192771087</c:v>
                      </c:pt>
                      <c:pt idx="58" formatCode="General">
                        <c:v>-59.316903614457829</c:v>
                      </c:pt>
                      <c:pt idx="59" formatCode="General">
                        <c:v>-59.588103030303031</c:v>
                      </c:pt>
                      <c:pt idx="60" formatCode="General">
                        <c:v>-59.865072727272725</c:v>
                      </c:pt>
                      <c:pt idx="61" formatCode="General">
                        <c:v>-60.131563636363637</c:v>
                      </c:pt>
                      <c:pt idx="62" formatCode="General">
                        <c:v>-60.396860606060606</c:v>
                      </c:pt>
                      <c:pt idx="63" formatCode="General">
                        <c:v>-60.661709090909092</c:v>
                      </c:pt>
                      <c:pt idx="64" formatCode="General">
                        <c:v>-60.942924357034798</c:v>
                      </c:pt>
                      <c:pt idx="65" formatCode="General">
                        <c:v>-61.234603630862331</c:v>
                      </c:pt>
                      <c:pt idx="66" formatCode="General">
                        <c:v>-61.526282904689864</c:v>
                      </c:pt>
                      <c:pt idx="67" formatCode="General">
                        <c:v>-61.817962178517398</c:v>
                      </c:pt>
                      <c:pt idx="68" formatCode="General">
                        <c:v>-62.109641452344938</c:v>
                      </c:pt>
                      <c:pt idx="69" formatCode="General">
                        <c:v>-62.401320726172472</c:v>
                      </c:pt>
                      <c:pt idx="70" formatCode="General">
                        <c:v>-62.693000000000005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BD2A-403B-8B57-0D454C22C972}"/>
                  </c:ext>
                </c:extLst>
              </c15:ser>
            </c15:filteredScatterSeries>
            <c15:filteredScatterSeries>
              <c15:ser>
                <c:idx val="31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'Gibbs-EVAL'!$A$134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'Gibbs-EVAL'!$B$134:$BT$134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-20.742000000000001</c:v>
                      </c:pt>
                      <c:pt idx="1">
                        <c:v>-20.165030303030303</c:v>
                      </c:pt>
                      <c:pt idx="2" formatCode="General">
                        <c:v>-19.625636363636364</c:v>
                      </c:pt>
                      <c:pt idx="3" formatCode="General">
                        <c:v>-19.515393939393938</c:v>
                      </c:pt>
                      <c:pt idx="4" formatCode="General">
                        <c:v>-19.575030303030303</c:v>
                      </c:pt>
                      <c:pt idx="5" formatCode="General">
                        <c:v>-19.762909090909091</c:v>
                      </c:pt>
                      <c:pt idx="6" formatCode="General">
                        <c:v>-19.914036144578315</c:v>
                      </c:pt>
                      <c:pt idx="7" formatCode="General">
                        <c:v>-20.016445783132529</c:v>
                      </c:pt>
                      <c:pt idx="8" formatCode="General">
                        <c:v>-20.152000000000001</c:v>
                      </c:pt>
                      <c:pt idx="9" formatCode="General">
                        <c:v>-20.298181818181821</c:v>
                      </c:pt>
                      <c:pt idx="10" formatCode="General">
                        <c:v>-20.449696969696969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-23.573975903614457</c:v>
                      </c:pt>
                      <c:pt idx="32" formatCode="General">
                        <c:v>-23.718554216867467</c:v>
                      </c:pt>
                      <c:pt idx="33" formatCode="General">
                        <c:v>-23.858000000000001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-27.046506024096384</c:v>
                      </c:pt>
                      <c:pt idx="58" formatCode="General">
                        <c:v>-27.166987951807229</c:v>
                      </c:pt>
                      <c:pt idx="59" formatCode="General">
                        <c:v>-27.291272727272727</c:v>
                      </c:pt>
                      <c:pt idx="60" formatCode="General">
                        <c:v>-27.418545454545455</c:v>
                      </c:pt>
                      <c:pt idx="61" formatCode="General">
                        <c:v>-27.540303030303029</c:v>
                      </c:pt>
                      <c:pt idx="62" formatCode="General">
                        <c:v>-27.66151515151515</c:v>
                      </c:pt>
                      <c:pt idx="63" formatCode="General">
                        <c:v>-27.782727272727271</c:v>
                      </c:pt>
                      <c:pt idx="64" formatCode="General">
                        <c:v>-27.902904689863842</c:v>
                      </c:pt>
                      <c:pt idx="65" formatCode="General">
                        <c:v>-28.022420574886535</c:v>
                      </c:pt>
                      <c:pt idx="66" formatCode="General">
                        <c:v>-28.141936459909228</c:v>
                      </c:pt>
                      <c:pt idx="67" formatCode="General">
                        <c:v>-28.261452344931921</c:v>
                      </c:pt>
                      <c:pt idx="68" formatCode="General">
                        <c:v>-28.380968229954615</c:v>
                      </c:pt>
                      <c:pt idx="69" formatCode="General">
                        <c:v>-28.500484114977308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BD2A-403B-8B57-0D454C22C972}"/>
                  </c:ext>
                </c:extLst>
              </c15:ser>
            </c15:filteredScatterSeries>
            <c15:filteredScatterSeries>
              <c15:ser>
                <c:idx val="32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'Gibbs-EVAL'!$A$135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'Gibbs-EVAL'!$B$135:$BT$135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-17.816666666666666</c:v>
                      </c:pt>
                      <c:pt idx="1">
                        <c:v>-17.499454545454544</c:v>
                      </c:pt>
                      <c:pt idx="2" formatCode="General">
                        <c:v>-17.208545454545455</c:v>
                      </c:pt>
                      <c:pt idx="3" formatCode="General">
                        <c:v>-16.338060606060605</c:v>
                      </c:pt>
                      <c:pt idx="4" formatCode="General">
                        <c:v>-15.295393939393939</c:v>
                      </c:pt>
                      <c:pt idx="5" formatCode="General">
                        <c:v>-14.737818181818181</c:v>
                      </c:pt>
                      <c:pt idx="6" formatCode="General">
                        <c:v>-13.995180722891565</c:v>
                      </c:pt>
                      <c:pt idx="7" formatCode="General">
                        <c:v>-13.007228915662651</c:v>
                      </c:pt>
                      <c:pt idx="8" formatCode="General">
                        <c:v>-12.252666666666666</c:v>
                      </c:pt>
                      <c:pt idx="9" formatCode="General">
                        <c:v>-11.572909090909093</c:v>
                      </c:pt>
                      <c:pt idx="10" formatCode="General">
                        <c:v>-10.930484848484848</c:v>
                      </c:pt>
                      <c:pt idx="11" formatCode="General">
                        <c:v>-10.336086232980334</c:v>
                      </c:pt>
                      <c:pt idx="12" formatCode="General">
                        <c:v>-9.7958441754916787</c:v>
                      </c:pt>
                      <c:pt idx="13" formatCode="General">
                        <c:v>-9.2556021180030257</c:v>
                      </c:pt>
                      <c:pt idx="14" formatCode="General">
                        <c:v>-8.7153600605143726</c:v>
                      </c:pt>
                      <c:pt idx="15" formatCode="General">
                        <c:v>-8.1751180030257178</c:v>
                      </c:pt>
                      <c:pt idx="16" formatCode="General">
                        <c:v>-7.6348759455370647</c:v>
                      </c:pt>
                      <c:pt idx="17" formatCode="General">
                        <c:v>-7.0946338880484099</c:v>
                      </c:pt>
                      <c:pt idx="18" formatCode="General">
                        <c:v>-6.6202727272727264</c:v>
                      </c:pt>
                      <c:pt idx="19" formatCode="General">
                        <c:v>-6.1619818181818165</c:v>
                      </c:pt>
                      <c:pt idx="20" formatCode="General">
                        <c:v>-5.7237999999999989</c:v>
                      </c:pt>
                      <c:pt idx="21" formatCode="General">
                        <c:v>-5.2985151515151507</c:v>
                      </c:pt>
                      <c:pt idx="22" formatCode="General">
                        <c:v>-4.8833636363636357</c:v>
                      </c:pt>
                      <c:pt idx="23" formatCode="General">
                        <c:v>-4.4896746987951799</c:v>
                      </c:pt>
                      <c:pt idx="24" formatCode="General">
                        <c:v>-4.1958484848484847</c:v>
                      </c:pt>
                      <c:pt idx="25" formatCode="General">
                        <c:v>-4.1952424242424247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-4.8208787878787884</c:v>
                      </c:pt>
                      <c:pt idx="52" formatCode="General">
                        <c:v>-4.8448121212121213</c:v>
                      </c:pt>
                      <c:pt idx="53" formatCode="General">
                        <c:v>-4.8672363636363638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-4.9600361445783134</c:v>
                      </c:pt>
                      <c:pt idx="58" formatCode="General">
                        <c:v>-4.9829277108433736</c:v>
                      </c:pt>
                      <c:pt idx="59" formatCode="General">
                        <c:v>-5.0055575757575763</c:v>
                      </c:pt>
                      <c:pt idx="60" formatCode="General">
                        <c:v>-5.0279818181818188</c:v>
                      </c:pt>
                      <c:pt idx="61" formatCode="General">
                        <c:v>-5.0509575757575753</c:v>
                      </c:pt>
                      <c:pt idx="62" formatCode="General">
                        <c:v>-5.0738303030303031</c:v>
                      </c:pt>
                      <c:pt idx="63" formatCode="General">
                        <c:v>-5.0962545454545456</c:v>
                      </c:pt>
                      <c:pt idx="64" formatCode="General">
                        <c:v>-5.1371149773071112</c:v>
                      </c:pt>
                      <c:pt idx="65" formatCode="General">
                        <c:v>-5.1897624810892591</c:v>
                      </c:pt>
                      <c:pt idx="66" formatCode="General">
                        <c:v>-5.242409984871407</c:v>
                      </c:pt>
                      <c:pt idx="67" formatCode="General">
                        <c:v>-5.2950574886535557</c:v>
                      </c:pt>
                      <c:pt idx="68" formatCode="General">
                        <c:v>-5.3477049924357036</c:v>
                      </c:pt>
                      <c:pt idx="69" formatCode="General">
                        <c:v>-5.4003524962178524</c:v>
                      </c:pt>
                      <c:pt idx="70" formatCode="General">
                        <c:v>-5.4530000000000003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BD2A-403B-8B57-0D454C22C972}"/>
                  </c:ext>
                </c:extLst>
              </c15:ser>
            </c15:filteredScatterSeries>
            <c15:filteredScatterSeries>
              <c15:ser>
                <c:idx val="34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'Gibbs-EVAL'!$A$137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'Gibbs-EVAL'!$B$137:$BT$137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-61.721090909090911</c:v>
                      </c:pt>
                      <c:pt idx="1">
                        <c:v>-59.924363636363637</c:v>
                      </c:pt>
                      <c:pt idx="2" formatCode="General">
                        <c:v>-58.251636363636358</c:v>
                      </c:pt>
                      <c:pt idx="3" formatCode="General">
                        <c:v>-56.118787878787877</c:v>
                      </c:pt>
                      <c:pt idx="4" formatCode="General">
                        <c:v>-53.81672727272727</c:v>
                      </c:pt>
                      <c:pt idx="5" formatCode="General">
                        <c:v>-51.525818181818181</c:v>
                      </c:pt>
                      <c:pt idx="6" formatCode="General">
                        <c:v>-49.375542168674698</c:v>
                      </c:pt>
                      <c:pt idx="7" formatCode="General">
                        <c:v>-47.411686746987954</c:v>
                      </c:pt>
                      <c:pt idx="8" formatCode="General">
                        <c:v>-45.513333333333335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-8.0148181818181801</c:v>
                      </c:pt>
                      <c:pt idx="52" formatCode="General">
                        <c:v>-7.7216545454545455</c:v>
                      </c:pt>
                      <c:pt idx="53" formatCode="General">
                        <c:v>-7.7725636363636363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-7.9743975903614457</c:v>
                      </c:pt>
                      <c:pt idx="58" formatCode="General">
                        <c:v>-8.0262048192771083</c:v>
                      </c:pt>
                      <c:pt idx="59" formatCode="General">
                        <c:v>-8.0788666666666664</c:v>
                      </c:pt>
                      <c:pt idx="60" formatCode="General">
                        <c:v>-8.132200000000001</c:v>
                      </c:pt>
                      <c:pt idx="61" formatCode="General">
                        <c:v>-8.1860848484848496</c:v>
                      </c:pt>
                      <c:pt idx="62" formatCode="General">
                        <c:v>-8.2406545454545466</c:v>
                      </c:pt>
                      <c:pt idx="63" formatCode="General">
                        <c:v>-8.2970181818181832</c:v>
                      </c:pt>
                      <c:pt idx="64" formatCode="General">
                        <c:v>-8.3430862329803332</c:v>
                      </c:pt>
                      <c:pt idx="65" formatCode="General">
                        <c:v>-8.3825718608169453</c:v>
                      </c:pt>
                      <c:pt idx="66" formatCode="General">
                        <c:v>-8.4220574886535555</c:v>
                      </c:pt>
                      <c:pt idx="67" formatCode="General">
                        <c:v>-8.4615431164901675</c:v>
                      </c:pt>
                      <c:pt idx="68" formatCode="General">
                        <c:v>-8.5010287443267778</c:v>
                      </c:pt>
                      <c:pt idx="69" formatCode="General">
                        <c:v>-8.5405143721633898</c:v>
                      </c:pt>
                      <c:pt idx="70" formatCode="General">
                        <c:v>-8.58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BD2A-403B-8B57-0D454C22C972}"/>
                  </c:ext>
                </c:extLst>
              </c15:ser>
            </c15:filteredScatterSeries>
            <c15:filteredScatterSeries>
              <c15:ser>
                <c:idx val="35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'Gibbs-EVAL'!$A$138</c15:sqref>
                        </c15:formulaRef>
                      </c:ext>
                    </c:extLst>
                    <c:strCache>
                      <c:ptCount val="1"/>
                      <c:pt idx="0">
                        <c:v>*GaSe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'Gibbs-EVAL'!$B$138:$BT$138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-82.463090909090909</c:v>
                      </c:pt>
                      <c:pt idx="1">
                        <c:v>-80.089393939393943</c:v>
                      </c:pt>
                      <c:pt idx="2" formatCode="General">
                        <c:v>-77.877272727272725</c:v>
                      </c:pt>
                      <c:pt idx="3" formatCode="General">
                        <c:v>-75.634181818181816</c:v>
                      </c:pt>
                      <c:pt idx="4" formatCode="General">
                        <c:v>-73.39175757575758</c:v>
                      </c:pt>
                      <c:pt idx="5" formatCode="General">
                        <c:v>-71.288727272727272</c:v>
                      </c:pt>
                      <c:pt idx="6" formatCode="General">
                        <c:v>-69.289578313253017</c:v>
                      </c:pt>
                      <c:pt idx="7" formatCode="General">
                        <c:v>-67.428132530120479</c:v>
                      </c:pt>
                      <c:pt idx="8" formatCode="General">
                        <c:v>-65.665333333333336</c:v>
                      </c:pt>
                      <c:pt idx="9" formatCode="General">
                        <c:v>-63.948727272727275</c:v>
                      </c:pt>
                      <c:pt idx="10" formatCode="General">
                        <c:v>-62.354787878787882</c:v>
                      </c:pt>
                      <c:pt idx="11" formatCode="General">
                        <c:v>-60.894236006051436</c:v>
                      </c:pt>
                      <c:pt idx="12" formatCode="General">
                        <c:v>-59.584099848714068</c:v>
                      </c:pt>
                      <c:pt idx="13" formatCode="General">
                        <c:v>-58.2739636913767</c:v>
                      </c:pt>
                      <c:pt idx="14" formatCode="General">
                        <c:v>-56.963827534039332</c:v>
                      </c:pt>
                      <c:pt idx="15" formatCode="General">
                        <c:v>-55.653691376701964</c:v>
                      </c:pt>
                      <c:pt idx="16" formatCode="General">
                        <c:v>-54.343555219364596</c:v>
                      </c:pt>
                      <c:pt idx="17" formatCode="General">
                        <c:v>-53.033419062027228</c:v>
                      </c:pt>
                      <c:pt idx="18" formatCode="General">
                        <c:v>-51.917030303030302</c:v>
                      </c:pt>
                      <c:pt idx="19" formatCode="General">
                        <c:v>-50.844909090909091</c:v>
                      </c:pt>
                      <c:pt idx="20" formatCode="General">
                        <c:v>-49.820666666666668</c:v>
                      </c:pt>
                      <c:pt idx="21" formatCode="General">
                        <c:v>-48.837151515151518</c:v>
                      </c:pt>
                      <c:pt idx="22" formatCode="General">
                        <c:v>-47.885636363636358</c:v>
                      </c:pt>
                      <c:pt idx="23" formatCode="General">
                        <c:v>-46.994156626506019</c:v>
                      </c:pt>
                      <c:pt idx="24" formatCode="General">
                        <c:v>-46.119393939393937</c:v>
                      </c:pt>
                      <c:pt idx="25" formatCode="General">
                        <c:v>-45.276969696969694</c:v>
                      </c:pt>
                      <c:pt idx="26" formatCode="General">
                        <c:v>-44.463636363636361</c:v>
                      </c:pt>
                      <c:pt idx="27" formatCode="General">
                        <c:v>-43.669696969696965</c:v>
                      </c:pt>
                      <c:pt idx="28" formatCode="General">
                        <c:v>-42.921818181818182</c:v>
                      </c:pt>
                      <c:pt idx="29" formatCode="General">
                        <c:v>-42.205454545454543</c:v>
                      </c:pt>
                      <c:pt idx="30" formatCode="General">
                        <c:v>-41.556969696969695</c:v>
                      </c:pt>
                      <c:pt idx="31" formatCode="General">
                        <c:v>-41.032409638554213</c:v>
                      </c:pt>
                      <c:pt idx="32" formatCode="General">
                        <c:v>-40.574578313253014</c:v>
                      </c:pt>
                      <c:pt idx="33" formatCode="General">
                        <c:v>-40.138000000000005</c:v>
                      </c:pt>
                      <c:pt idx="34" formatCode="General">
                        <c:v>-39.711939393939396</c:v>
                      </c:pt>
                      <c:pt idx="35" formatCode="General">
                        <c:v>-39.30587878787879</c:v>
                      </c:pt>
                      <c:pt idx="36" formatCode="General">
                        <c:v>-38.912363636363636</c:v>
                      </c:pt>
                      <c:pt idx="37" formatCode="General">
                        <c:v>-38.526505295007567</c:v>
                      </c:pt>
                      <c:pt idx="38" formatCode="General">
                        <c:v>-38.189137670196672</c:v>
                      </c:pt>
                      <c:pt idx="39" formatCode="General">
                        <c:v>-37.851770045385777</c:v>
                      </c:pt>
                      <c:pt idx="40" formatCode="General">
                        <c:v>-37.514402420574889</c:v>
                      </c:pt>
                      <c:pt idx="41" formatCode="General">
                        <c:v>-37.177034795763994</c:v>
                      </c:pt>
                      <c:pt idx="42" formatCode="General">
                        <c:v>-36.839667170953106</c:v>
                      </c:pt>
                      <c:pt idx="43" formatCode="General">
                        <c:v>-36.502299546142211</c:v>
                      </c:pt>
                      <c:pt idx="44" formatCode="General">
                        <c:v>-36.182303030303032</c:v>
                      </c:pt>
                      <c:pt idx="45" formatCode="General">
                        <c:v>-35.885333333333335</c:v>
                      </c:pt>
                      <c:pt idx="46" formatCode="General">
                        <c:v>-35.600654545454546</c:v>
                      </c:pt>
                      <c:pt idx="47" formatCode="General">
                        <c:v>-35.321490909090912</c:v>
                      </c:pt>
                      <c:pt idx="48" formatCode="General">
                        <c:v>-35.056036363636366</c:v>
                      </c:pt>
                      <c:pt idx="49" formatCode="General">
                        <c:v>-34.795108433734939</c:v>
                      </c:pt>
                      <c:pt idx="50" formatCode="General">
                        <c:v>-34.539084337349401</c:v>
                      </c:pt>
                      <c:pt idx="51" formatCode="General">
                        <c:v>-34.299181818181822</c:v>
                      </c:pt>
                      <c:pt idx="52" formatCode="General">
                        <c:v>-34.13329090909091</c:v>
                      </c:pt>
                      <c:pt idx="53" formatCode="General">
                        <c:v>-34.311472727272729</c:v>
                      </c:pt>
                      <c:pt idx="54" formatCode="General">
                        <c:v>-34.489024242424243</c:v>
                      </c:pt>
                      <c:pt idx="55" formatCode="General">
                        <c:v>-34.665993939393942</c:v>
                      </c:pt>
                      <c:pt idx="56" formatCode="General">
                        <c:v>-34.844018181818178</c:v>
                      </c:pt>
                      <c:pt idx="57" formatCode="General">
                        <c:v>-35.020903614457829</c:v>
                      </c:pt>
                      <c:pt idx="58" formatCode="General">
                        <c:v>-35.193192771084334</c:v>
                      </c:pt>
                      <c:pt idx="59" formatCode="General">
                        <c:v>-35.370139393939397</c:v>
                      </c:pt>
                      <c:pt idx="60" formatCode="General">
                        <c:v>-35.550745454545456</c:v>
                      </c:pt>
                      <c:pt idx="61" formatCode="General">
                        <c:v>-35.726387878787882</c:v>
                      </c:pt>
                      <c:pt idx="62" formatCode="General">
                        <c:v>-35.9021696969697</c:v>
                      </c:pt>
                      <c:pt idx="63" formatCode="General">
                        <c:v>-36.079745454545453</c:v>
                      </c:pt>
                      <c:pt idx="64" formatCode="General">
                        <c:v>-36.245990922844179</c:v>
                      </c:pt>
                      <c:pt idx="65" formatCode="General">
                        <c:v>-36.404992435703484</c:v>
                      </c:pt>
                      <c:pt idx="66" formatCode="General">
                        <c:v>-36.563993948562782</c:v>
                      </c:pt>
                      <c:pt idx="67" formatCode="General">
                        <c:v>-36.722995461422087</c:v>
                      </c:pt>
                      <c:pt idx="68" formatCode="General">
                        <c:v>-36.881996974281392</c:v>
                      </c:pt>
                      <c:pt idx="69" formatCode="General">
                        <c:v>-37.040998487140698</c:v>
                      </c:pt>
                      <c:pt idx="70" formatCode="General">
                        <c:v>-37.200000000000003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BD2A-403B-8B57-0D454C22C972}"/>
                  </c:ext>
                </c:extLst>
              </c15:ser>
            </c15:filteredScatterSeries>
            <c15:filteredScatterSeries>
              <c15:ser>
                <c:idx val="36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'Gibbs-EVAL'!$A$139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>
                    <a:solidFill>
                      <a:srgbClr val="7030A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'Gibbs-EVAL'!$B$139:$BT$139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-38.558666666666667</c:v>
                      </c:pt>
                      <c:pt idx="1">
                        <c:v>-37.664484848484854</c:v>
                      </c:pt>
                      <c:pt idx="2" formatCode="General">
                        <c:v>-36.834181818181818</c:v>
                      </c:pt>
                      <c:pt idx="3" formatCode="General">
                        <c:v>-35.853454545454547</c:v>
                      </c:pt>
                      <c:pt idx="4" formatCode="General">
                        <c:v>-34.870424242424242</c:v>
                      </c:pt>
                      <c:pt idx="5" formatCode="General">
                        <c:v>-34.500727272727268</c:v>
                      </c:pt>
                      <c:pt idx="6" formatCode="General">
                        <c:v>-33.90921686746988</c:v>
                      </c:pt>
                      <c:pt idx="7" formatCode="General">
                        <c:v>-33.023674698795183</c:v>
                      </c:pt>
                      <c:pt idx="8" formatCode="General">
                        <c:v>-32.404666666666664</c:v>
                      </c:pt>
                      <c:pt idx="9" formatCode="General">
                        <c:v>-31.87109090909091</c:v>
                      </c:pt>
                      <c:pt idx="10" formatCode="General">
                        <c:v>-31.380181818181818</c:v>
                      </c:pt>
                      <c:pt idx="11" formatCode="General">
                        <c:v>-30.937190620272315</c:v>
                      </c:pt>
                      <c:pt idx="12" formatCode="General">
                        <c:v>-30.548234493192133</c:v>
                      </c:pt>
                      <c:pt idx="13" formatCode="General">
                        <c:v>-30.159278366111952</c:v>
                      </c:pt>
                      <c:pt idx="14" formatCode="General">
                        <c:v>-29.770322239031771</c:v>
                      </c:pt>
                      <c:pt idx="15" formatCode="General">
                        <c:v>-29.381366111951589</c:v>
                      </c:pt>
                      <c:pt idx="16" formatCode="General">
                        <c:v>-28.992409984871408</c:v>
                      </c:pt>
                      <c:pt idx="17" formatCode="General">
                        <c:v>-28.603453857791223</c:v>
                      </c:pt>
                      <c:pt idx="18" formatCode="General">
                        <c:v>-28.280575757575757</c:v>
                      </c:pt>
                      <c:pt idx="19" formatCode="General">
                        <c:v>-27.97252727272727</c:v>
                      </c:pt>
                      <c:pt idx="20" formatCode="General">
                        <c:v>-27.679799999999997</c:v>
                      </c:pt>
                      <c:pt idx="21" formatCode="General">
                        <c:v>-27.403363636363636</c:v>
                      </c:pt>
                      <c:pt idx="22" formatCode="General">
                        <c:v>-27.139727272727271</c:v>
                      </c:pt>
                      <c:pt idx="23" formatCode="General">
                        <c:v>-26.896722891566267</c:v>
                      </c:pt>
                      <c:pt idx="24" formatCode="General">
                        <c:v>-26.752212121212121</c:v>
                      </c:pt>
                      <c:pt idx="25" formatCode="General">
                        <c:v>-26.897060606060609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-27.907030120481927</c:v>
                      </c:pt>
                      <c:pt idx="32" formatCode="General">
                        <c:v>-28.076307228915663</c:v>
                      </c:pt>
                      <c:pt idx="33" formatCode="General">
                        <c:v>-28.240600000000001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-31.105242424242427</c:v>
                      </c:pt>
                      <c:pt idx="52" formatCode="General">
                        <c:v>-31.256448484848487</c:v>
                      </c:pt>
                      <c:pt idx="53" formatCode="General">
                        <c:v>-31.406145454545456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-32.006542168674699</c:v>
                      </c:pt>
                      <c:pt idx="58" formatCode="General">
                        <c:v>-32.149915662650606</c:v>
                      </c:pt>
                      <c:pt idx="59" formatCode="General">
                        <c:v>-32.296830303030305</c:v>
                      </c:pt>
                      <c:pt idx="60" formatCode="General">
                        <c:v>-32.446527272727273</c:v>
                      </c:pt>
                      <c:pt idx="61" formatCode="General">
                        <c:v>-32.591260606060608</c:v>
                      </c:pt>
                      <c:pt idx="62" formatCode="General">
                        <c:v>-32.735345454545453</c:v>
                      </c:pt>
                      <c:pt idx="63" formatCode="General">
                        <c:v>-32.878981818181821</c:v>
                      </c:pt>
                      <c:pt idx="64" formatCode="General">
                        <c:v>-33.040019667170952</c:v>
                      </c:pt>
                      <c:pt idx="65" formatCode="General">
                        <c:v>-33.2121830559758</c:v>
                      </c:pt>
                      <c:pt idx="66" formatCode="General">
                        <c:v>-33.38434644478064</c:v>
                      </c:pt>
                      <c:pt idx="67" formatCode="General">
                        <c:v>-33.55650983358548</c:v>
                      </c:pt>
                      <c:pt idx="68" formatCode="General">
                        <c:v>-33.72867322239032</c:v>
                      </c:pt>
                      <c:pt idx="69" formatCode="General">
                        <c:v>-33.90083661119516</c:v>
                      </c:pt>
                      <c:pt idx="70" formatCode="General">
                        <c:v>-34.073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BD2A-403B-8B57-0D454C22C972}"/>
                  </c:ext>
                </c:extLst>
              </c15:ser>
            </c15:filteredScatterSeries>
            <c15:filteredScatterSeries>
              <c15:ser>
                <c:idx val="37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>
                    <a:solidFill>
                      <a:srgbClr val="FFC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'Gibbs-EVAL'!$B$140:$BT$140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-144.18418181818183</c:v>
                      </c:pt>
                      <c:pt idx="1">
                        <c:v>-140.01375757575758</c:v>
                      </c:pt>
                      <c:pt idx="2" formatCode="General">
                        <c:v>-136.12890909090908</c:v>
                      </c:pt>
                      <c:pt idx="3" formatCode="General">
                        <c:v>-131.75296969696967</c:v>
                      </c:pt>
                      <c:pt idx="4" formatCode="General">
                        <c:v>-127.20848484848484</c:v>
                      </c:pt>
                      <c:pt idx="5" formatCode="General">
                        <c:v>-122.81454545454545</c:v>
                      </c:pt>
                      <c:pt idx="6" formatCode="General">
                        <c:v>-118.66512048192772</c:v>
                      </c:pt>
                      <c:pt idx="7" formatCode="General">
                        <c:v>-114.83981927710845</c:v>
                      </c:pt>
                      <c:pt idx="8" formatCode="General">
                        <c:v>-111.17866666666667</c:v>
                      </c:pt>
                      <c:pt idx="9" formatCode="General">
                        <c:v>-107.59927272727273</c:v>
                      </c:pt>
                      <c:pt idx="10" formatCode="General">
                        <c:v>-104.25987878787879</c:v>
                      </c:pt>
                      <c:pt idx="11" formatCode="General">
                        <c:v>-101.18736762481089</c:v>
                      </c:pt>
                      <c:pt idx="12" formatCode="General">
                        <c:v>-98.415809379727676</c:v>
                      </c:pt>
                      <c:pt idx="13" formatCode="General">
                        <c:v>-95.644251134644477</c:v>
                      </c:pt>
                      <c:pt idx="14" formatCode="General">
                        <c:v>-92.872692889561264</c:v>
                      </c:pt>
                      <c:pt idx="15" formatCode="General">
                        <c:v>-90.101134644478066</c:v>
                      </c:pt>
                      <c:pt idx="16" formatCode="General">
                        <c:v>-87.329576399394853</c:v>
                      </c:pt>
                      <c:pt idx="17" formatCode="General">
                        <c:v>-84.55801815431164</c:v>
                      </c:pt>
                      <c:pt idx="18" formatCode="General">
                        <c:v>-82.173757575757577</c:v>
                      </c:pt>
                      <c:pt idx="19" formatCode="General">
                        <c:v>-79.879272727272721</c:v>
                      </c:pt>
                      <c:pt idx="20" formatCode="General">
                        <c:v>-77.685333333333332</c:v>
                      </c:pt>
                      <c:pt idx="21" formatCode="General">
                        <c:v>-75.569454545454533</c:v>
                      </c:pt>
                      <c:pt idx="22" formatCode="General">
                        <c:v>-73.514909090909086</c:v>
                      </c:pt>
                      <c:pt idx="23" formatCode="General">
                        <c:v>-71.581265060240966</c:v>
                      </c:pt>
                      <c:pt idx="24" formatCode="General">
                        <c:v>-69.682424242424247</c:v>
                      </c:pt>
                      <c:pt idx="25" formatCode="General">
                        <c:v>-67.852121212121219</c:v>
                      </c:pt>
                      <c:pt idx="26" formatCode="General">
                        <c:v>-66.08</c:v>
                      </c:pt>
                      <c:pt idx="27" formatCode="General">
                        <c:v>-64.346666666666664</c:v>
                      </c:pt>
                      <c:pt idx="28" formatCode="General">
                        <c:v>-62.705454545454543</c:v>
                      </c:pt>
                      <c:pt idx="29" formatCode="General">
                        <c:v>-61.127272727272732</c:v>
                      </c:pt>
                      <c:pt idx="30" formatCode="General">
                        <c:v>-59.684848484848487</c:v>
                      </c:pt>
                      <c:pt idx="31" formatCode="General">
                        <c:v>-58.490843373493981</c:v>
                      </c:pt>
                      <c:pt idx="32" formatCode="General">
                        <c:v>-57.43060240963856</c:v>
                      </c:pt>
                      <c:pt idx="33" formatCode="General">
                        <c:v>-56.418000000000006</c:v>
                      </c:pt>
                      <c:pt idx="34" formatCode="General">
                        <c:v>-55.426484848484847</c:v>
                      </c:pt>
                      <c:pt idx="35" formatCode="General">
                        <c:v>-54.474969696969701</c:v>
                      </c:pt>
                      <c:pt idx="36" formatCode="General">
                        <c:v>-53.548545454545454</c:v>
                      </c:pt>
                      <c:pt idx="37" formatCode="General">
                        <c:v>-52.637564296520431</c:v>
                      </c:pt>
                      <c:pt idx="38" formatCode="General">
                        <c:v>-51.82667170953102</c:v>
                      </c:pt>
                      <c:pt idx="39" formatCode="General">
                        <c:v>-51.015779122541609</c:v>
                      </c:pt>
                      <c:pt idx="40" formatCode="General">
                        <c:v>-50.204886535552198</c:v>
                      </c:pt>
                      <c:pt idx="41" formatCode="General">
                        <c:v>-49.393993948562787</c:v>
                      </c:pt>
                      <c:pt idx="42" formatCode="General">
                        <c:v>-48.583101361573377</c:v>
                      </c:pt>
                      <c:pt idx="43" formatCode="General">
                        <c:v>-47.772208774583973</c:v>
                      </c:pt>
                      <c:pt idx="44" formatCode="General">
                        <c:v>-46.99727272727273</c:v>
                      </c:pt>
                      <c:pt idx="45" formatCode="General">
                        <c:v>-46.27</c:v>
                      </c:pt>
                      <c:pt idx="46" formatCode="General">
                        <c:v>-45.567309090909099</c:v>
                      </c:pt>
                      <c:pt idx="47" formatCode="General">
                        <c:v>-44.87564848484849</c:v>
                      </c:pt>
                      <c:pt idx="48" formatCode="General">
                        <c:v>-44.211406060606066</c:v>
                      </c:pt>
                      <c:pt idx="49" formatCode="General">
                        <c:v>-43.559493975903614</c:v>
                      </c:pt>
                      <c:pt idx="50" formatCode="General">
                        <c:v>-42.920939759036138</c:v>
                      </c:pt>
                      <c:pt idx="51" formatCode="General">
                        <c:v>-42.314</c:v>
                      </c:pt>
                      <c:pt idx="52" formatCode="General">
                        <c:v>-41.854945454545458</c:v>
                      </c:pt>
                      <c:pt idx="53" formatCode="General">
                        <c:v>-42.084036363636365</c:v>
                      </c:pt>
                      <c:pt idx="54" formatCode="General">
                        <c:v>-42.311866666666667</c:v>
                      </c:pt>
                      <c:pt idx="55" formatCode="General">
                        <c:v>-42.538533333333334</c:v>
                      </c:pt>
                      <c:pt idx="56" formatCode="General">
                        <c:v>-42.767309090909087</c:v>
                      </c:pt>
                      <c:pt idx="57" formatCode="General">
                        <c:v>-42.995301204819278</c:v>
                      </c:pt>
                      <c:pt idx="58" formatCode="General">
                        <c:v>-43.219397590361446</c:v>
                      </c:pt>
                      <c:pt idx="59" formatCode="General">
                        <c:v>-43.44900606060606</c:v>
                      </c:pt>
                      <c:pt idx="60" formatCode="General">
                        <c:v>-43.682945454545454</c:v>
                      </c:pt>
                      <c:pt idx="61" formatCode="General">
                        <c:v>-43.912472727272728</c:v>
                      </c:pt>
                      <c:pt idx="62" formatCode="General">
                        <c:v>-44.142824242424247</c:v>
                      </c:pt>
                      <c:pt idx="63" formatCode="General">
                        <c:v>-44.376763636363641</c:v>
                      </c:pt>
                      <c:pt idx="64" formatCode="General">
                        <c:v>-44.589077155824512</c:v>
                      </c:pt>
                      <c:pt idx="65" formatCode="General">
                        <c:v>-44.787564296520429</c:v>
                      </c:pt>
                      <c:pt idx="66" formatCode="General">
                        <c:v>-44.986051437216339</c:v>
                      </c:pt>
                      <c:pt idx="67" formatCode="General">
                        <c:v>-45.184538577912257</c:v>
                      </c:pt>
                      <c:pt idx="68" formatCode="General">
                        <c:v>-45.383025718608174</c:v>
                      </c:pt>
                      <c:pt idx="69" formatCode="General">
                        <c:v>-45.581512859304084</c:v>
                      </c:pt>
                      <c:pt idx="70" formatCode="General">
                        <c:v>-45.78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BD2A-403B-8B57-0D454C22C972}"/>
                  </c:ext>
                </c:extLst>
              </c15:ser>
            </c15:filteredScatterSeries>
            <c15:filteredScatterSeries>
              <c15:ser>
                <c:idx val="38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'Gibbs-EVAL'!$A$141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'Gibbs-EVAL'!$B$141:$BT$141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-18.87</c:v>
                      </c:pt>
                      <c:pt idx="1">
                        <c:v>-18.87230303030303</c:v>
                      </c:pt>
                      <c:pt idx="2" formatCode="General">
                        <c:v>-18.878363636363634</c:v>
                      </c:pt>
                      <c:pt idx="3" formatCode="General">
                        <c:v>-18.977333333333334</c:v>
                      </c:pt>
                      <c:pt idx="4" formatCode="General">
                        <c:v>-19.090787878787879</c:v>
                      </c:pt>
                      <c:pt idx="5" formatCode="General">
                        <c:v>-18.975636363636365</c:v>
                      </c:pt>
                      <c:pt idx="6" formatCode="General">
                        <c:v>-18.969578313253013</c:v>
                      </c:pt>
                      <c:pt idx="7" formatCode="General">
                        <c:v>-19.108132530120482</c:v>
                      </c:pt>
                      <c:pt idx="8" formatCode="General">
                        <c:v>-19.149333333333335</c:v>
                      </c:pt>
                      <c:pt idx="9" formatCode="General">
                        <c:v>-19.162181818181818</c:v>
                      </c:pt>
                      <c:pt idx="10" formatCode="General">
                        <c:v>-19.180363636363637</c:v>
                      </c:pt>
                      <c:pt idx="11" formatCode="General">
                        <c:v>-19.198532526475038</c:v>
                      </c:pt>
                      <c:pt idx="12" formatCode="General">
                        <c:v>-19.216686838124055</c:v>
                      </c:pt>
                      <c:pt idx="13" formatCode="General">
                        <c:v>-19.234841149773072</c:v>
                      </c:pt>
                      <c:pt idx="14" formatCode="General">
                        <c:v>-19.252995461422088</c:v>
                      </c:pt>
                      <c:pt idx="15" formatCode="General">
                        <c:v>-19.271149773071105</c:v>
                      </c:pt>
                      <c:pt idx="16" formatCode="General">
                        <c:v>-19.289304084720118</c:v>
                      </c:pt>
                      <c:pt idx="17" formatCode="General">
                        <c:v>-19.307458396369135</c:v>
                      </c:pt>
                      <c:pt idx="18" formatCode="General">
                        <c:v>-19.325636363636363</c:v>
                      </c:pt>
                      <c:pt idx="19" formatCode="General">
                        <c:v>-19.343818181818182</c:v>
                      </c:pt>
                      <c:pt idx="20" formatCode="General">
                        <c:v>-19.362000000000002</c:v>
                      </c:pt>
                      <c:pt idx="21" formatCode="General">
                        <c:v>-19.383575757575759</c:v>
                      </c:pt>
                      <c:pt idx="22" formatCode="General">
                        <c:v>-19.407818181818183</c:v>
                      </c:pt>
                      <c:pt idx="23" formatCode="General">
                        <c:v>-19.426445783132532</c:v>
                      </c:pt>
                      <c:pt idx="24" formatCode="General">
                        <c:v>-19.40818181818182</c:v>
                      </c:pt>
                      <c:pt idx="25" formatCode="General">
                        <c:v>-19.280909090909091</c:v>
                      </c:pt>
                      <c:pt idx="26" formatCode="General">
                        <c:v>-19.200909090909089</c:v>
                      </c:pt>
                      <c:pt idx="27" formatCode="General">
                        <c:v>-19.152424242424242</c:v>
                      </c:pt>
                      <c:pt idx="28" formatCode="General">
                        <c:v>-19.144242424242425</c:v>
                      </c:pt>
                      <c:pt idx="29" formatCode="General">
                        <c:v>-19.14</c:v>
                      </c:pt>
                      <c:pt idx="30" formatCode="General">
                        <c:v>-19.14</c:v>
                      </c:pt>
                      <c:pt idx="31" formatCode="General">
                        <c:v>-19.147831325301205</c:v>
                      </c:pt>
                      <c:pt idx="32" formatCode="General">
                        <c:v>-19.159879518072291</c:v>
                      </c:pt>
                      <c:pt idx="33" formatCode="General">
                        <c:v>-19.178000000000001</c:v>
                      </c:pt>
                      <c:pt idx="34" formatCode="General">
                        <c:v>-19.19618181818182</c:v>
                      </c:pt>
                      <c:pt idx="35" formatCode="General">
                        <c:v>-19.214363636363636</c:v>
                      </c:pt>
                      <c:pt idx="36" formatCode="General">
                        <c:v>-19.232545454545455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-19.771074130105902</c:v>
                      </c:pt>
                      <c:pt idx="65" formatCode="General">
                        <c:v>-19.789228441754918</c:v>
                      </c:pt>
                      <c:pt idx="66" formatCode="General">
                        <c:v>-19.807382753403935</c:v>
                      </c:pt>
                      <c:pt idx="67" formatCode="General">
                        <c:v>-19.825537065052949</c:v>
                      </c:pt>
                      <c:pt idx="68" formatCode="General">
                        <c:v>-19.843691376701965</c:v>
                      </c:pt>
                      <c:pt idx="69" formatCode="General">
                        <c:v>-19.861845688350982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BD2A-403B-8B57-0D454C22C972}"/>
                  </c:ext>
                </c:extLst>
              </c15:ser>
            </c15:filteredScatterSeries>
            <c15:filteredScatterSeries>
              <c15:ser>
                <c:idx val="40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'Gibbs-EVAL'!$A$142</c15:sqref>
                        </c15:formulaRef>
                      </c:ext>
                    </c:extLst>
                    <c:strCache>
                      <c:ptCount val="1"/>
                      <c:pt idx="0">
                        <c:v>(1)Ga[l]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'Gibbs-EVAL'!$B$142:$BT$142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-61.721090909090911</c:v>
                      </c:pt>
                      <c:pt idx="1">
                        <c:v>-59.924363636363637</c:v>
                      </c:pt>
                      <c:pt idx="2" formatCode="General">
                        <c:v>-58.251636363636358</c:v>
                      </c:pt>
                      <c:pt idx="3" formatCode="General">
                        <c:v>-56.118787878787877</c:v>
                      </c:pt>
                      <c:pt idx="4" formatCode="General">
                        <c:v>-53.81672727272727</c:v>
                      </c:pt>
                      <c:pt idx="5" formatCode="General">
                        <c:v>-51.525818181818181</c:v>
                      </c:pt>
                      <c:pt idx="6" formatCode="General">
                        <c:v>-49.375542168674698</c:v>
                      </c:pt>
                      <c:pt idx="7" formatCode="General">
                        <c:v>-47.411686746987954</c:v>
                      </c:pt>
                      <c:pt idx="8" formatCode="General">
                        <c:v>-45.513333333333335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-8.0148181818181801</c:v>
                      </c:pt>
                      <c:pt idx="52" formatCode="General">
                        <c:v>-7.7216545454545455</c:v>
                      </c:pt>
                      <c:pt idx="53" formatCode="General">
                        <c:v>-7.7725636363636363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-7.9743975903614457</c:v>
                      </c:pt>
                      <c:pt idx="58" formatCode="General">
                        <c:v>-8.0262048192771083</c:v>
                      </c:pt>
                      <c:pt idx="59" formatCode="General">
                        <c:v>-8.0788666666666664</c:v>
                      </c:pt>
                      <c:pt idx="60" formatCode="General">
                        <c:v>-8.132200000000001</c:v>
                      </c:pt>
                      <c:pt idx="61" formatCode="General">
                        <c:v>-8.1860848484848496</c:v>
                      </c:pt>
                      <c:pt idx="62" formatCode="General">
                        <c:v>-8.2406545454545466</c:v>
                      </c:pt>
                      <c:pt idx="63" formatCode="General">
                        <c:v>-8.2970181818181832</c:v>
                      </c:pt>
                      <c:pt idx="64" formatCode="General">
                        <c:v>-8.3430862329803332</c:v>
                      </c:pt>
                      <c:pt idx="65" formatCode="General">
                        <c:v>-8.3825718608169453</c:v>
                      </c:pt>
                      <c:pt idx="66" formatCode="General">
                        <c:v>-8.4220574886535555</c:v>
                      </c:pt>
                      <c:pt idx="67" formatCode="General">
                        <c:v>-8.4615431164901675</c:v>
                      </c:pt>
                      <c:pt idx="68" formatCode="General">
                        <c:v>-8.5010287443267778</c:v>
                      </c:pt>
                      <c:pt idx="69" formatCode="General">
                        <c:v>-8.5405143721633898</c:v>
                      </c:pt>
                      <c:pt idx="70" formatCode="General">
                        <c:v>-8.58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BD2A-403B-8B57-0D454C22C972}"/>
                  </c:ext>
                </c:extLst>
              </c15:ser>
            </c15:filteredScatterSeries>
            <c15:filteredScatterSeries>
              <c15:ser>
                <c:idx val="41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'Gibbs-EVAL'!$A$143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'Gibbs-EVAL'!$B$143:$BT$143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-38.558666666666667</c:v>
                      </c:pt>
                      <c:pt idx="1">
                        <c:v>-37.664484848484854</c:v>
                      </c:pt>
                      <c:pt idx="2" formatCode="General">
                        <c:v>-36.834181818181818</c:v>
                      </c:pt>
                      <c:pt idx="3" formatCode="General">
                        <c:v>-35.853454545454547</c:v>
                      </c:pt>
                      <c:pt idx="4" formatCode="General">
                        <c:v>-34.870424242424242</c:v>
                      </c:pt>
                      <c:pt idx="5" formatCode="General">
                        <c:v>-34.500727272727268</c:v>
                      </c:pt>
                      <c:pt idx="6" formatCode="General">
                        <c:v>-33.90921686746988</c:v>
                      </c:pt>
                      <c:pt idx="7" formatCode="General">
                        <c:v>-33.023674698795183</c:v>
                      </c:pt>
                      <c:pt idx="8" formatCode="General">
                        <c:v>-32.404666666666664</c:v>
                      </c:pt>
                      <c:pt idx="9" formatCode="General">
                        <c:v>-31.87109090909091</c:v>
                      </c:pt>
                      <c:pt idx="10" formatCode="General">
                        <c:v>-31.380181818181818</c:v>
                      </c:pt>
                      <c:pt idx="11" formatCode="General">
                        <c:v>-30.937190620272315</c:v>
                      </c:pt>
                      <c:pt idx="12" formatCode="General">
                        <c:v>-30.548234493192133</c:v>
                      </c:pt>
                      <c:pt idx="13" formatCode="General">
                        <c:v>-30.159278366111952</c:v>
                      </c:pt>
                      <c:pt idx="14" formatCode="General">
                        <c:v>-29.770322239031771</c:v>
                      </c:pt>
                      <c:pt idx="15" formatCode="General">
                        <c:v>-29.381366111951589</c:v>
                      </c:pt>
                      <c:pt idx="16" formatCode="General">
                        <c:v>-28.992409984871408</c:v>
                      </c:pt>
                      <c:pt idx="17" formatCode="General">
                        <c:v>-28.603453857791223</c:v>
                      </c:pt>
                      <c:pt idx="18" formatCode="General">
                        <c:v>-28.280575757575757</c:v>
                      </c:pt>
                      <c:pt idx="19" formatCode="General">
                        <c:v>-27.97252727272727</c:v>
                      </c:pt>
                      <c:pt idx="20" formatCode="General">
                        <c:v>-27.679799999999997</c:v>
                      </c:pt>
                      <c:pt idx="21" formatCode="General">
                        <c:v>-27.403363636363636</c:v>
                      </c:pt>
                      <c:pt idx="22" formatCode="General">
                        <c:v>-27.139727272727271</c:v>
                      </c:pt>
                      <c:pt idx="23" formatCode="General">
                        <c:v>-26.896722891566267</c:v>
                      </c:pt>
                      <c:pt idx="24" formatCode="General">
                        <c:v>-26.752212121212121</c:v>
                      </c:pt>
                      <c:pt idx="25" formatCode="General">
                        <c:v>-26.897060606060609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-27.907030120481927</c:v>
                      </c:pt>
                      <c:pt idx="32" formatCode="General">
                        <c:v>-28.076307228915663</c:v>
                      </c:pt>
                      <c:pt idx="33" formatCode="General">
                        <c:v>-28.240600000000001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-31.105242424242427</c:v>
                      </c:pt>
                      <c:pt idx="52" formatCode="General">
                        <c:v>-31.256448484848487</c:v>
                      </c:pt>
                      <c:pt idx="53" formatCode="General">
                        <c:v>-31.406145454545456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-32.006542168674699</c:v>
                      </c:pt>
                      <c:pt idx="58" formatCode="General">
                        <c:v>-32.149915662650606</c:v>
                      </c:pt>
                      <c:pt idx="59" formatCode="General">
                        <c:v>-32.296830303030305</c:v>
                      </c:pt>
                      <c:pt idx="60" formatCode="General">
                        <c:v>-32.446527272727273</c:v>
                      </c:pt>
                      <c:pt idx="61" formatCode="General">
                        <c:v>-32.591260606060608</c:v>
                      </c:pt>
                      <c:pt idx="62" formatCode="General">
                        <c:v>-32.735345454545453</c:v>
                      </c:pt>
                      <c:pt idx="63" formatCode="General">
                        <c:v>-32.878981818181821</c:v>
                      </c:pt>
                      <c:pt idx="64" formatCode="General">
                        <c:v>-33.040019667170952</c:v>
                      </c:pt>
                      <c:pt idx="65" formatCode="General">
                        <c:v>-33.2121830559758</c:v>
                      </c:pt>
                      <c:pt idx="66" formatCode="General">
                        <c:v>-33.38434644478064</c:v>
                      </c:pt>
                      <c:pt idx="67" formatCode="General">
                        <c:v>-33.55650983358548</c:v>
                      </c:pt>
                      <c:pt idx="68" formatCode="General">
                        <c:v>-33.72867322239032</c:v>
                      </c:pt>
                      <c:pt idx="69" formatCode="General">
                        <c:v>-33.90083661119516</c:v>
                      </c:pt>
                      <c:pt idx="70" formatCode="General">
                        <c:v>-34.073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BD2A-403B-8B57-0D454C22C972}"/>
                  </c:ext>
                </c:extLst>
              </c15:ser>
            </c15:filteredScatterSeries>
            <c15:filteredScatterSeries>
              <c15:ser>
                <c:idx val="42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'Gibbs-EVAL'!$A$144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'Gibbs-EVAL'!$B$144:$BT$144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-17.816666666666666</c:v>
                      </c:pt>
                      <c:pt idx="1">
                        <c:v>-17.499454545454544</c:v>
                      </c:pt>
                      <c:pt idx="2" formatCode="General">
                        <c:v>-17.208545454545455</c:v>
                      </c:pt>
                      <c:pt idx="3" formatCode="General">
                        <c:v>-16.338060606060605</c:v>
                      </c:pt>
                      <c:pt idx="4" formatCode="General">
                        <c:v>-15.295393939393939</c:v>
                      </c:pt>
                      <c:pt idx="5" formatCode="General">
                        <c:v>-14.737818181818181</c:v>
                      </c:pt>
                      <c:pt idx="6" formatCode="General">
                        <c:v>-13.995180722891565</c:v>
                      </c:pt>
                      <c:pt idx="7" formatCode="General">
                        <c:v>-13.007228915662651</c:v>
                      </c:pt>
                      <c:pt idx="8" formatCode="General">
                        <c:v>-12.252666666666666</c:v>
                      </c:pt>
                      <c:pt idx="9" formatCode="General">
                        <c:v>-11.572909090909093</c:v>
                      </c:pt>
                      <c:pt idx="10" formatCode="General">
                        <c:v>-10.930484848484848</c:v>
                      </c:pt>
                      <c:pt idx="11" formatCode="General">
                        <c:v>-10.336086232980334</c:v>
                      </c:pt>
                      <c:pt idx="12" formatCode="General">
                        <c:v>-9.7958441754916787</c:v>
                      </c:pt>
                      <c:pt idx="13" formatCode="General">
                        <c:v>-9.2556021180030257</c:v>
                      </c:pt>
                      <c:pt idx="14" formatCode="General">
                        <c:v>-8.7153600605143726</c:v>
                      </c:pt>
                      <c:pt idx="15" formatCode="General">
                        <c:v>-8.1751180030257178</c:v>
                      </c:pt>
                      <c:pt idx="16" formatCode="General">
                        <c:v>-7.6348759455370647</c:v>
                      </c:pt>
                      <c:pt idx="17" formatCode="General">
                        <c:v>-7.0946338880484099</c:v>
                      </c:pt>
                      <c:pt idx="18" formatCode="General">
                        <c:v>-6.6202727272727264</c:v>
                      </c:pt>
                      <c:pt idx="19" formatCode="General">
                        <c:v>-6.1619818181818165</c:v>
                      </c:pt>
                      <c:pt idx="20" formatCode="General">
                        <c:v>-5.7237999999999989</c:v>
                      </c:pt>
                      <c:pt idx="21" formatCode="General">
                        <c:v>-5.2985151515151507</c:v>
                      </c:pt>
                      <c:pt idx="22" formatCode="General">
                        <c:v>-4.8833636363636357</c:v>
                      </c:pt>
                      <c:pt idx="23" formatCode="General">
                        <c:v>-4.4896746987951799</c:v>
                      </c:pt>
                      <c:pt idx="24" formatCode="General">
                        <c:v>-4.1958484848484847</c:v>
                      </c:pt>
                      <c:pt idx="25" formatCode="General">
                        <c:v>-4.1952424242424247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-4.8208787878787884</c:v>
                      </c:pt>
                      <c:pt idx="52" formatCode="General">
                        <c:v>-4.8448121212121213</c:v>
                      </c:pt>
                      <c:pt idx="53" formatCode="General">
                        <c:v>-4.8672363636363638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-4.9600361445783134</c:v>
                      </c:pt>
                      <c:pt idx="58" formatCode="General">
                        <c:v>-4.9829277108433736</c:v>
                      </c:pt>
                      <c:pt idx="59" formatCode="General">
                        <c:v>-5.0055575757575763</c:v>
                      </c:pt>
                      <c:pt idx="60" formatCode="General">
                        <c:v>-5.0279818181818188</c:v>
                      </c:pt>
                      <c:pt idx="61" formatCode="General">
                        <c:v>-5.0509575757575753</c:v>
                      </c:pt>
                      <c:pt idx="62" formatCode="General">
                        <c:v>-5.0738303030303031</c:v>
                      </c:pt>
                      <c:pt idx="63" formatCode="General">
                        <c:v>-5.0962545454545456</c:v>
                      </c:pt>
                      <c:pt idx="64" formatCode="General">
                        <c:v>-5.1371149773071112</c:v>
                      </c:pt>
                      <c:pt idx="65" formatCode="General">
                        <c:v>-5.1897624810892591</c:v>
                      </c:pt>
                      <c:pt idx="66" formatCode="General">
                        <c:v>-5.242409984871407</c:v>
                      </c:pt>
                      <c:pt idx="67" formatCode="General">
                        <c:v>-5.2950574886535557</c:v>
                      </c:pt>
                      <c:pt idx="68" formatCode="General">
                        <c:v>-5.3477049924357036</c:v>
                      </c:pt>
                      <c:pt idx="69" formatCode="General">
                        <c:v>-5.4003524962178524</c:v>
                      </c:pt>
                      <c:pt idx="70" formatCode="General">
                        <c:v>-5.4530000000000003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BD2A-403B-8B57-0D454C22C972}"/>
                  </c:ext>
                </c:extLst>
              </c15:ser>
            </c15:filteredScatterSeries>
            <c15:filteredScatterSeries>
              <c15:ser>
                <c:idx val="43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'Gibbs-EVAL'!$B$145:$BT$145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-18.87</c:v>
                      </c:pt>
                      <c:pt idx="1">
                        <c:v>-18.87230303030303</c:v>
                      </c:pt>
                      <c:pt idx="2" formatCode="General">
                        <c:v>-18.878363636363634</c:v>
                      </c:pt>
                      <c:pt idx="3" formatCode="General">
                        <c:v>-18.977333333333334</c:v>
                      </c:pt>
                      <c:pt idx="4" formatCode="General">
                        <c:v>-19.090787878787879</c:v>
                      </c:pt>
                      <c:pt idx="5" formatCode="General">
                        <c:v>-18.975636363636365</c:v>
                      </c:pt>
                      <c:pt idx="6" formatCode="General">
                        <c:v>-18.969578313253013</c:v>
                      </c:pt>
                      <c:pt idx="7" formatCode="General">
                        <c:v>-19.108132530120482</c:v>
                      </c:pt>
                      <c:pt idx="8" formatCode="General">
                        <c:v>-19.149333333333335</c:v>
                      </c:pt>
                      <c:pt idx="9" formatCode="General">
                        <c:v>-19.162181818181818</c:v>
                      </c:pt>
                      <c:pt idx="10" formatCode="General">
                        <c:v>-19.180363636363637</c:v>
                      </c:pt>
                      <c:pt idx="11" formatCode="General">
                        <c:v>-19.198532526475038</c:v>
                      </c:pt>
                      <c:pt idx="12" formatCode="General">
                        <c:v>-19.216686838124055</c:v>
                      </c:pt>
                      <c:pt idx="13" formatCode="General">
                        <c:v>-19.234841149773072</c:v>
                      </c:pt>
                      <c:pt idx="14" formatCode="General">
                        <c:v>-19.252995461422088</c:v>
                      </c:pt>
                      <c:pt idx="15" formatCode="General">
                        <c:v>-19.271149773071105</c:v>
                      </c:pt>
                      <c:pt idx="16" formatCode="General">
                        <c:v>-19.289304084720118</c:v>
                      </c:pt>
                      <c:pt idx="17" formatCode="General">
                        <c:v>-19.307458396369135</c:v>
                      </c:pt>
                      <c:pt idx="18" formatCode="General">
                        <c:v>-19.325636363636363</c:v>
                      </c:pt>
                      <c:pt idx="19" formatCode="General">
                        <c:v>-19.343818181818182</c:v>
                      </c:pt>
                      <c:pt idx="20" formatCode="General">
                        <c:v>-19.362000000000002</c:v>
                      </c:pt>
                      <c:pt idx="21" formatCode="General">
                        <c:v>-19.383575757575759</c:v>
                      </c:pt>
                      <c:pt idx="22" formatCode="General">
                        <c:v>-19.407818181818183</c:v>
                      </c:pt>
                      <c:pt idx="23" formatCode="General">
                        <c:v>-19.426445783132532</c:v>
                      </c:pt>
                      <c:pt idx="24" formatCode="General">
                        <c:v>-19.40818181818182</c:v>
                      </c:pt>
                      <c:pt idx="25" formatCode="General">
                        <c:v>-19.280909090909091</c:v>
                      </c:pt>
                      <c:pt idx="26" formatCode="General">
                        <c:v>-19.200909090909089</c:v>
                      </c:pt>
                      <c:pt idx="27" formatCode="General">
                        <c:v>-19.152424242424242</c:v>
                      </c:pt>
                      <c:pt idx="28" formatCode="General">
                        <c:v>-19.144242424242425</c:v>
                      </c:pt>
                      <c:pt idx="29" formatCode="General">
                        <c:v>-19.14</c:v>
                      </c:pt>
                      <c:pt idx="30" formatCode="General">
                        <c:v>-19.14</c:v>
                      </c:pt>
                      <c:pt idx="31" formatCode="General">
                        <c:v>-19.147831325301205</c:v>
                      </c:pt>
                      <c:pt idx="32" formatCode="General">
                        <c:v>-19.159879518072291</c:v>
                      </c:pt>
                      <c:pt idx="33" formatCode="General">
                        <c:v>-19.178000000000001</c:v>
                      </c:pt>
                      <c:pt idx="34" formatCode="General">
                        <c:v>-19.19618181818182</c:v>
                      </c:pt>
                      <c:pt idx="35" formatCode="General">
                        <c:v>-19.214363636363636</c:v>
                      </c:pt>
                      <c:pt idx="36" formatCode="General">
                        <c:v>-19.232545454545455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-19.771074130105902</c:v>
                      </c:pt>
                      <c:pt idx="65" formatCode="General">
                        <c:v>-19.789228441754918</c:v>
                      </c:pt>
                      <c:pt idx="66" formatCode="General">
                        <c:v>-19.807382753403935</c:v>
                      </c:pt>
                      <c:pt idx="67" formatCode="General">
                        <c:v>-19.825537065052949</c:v>
                      </c:pt>
                      <c:pt idx="68" formatCode="General">
                        <c:v>-19.843691376701965</c:v>
                      </c:pt>
                      <c:pt idx="69" formatCode="General">
                        <c:v>-19.861845688350982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BD2A-403B-8B57-0D454C22C972}"/>
                  </c:ext>
                </c:extLst>
              </c15:ser>
            </c15:filteredScatterSeries>
            <c15:filteredScatterSeries>
              <c15:ser>
                <c:idx val="44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'Gibbs-EVAL'!$B$146:$BT$146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-61.721090909090911</c:v>
                      </c:pt>
                      <c:pt idx="1">
                        <c:v>-59.924363636363637</c:v>
                      </c:pt>
                      <c:pt idx="2" formatCode="General">
                        <c:v>-58.251636363636358</c:v>
                      </c:pt>
                      <c:pt idx="3" formatCode="General">
                        <c:v>-56.118787878787877</c:v>
                      </c:pt>
                      <c:pt idx="4" formatCode="General">
                        <c:v>-53.81672727272727</c:v>
                      </c:pt>
                      <c:pt idx="5" formatCode="General">
                        <c:v>-51.525818181818181</c:v>
                      </c:pt>
                      <c:pt idx="6" formatCode="General">
                        <c:v>-49.375542168674698</c:v>
                      </c:pt>
                      <c:pt idx="7" formatCode="General">
                        <c:v>-47.411686746987954</c:v>
                      </c:pt>
                      <c:pt idx="8" formatCode="General">
                        <c:v>-45.513333333333335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-8.0148181818181801</c:v>
                      </c:pt>
                      <c:pt idx="52" formatCode="General">
                        <c:v>-7.7216545454545455</c:v>
                      </c:pt>
                      <c:pt idx="53" formatCode="General">
                        <c:v>-7.7725636363636363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-7.9743975903614457</c:v>
                      </c:pt>
                      <c:pt idx="58" formatCode="General">
                        <c:v>-8.0262048192771083</c:v>
                      </c:pt>
                      <c:pt idx="59" formatCode="General">
                        <c:v>-8.0788666666666664</c:v>
                      </c:pt>
                      <c:pt idx="60" formatCode="General">
                        <c:v>-8.132200000000001</c:v>
                      </c:pt>
                      <c:pt idx="61" formatCode="General">
                        <c:v>-8.1860848484848496</c:v>
                      </c:pt>
                      <c:pt idx="62" formatCode="General">
                        <c:v>-8.2406545454545466</c:v>
                      </c:pt>
                      <c:pt idx="63" formatCode="General">
                        <c:v>-8.2970181818181832</c:v>
                      </c:pt>
                      <c:pt idx="64" formatCode="General">
                        <c:v>-8.3430862329803332</c:v>
                      </c:pt>
                      <c:pt idx="65" formatCode="General">
                        <c:v>-8.3825718608169453</c:v>
                      </c:pt>
                      <c:pt idx="66" formatCode="General">
                        <c:v>-8.4220574886535555</c:v>
                      </c:pt>
                      <c:pt idx="67" formatCode="General">
                        <c:v>-8.4615431164901675</c:v>
                      </c:pt>
                      <c:pt idx="68" formatCode="General">
                        <c:v>-8.5010287443267778</c:v>
                      </c:pt>
                      <c:pt idx="69" formatCode="General">
                        <c:v>-8.5405143721633898</c:v>
                      </c:pt>
                      <c:pt idx="70" formatCode="General">
                        <c:v>-8.58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BD2A-403B-8B57-0D454C22C972}"/>
                  </c:ext>
                </c:extLst>
              </c15:ser>
            </c15:filteredScatterSeries>
            <c15:filteredScatterSeries>
              <c15:ser>
                <c:idx val="45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'Gibbs-EVAL'!$B$147:$BT$147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-17.816666666666666</c:v>
                      </c:pt>
                      <c:pt idx="1">
                        <c:v>-17.499454545454544</c:v>
                      </c:pt>
                      <c:pt idx="2" formatCode="General">
                        <c:v>-17.208545454545455</c:v>
                      </c:pt>
                      <c:pt idx="3" formatCode="General">
                        <c:v>-16.338060606060605</c:v>
                      </c:pt>
                      <c:pt idx="4" formatCode="General">
                        <c:v>-15.295393939393939</c:v>
                      </c:pt>
                      <c:pt idx="5" formatCode="General">
                        <c:v>-14.737818181818181</c:v>
                      </c:pt>
                      <c:pt idx="6" formatCode="General">
                        <c:v>-13.995180722891565</c:v>
                      </c:pt>
                      <c:pt idx="7" formatCode="General">
                        <c:v>-13.007228915662651</c:v>
                      </c:pt>
                      <c:pt idx="8" formatCode="General">
                        <c:v>-12.252666666666666</c:v>
                      </c:pt>
                      <c:pt idx="9" formatCode="General">
                        <c:v>-11.572909090909093</c:v>
                      </c:pt>
                      <c:pt idx="10" formatCode="General">
                        <c:v>-10.930484848484848</c:v>
                      </c:pt>
                      <c:pt idx="11" formatCode="General">
                        <c:v>-10.336086232980334</c:v>
                      </c:pt>
                      <c:pt idx="12" formatCode="General">
                        <c:v>-9.7958441754916787</c:v>
                      </c:pt>
                      <c:pt idx="13" formatCode="General">
                        <c:v>-9.2556021180030257</c:v>
                      </c:pt>
                      <c:pt idx="14" formatCode="General">
                        <c:v>-8.7153600605143726</c:v>
                      </c:pt>
                      <c:pt idx="15" formatCode="General">
                        <c:v>-8.1751180030257178</c:v>
                      </c:pt>
                      <c:pt idx="16" formatCode="General">
                        <c:v>-7.6348759455370647</c:v>
                      </c:pt>
                      <c:pt idx="17" formatCode="General">
                        <c:v>-7.0946338880484099</c:v>
                      </c:pt>
                      <c:pt idx="18" formatCode="General">
                        <c:v>-6.6202727272727264</c:v>
                      </c:pt>
                      <c:pt idx="19" formatCode="General">
                        <c:v>-6.1619818181818165</c:v>
                      </c:pt>
                      <c:pt idx="20" formatCode="General">
                        <c:v>-5.7237999999999989</c:v>
                      </c:pt>
                      <c:pt idx="21" formatCode="General">
                        <c:v>-5.2985151515151507</c:v>
                      </c:pt>
                      <c:pt idx="22" formatCode="General">
                        <c:v>-4.8833636363636357</c:v>
                      </c:pt>
                      <c:pt idx="23" formatCode="General">
                        <c:v>-4.4896746987951799</c:v>
                      </c:pt>
                      <c:pt idx="24" formatCode="General">
                        <c:v>-4.1958484848484847</c:v>
                      </c:pt>
                      <c:pt idx="25" formatCode="General">
                        <c:v>-4.1952424242424247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-4.8208787878787884</c:v>
                      </c:pt>
                      <c:pt idx="52" formatCode="General">
                        <c:v>-4.8448121212121213</c:v>
                      </c:pt>
                      <c:pt idx="53" formatCode="General">
                        <c:v>-4.8672363636363638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-4.9600361445783134</c:v>
                      </c:pt>
                      <c:pt idx="58" formatCode="General">
                        <c:v>-4.9829277108433736</c:v>
                      </c:pt>
                      <c:pt idx="59" formatCode="General">
                        <c:v>-5.0055575757575763</c:v>
                      </c:pt>
                      <c:pt idx="60" formatCode="General">
                        <c:v>-5.0279818181818188</c:v>
                      </c:pt>
                      <c:pt idx="61" formatCode="General">
                        <c:v>-5.0509575757575753</c:v>
                      </c:pt>
                      <c:pt idx="62" formatCode="General">
                        <c:v>-5.0738303030303031</c:v>
                      </c:pt>
                      <c:pt idx="63" formatCode="General">
                        <c:v>-5.0962545454545456</c:v>
                      </c:pt>
                      <c:pt idx="64" formatCode="General">
                        <c:v>-5.1371149773071112</c:v>
                      </c:pt>
                      <c:pt idx="65" formatCode="General">
                        <c:v>-5.1897624810892591</c:v>
                      </c:pt>
                      <c:pt idx="66" formatCode="General">
                        <c:v>-5.242409984871407</c:v>
                      </c:pt>
                      <c:pt idx="67" formatCode="General">
                        <c:v>-5.2950574886535557</c:v>
                      </c:pt>
                      <c:pt idx="68" formatCode="General">
                        <c:v>-5.3477049924357036</c:v>
                      </c:pt>
                      <c:pt idx="69" formatCode="General">
                        <c:v>-5.4003524962178524</c:v>
                      </c:pt>
                      <c:pt idx="70" formatCode="General">
                        <c:v>-5.4530000000000003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BD2A-403B-8B57-0D454C22C972}"/>
                  </c:ext>
                </c:extLst>
              </c15:ser>
            </c15:filteredScatterSeries>
            <c15:filteredScatterSeries>
              <c15:ser>
                <c:idx val="46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'Gibbs-EVAL'!$B$148:$BT$148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-20.742000000000001</c:v>
                      </c:pt>
                      <c:pt idx="1">
                        <c:v>-20.165030303030303</c:v>
                      </c:pt>
                      <c:pt idx="2" formatCode="General">
                        <c:v>-19.625636363636364</c:v>
                      </c:pt>
                      <c:pt idx="3" formatCode="General">
                        <c:v>-19.515393939393938</c:v>
                      </c:pt>
                      <c:pt idx="4" formatCode="General">
                        <c:v>-19.575030303030303</c:v>
                      </c:pt>
                      <c:pt idx="5" formatCode="General">
                        <c:v>-19.762909090909091</c:v>
                      </c:pt>
                      <c:pt idx="6" formatCode="General">
                        <c:v>-19.914036144578315</c:v>
                      </c:pt>
                      <c:pt idx="7" formatCode="General">
                        <c:v>-20.016445783132529</c:v>
                      </c:pt>
                      <c:pt idx="8" formatCode="General">
                        <c:v>-20.152000000000001</c:v>
                      </c:pt>
                      <c:pt idx="9" formatCode="General">
                        <c:v>-20.298181818181821</c:v>
                      </c:pt>
                      <c:pt idx="10" formatCode="General">
                        <c:v>-20.449696969696969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-23.573975903614457</c:v>
                      </c:pt>
                      <c:pt idx="32" formatCode="General">
                        <c:v>-23.718554216867467</c:v>
                      </c:pt>
                      <c:pt idx="33" formatCode="General">
                        <c:v>-23.858000000000001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-27.046506024096384</c:v>
                      </c:pt>
                      <c:pt idx="58" formatCode="General">
                        <c:v>-27.166987951807229</c:v>
                      </c:pt>
                      <c:pt idx="59" formatCode="General">
                        <c:v>-27.291272727272727</c:v>
                      </c:pt>
                      <c:pt idx="60" formatCode="General">
                        <c:v>-27.418545454545455</c:v>
                      </c:pt>
                      <c:pt idx="61" formatCode="General">
                        <c:v>-27.540303030303029</c:v>
                      </c:pt>
                      <c:pt idx="62" formatCode="General">
                        <c:v>-27.66151515151515</c:v>
                      </c:pt>
                      <c:pt idx="63" formatCode="General">
                        <c:v>-27.782727272727271</c:v>
                      </c:pt>
                      <c:pt idx="64" formatCode="General">
                        <c:v>-27.902904689863842</c:v>
                      </c:pt>
                      <c:pt idx="65" formatCode="General">
                        <c:v>-28.022420574886535</c:v>
                      </c:pt>
                      <c:pt idx="66" formatCode="General">
                        <c:v>-28.141936459909228</c:v>
                      </c:pt>
                      <c:pt idx="67" formatCode="General">
                        <c:v>-28.261452344931921</c:v>
                      </c:pt>
                      <c:pt idx="68" formatCode="General">
                        <c:v>-28.380968229954615</c:v>
                      </c:pt>
                      <c:pt idx="69" formatCode="General">
                        <c:v>-28.500484114977308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BD2A-403B-8B57-0D454C22C972}"/>
                  </c:ext>
                </c:extLst>
              </c15:ser>
            </c15:filteredScatterSeries>
            <c15:filteredScatterSeries>
              <c15:ser>
                <c:idx val="47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'Gibbs-EVAL'!$B$149:$BT$149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BD2A-403B-8B57-0D454C22C972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BD2A-403B-8B57-0D454C22C972}"/>
                  </c:ext>
                </c:extLst>
              </c15:ser>
            </c15:filteredScatterSeries>
            <c15:filteredScatterSeries>
              <c15:ser>
                <c:idx val="49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'Gibbs-EVAL'!$B$151:$BT$151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BD2A-403B-8B57-0D454C22C972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BD2A-403B-8B57-0D454C22C972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BD2A-403B-8B57-0D454C22C972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BD2A-403B-8B57-0D454C22C972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'Gibbs-EVAL'!$B$155:$BT$155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BD2A-403B-8B57-0D454C22C972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'Gibbs-EVAL'!$B$156:$BT$156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BD2A-403B-8B57-0D454C22C972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'Gibbs-EVAL'!$B$157:$BT$157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BD2A-403B-8B57-0D454C22C972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'Gibbs-EVAL'!$B$158:$BT$158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BD2A-403B-8B57-0D454C22C972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'Gibbs-EVAL'!$B$159:$BT$159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BD2A-403B-8B57-0D454C22C972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'Gibbs-EVAL'!$B$160:$BT$160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BD2A-403B-8B57-0D454C22C972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'Gibbs-EVAL'!$B$161:$BT$161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BD2A-403B-8B57-0D454C22C972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'Gibbs-EVAL'!$B$162:$BT$162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BD2A-403B-8B57-0D454C22C972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'Gibbs-EVAL'!$B$163:$BT$163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BD2A-403B-8B57-0D454C22C972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'Gibbs-EVAL'!$B$164:$BT$164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BD2A-403B-8B57-0D454C22C972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'Gibbs-EVAL'!$A$165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'Gibbs-EVAL'!$B$165:$BT$165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-60.405212121212124</c:v>
                      </c:pt>
                      <c:pt idx="1">
                        <c:v>-58.242424242424242</c:v>
                      </c:pt>
                      <c:pt idx="2" formatCode="General">
                        <c:v>-56.090909090909086</c:v>
                      </c:pt>
                      <c:pt idx="3" formatCode="General">
                        <c:v>-53.961515151515144</c:v>
                      </c:pt>
                      <c:pt idx="4" formatCode="General">
                        <c:v>-51.856898638426621</c:v>
                      </c:pt>
                      <c:pt idx="5" formatCode="General">
                        <c:v>-49.943131618759452</c:v>
                      </c:pt>
                      <c:pt idx="6" formatCode="General">
                        <c:v>-48.029364599092283</c:v>
                      </c:pt>
                      <c:pt idx="7" formatCode="General">
                        <c:v>-46.115597579425113</c:v>
                      </c:pt>
                      <c:pt idx="8" formatCode="General">
                        <c:v>-44.201830559757944</c:v>
                      </c:pt>
                      <c:pt idx="9" formatCode="General">
                        <c:v>-42.288063540090775</c:v>
                      </c:pt>
                      <c:pt idx="10" formatCode="General">
                        <c:v>-40.374296520423599</c:v>
                      </c:pt>
                      <c:pt idx="11" formatCode="General">
                        <c:v>-38.636484848484848</c:v>
                      </c:pt>
                      <c:pt idx="12" formatCode="General">
                        <c:v>-37.097090909090909</c:v>
                      </c:pt>
                      <c:pt idx="13" formatCode="General">
                        <c:v>-35.612363636363639</c:v>
                      </c:pt>
                      <c:pt idx="14" formatCode="General">
                        <c:v>-34.162650602409641</c:v>
                      </c:pt>
                      <c:pt idx="15" formatCode="General">
                        <c:v>-32.825301204819276</c:v>
                      </c:pt>
                      <c:pt idx="16" formatCode="General">
                        <c:v>-31.545636363636362</c:v>
                      </c:pt>
                      <c:pt idx="17" formatCode="General">
                        <c:v>-30.321393939393936</c:v>
                      </c:pt>
                      <c:pt idx="18" formatCode="General">
                        <c:v>-29.196181818181817</c:v>
                      </c:pt>
                      <c:pt idx="19" formatCode="General">
                        <c:v>-28.103636363636362</c:v>
                      </c:pt>
                      <c:pt idx="20" formatCode="General">
                        <c:v>-27.073333333333331</c:v>
                      </c:pt>
                      <c:pt idx="21" formatCode="General">
                        <c:v>-26.073575757575757</c:v>
                      </c:pt>
                      <c:pt idx="22" formatCode="General">
                        <c:v>-25.09781818181818</c:v>
                      </c:pt>
                      <c:pt idx="23" formatCode="General">
                        <c:v>-24.171265060240962</c:v>
                      </c:pt>
                      <c:pt idx="24" formatCode="General">
                        <c:v>-23.260303030303032</c:v>
                      </c:pt>
                      <c:pt idx="25" formatCode="General">
                        <c:v>-22.381515151515153</c:v>
                      </c:pt>
                      <c:pt idx="26" formatCode="General">
                        <c:v>-21.542727272727273</c:v>
                      </c:pt>
                      <c:pt idx="27" formatCode="General">
                        <c:v>-20.73060606060606</c:v>
                      </c:pt>
                      <c:pt idx="28" formatCode="General">
                        <c:v>-19.976060606060607</c:v>
                      </c:pt>
                      <c:pt idx="29" formatCode="General">
                        <c:v>-19.242727272727272</c:v>
                      </c:pt>
                      <c:pt idx="30" formatCode="General">
                        <c:v>-18.551818181818181</c:v>
                      </c:pt>
                      <c:pt idx="31" formatCode="General">
                        <c:v>-17.93337367624811</c:v>
                      </c:pt>
                      <c:pt idx="32" formatCode="General">
                        <c:v>-17.35394856278366</c:v>
                      </c:pt>
                      <c:pt idx="33" formatCode="General">
                        <c:v>-16.774523449319211</c:v>
                      </c:pt>
                      <c:pt idx="34" formatCode="General">
                        <c:v>-16.195098335854766</c:v>
                      </c:pt>
                      <c:pt idx="35" formatCode="General">
                        <c:v>-15.615673222390319</c:v>
                      </c:pt>
                      <c:pt idx="36" formatCode="General">
                        <c:v>-15.036248108925871</c:v>
                      </c:pt>
                      <c:pt idx="37" formatCode="General">
                        <c:v>-14.461361573373678</c:v>
                      </c:pt>
                      <c:pt idx="38" formatCode="General">
                        <c:v>-13.995400907715585</c:v>
                      </c:pt>
                      <c:pt idx="39" formatCode="General">
                        <c:v>-13.52944024205749</c:v>
                      </c:pt>
                      <c:pt idx="40" formatCode="General">
                        <c:v>-13.063479576399397</c:v>
                      </c:pt>
                      <c:pt idx="41" formatCode="General">
                        <c:v>-12.597518910741304</c:v>
                      </c:pt>
                      <c:pt idx="42" formatCode="General">
                        <c:v>-12.131558245083209</c:v>
                      </c:pt>
                      <c:pt idx="43" formatCode="General">
                        <c:v>-11.665597579425116</c:v>
                      </c:pt>
                      <c:pt idx="44" formatCode="General">
                        <c:v>-11.250313161875948</c:v>
                      </c:pt>
                      <c:pt idx="45" formatCode="General">
                        <c:v>-10.902204236006053</c:v>
                      </c:pt>
                      <c:pt idx="46" formatCode="General">
                        <c:v>-10.554095310136159</c:v>
                      </c:pt>
                      <c:pt idx="47" formatCode="General">
                        <c:v>-10.205986384266264</c:v>
                      </c:pt>
                      <c:pt idx="48" formatCode="General">
                        <c:v>-9.8578774583963682</c:v>
                      </c:pt>
                      <c:pt idx="49" formatCode="General">
                        <c:v>-9.5097685325264738</c:v>
                      </c:pt>
                      <c:pt idx="50" formatCode="General">
                        <c:v>-9.1616596066565794</c:v>
                      </c:pt>
                      <c:pt idx="51" formatCode="General">
                        <c:v>-8.8977272727272716</c:v>
                      </c:pt>
                      <c:pt idx="52" formatCode="General">
                        <c:v>-8.6604121212121203</c:v>
                      </c:pt>
                      <c:pt idx="53" formatCode="General">
                        <c:v>-8.462836363636363</c:v>
                      </c:pt>
                      <c:pt idx="54" formatCode="General">
                        <c:v>-8.2904727272727268</c:v>
                      </c:pt>
                      <c:pt idx="55" formatCode="General">
                        <c:v>-8.1413818181818183</c:v>
                      </c:pt>
                      <c:pt idx="56" formatCode="General">
                        <c:v>-8.0328909090909093</c:v>
                      </c:pt>
                      <c:pt idx="57" formatCode="General">
                        <c:v>-7.939481927710843</c:v>
                      </c:pt>
                      <c:pt idx="58" formatCode="General">
                        <c:v>-7.8780361445783136</c:v>
                      </c:pt>
                      <c:pt idx="59" formatCode="General">
                        <c:v>-7.851</c:v>
                      </c:pt>
                      <c:pt idx="60" formatCode="General">
                        <c:v>-7.851</c:v>
                      </c:pt>
                      <c:pt idx="61" formatCode="General">
                        <c:v>-7.8824363636363639</c:v>
                      </c:pt>
                      <c:pt idx="62" formatCode="General">
                        <c:v>-7.9168242424242425</c:v>
                      </c:pt>
                      <c:pt idx="63" formatCode="General">
                        <c:v>-7.9507636363636367</c:v>
                      </c:pt>
                      <c:pt idx="64" formatCode="General">
                        <c:v>-7.9843948562783664</c:v>
                      </c:pt>
                      <c:pt idx="65" formatCode="General">
                        <c:v>-8.0178290468986386</c:v>
                      </c:pt>
                      <c:pt idx="66" formatCode="General">
                        <c:v>-8.0512632375189117</c:v>
                      </c:pt>
                      <c:pt idx="67" formatCode="General">
                        <c:v>-8.084697428139183</c:v>
                      </c:pt>
                      <c:pt idx="68" formatCode="General">
                        <c:v>-8.1181316187594561</c:v>
                      </c:pt>
                      <c:pt idx="69" formatCode="General">
                        <c:v>-8.1515658093797274</c:v>
                      </c:pt>
                      <c:pt idx="70" formatCode="General">
                        <c:v>-8.1850000000000005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BD2A-403B-8B57-0D454C22C972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'Gibbs-EVAL'!$A$166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'Gibbs-EVAL'!$B$166:$BT$166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-38.883757575757578</c:v>
                      </c:pt>
                      <c:pt idx="1">
                        <c:v>-37.912242424242429</c:v>
                      </c:pt>
                      <c:pt idx="2" formatCode="General">
                        <c:v>-36.997090909090907</c:v>
                      </c:pt>
                      <c:pt idx="3" formatCode="General">
                        <c:v>-36.161575757575754</c:v>
                      </c:pt>
                      <c:pt idx="4" formatCode="General">
                        <c:v>-35.373331316187596</c:v>
                      </c:pt>
                      <c:pt idx="5" formatCode="General">
                        <c:v>-34.789972768532529</c:v>
                      </c:pt>
                      <c:pt idx="6" formatCode="General">
                        <c:v>-34.206614220877462</c:v>
                      </c:pt>
                      <c:pt idx="7" formatCode="General">
                        <c:v>-33.623255673222388</c:v>
                      </c:pt>
                      <c:pt idx="8" formatCode="General">
                        <c:v>-33.039897125567322</c:v>
                      </c:pt>
                      <c:pt idx="9" formatCode="General">
                        <c:v>-32.456538577912255</c:v>
                      </c:pt>
                      <c:pt idx="10" formatCode="General">
                        <c:v>-31.873180030257188</c:v>
                      </c:pt>
                      <c:pt idx="11" formatCode="General">
                        <c:v>-31.35007878787879</c:v>
                      </c:pt>
                      <c:pt idx="12" formatCode="General">
                        <c:v>-30.894927272727276</c:v>
                      </c:pt>
                      <c:pt idx="13" formatCode="General">
                        <c:v>-30.496927272727273</c:v>
                      </c:pt>
                      <c:pt idx="14" formatCode="General">
                        <c:v>-30.120367469879518</c:v>
                      </c:pt>
                      <c:pt idx="15" formatCode="General">
                        <c:v>-29.787234939759038</c:v>
                      </c:pt>
                      <c:pt idx="16" formatCode="General">
                        <c:v>-29.493563636363636</c:v>
                      </c:pt>
                      <c:pt idx="17" formatCode="General">
                        <c:v>-29.237806060606058</c:v>
                      </c:pt>
                      <c:pt idx="18" formatCode="General">
                        <c:v>-29.054496969696967</c:v>
                      </c:pt>
                      <c:pt idx="19" formatCode="General">
                        <c:v>-28.904109090909088</c:v>
                      </c:pt>
                      <c:pt idx="20" formatCode="General">
                        <c:v>-28.833199999999998</c:v>
                      </c:pt>
                      <c:pt idx="21" formatCode="General">
                        <c:v>-28.81659393939394</c:v>
                      </c:pt>
                      <c:pt idx="22" formatCode="General">
                        <c:v>-28.842654545454543</c:v>
                      </c:pt>
                      <c:pt idx="23" formatCode="General">
                        <c:v>-28.933259036144577</c:v>
                      </c:pt>
                      <c:pt idx="24" formatCode="General">
                        <c:v>-29.042969696969696</c:v>
                      </c:pt>
                      <c:pt idx="25" formatCode="General">
                        <c:v>-29.190848484848484</c:v>
                      </c:pt>
                      <c:pt idx="26" formatCode="General">
                        <c:v>-29.351454545454544</c:v>
                      </c:pt>
                      <c:pt idx="27" formatCode="General">
                        <c:v>-29.520545454545456</c:v>
                      </c:pt>
                      <c:pt idx="28" formatCode="General">
                        <c:v>-29.702303030303028</c:v>
                      </c:pt>
                      <c:pt idx="29" formatCode="General">
                        <c:v>-29.884363636363634</c:v>
                      </c:pt>
                      <c:pt idx="30" formatCode="General">
                        <c:v>-30.065575757575754</c:v>
                      </c:pt>
                      <c:pt idx="31" formatCode="General">
                        <c:v>-30.24080786686838</c:v>
                      </c:pt>
                      <c:pt idx="32" formatCode="General">
                        <c:v>-30.412819969742813</c:v>
                      </c:pt>
                      <c:pt idx="33" formatCode="General">
                        <c:v>-30.584832072617246</c:v>
                      </c:pt>
                      <c:pt idx="34" formatCode="General">
                        <c:v>-30.756844175491675</c:v>
                      </c:pt>
                      <c:pt idx="35" formatCode="General">
                        <c:v>-30.928856278366109</c:v>
                      </c:pt>
                      <c:pt idx="36" formatCode="General">
                        <c:v>-31.100868381240542</c:v>
                      </c:pt>
                      <c:pt idx="37" formatCode="General">
                        <c:v>-31.272354009077155</c:v>
                      </c:pt>
                      <c:pt idx="38" formatCode="General">
                        <c:v>-31.43120423600605</c:v>
                      </c:pt>
                      <c:pt idx="39" formatCode="General">
                        <c:v>-31.590054462934948</c:v>
                      </c:pt>
                      <c:pt idx="40" formatCode="General">
                        <c:v>-31.748904689863842</c:v>
                      </c:pt>
                      <c:pt idx="41" formatCode="General">
                        <c:v>-31.90775491679274</c:v>
                      </c:pt>
                      <c:pt idx="42" formatCode="General">
                        <c:v>-32.066605143721638</c:v>
                      </c:pt>
                      <c:pt idx="43" formatCode="General">
                        <c:v>-32.225455370650529</c:v>
                      </c:pt>
                      <c:pt idx="44" formatCode="General">
                        <c:v>-32.380597579425114</c:v>
                      </c:pt>
                      <c:pt idx="45" formatCode="General">
                        <c:v>-32.530824508320727</c:v>
                      </c:pt>
                      <c:pt idx="46" formatCode="General">
                        <c:v>-32.68105143721634</c:v>
                      </c:pt>
                      <c:pt idx="47" formatCode="General">
                        <c:v>-32.831278366111952</c:v>
                      </c:pt>
                      <c:pt idx="48" formatCode="General">
                        <c:v>-32.981505295007565</c:v>
                      </c:pt>
                      <c:pt idx="49" formatCode="General">
                        <c:v>-33.131732223903178</c:v>
                      </c:pt>
                      <c:pt idx="50" formatCode="General">
                        <c:v>-33.281959152798791</c:v>
                      </c:pt>
                      <c:pt idx="51" formatCode="General">
                        <c:v>-33.436721212121213</c:v>
                      </c:pt>
                      <c:pt idx="52" formatCode="General">
                        <c:v>-33.592169696969698</c:v>
                      </c:pt>
                      <c:pt idx="53" formatCode="General">
                        <c:v>-33.746109090909094</c:v>
                      </c:pt>
                      <c:pt idx="54" formatCode="General">
                        <c:v>-33.901624242424241</c:v>
                      </c:pt>
                      <c:pt idx="55" formatCode="General">
                        <c:v>-34.058593939393944</c:v>
                      </c:pt>
                      <c:pt idx="56" formatCode="General">
                        <c:v>-34.21450909090909</c:v>
                      </c:pt>
                      <c:pt idx="57" formatCode="General">
                        <c:v>-34.370457831325297</c:v>
                      </c:pt>
                      <c:pt idx="58" formatCode="General">
                        <c:v>-34.527084337349393</c:v>
                      </c:pt>
                      <c:pt idx="59" formatCode="General">
                        <c:v>-34.671006060606061</c:v>
                      </c:pt>
                      <c:pt idx="60" formatCode="General">
                        <c:v>-34.804945454545454</c:v>
                      </c:pt>
                      <c:pt idx="61" formatCode="General">
                        <c:v>-34.932266666666663</c:v>
                      </c:pt>
                      <c:pt idx="62" formatCode="General">
                        <c:v>-35.06019393939394</c:v>
                      </c:pt>
                      <c:pt idx="63" formatCode="General">
                        <c:v>-35.191709090909093</c:v>
                      </c:pt>
                      <c:pt idx="64" formatCode="General">
                        <c:v>-35.325594553706509</c:v>
                      </c:pt>
                      <c:pt idx="65" formatCode="General">
                        <c:v>-35.460995461422087</c:v>
                      </c:pt>
                      <c:pt idx="66" formatCode="General">
                        <c:v>-35.596396369137672</c:v>
                      </c:pt>
                      <c:pt idx="67" formatCode="General">
                        <c:v>-35.73179727685325</c:v>
                      </c:pt>
                      <c:pt idx="68" formatCode="General">
                        <c:v>-35.867198184568835</c:v>
                      </c:pt>
                      <c:pt idx="69" formatCode="General">
                        <c:v>-36.002599092284413</c:v>
                      </c:pt>
                      <c:pt idx="70" formatCode="General">
                        <c:v>-36.137999999999998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BD2A-403B-8B57-0D454C22C972}"/>
                  </c:ext>
                </c:extLst>
              </c15:ser>
            </c15:filteredScatterSeries>
            <c15:filteredScatterSeries>
              <c15:ser>
                <c:idx val="66"/>
                <c:order val="6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'Gibbs-EVAL'!$A$167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'Gibbs-EVAL'!$B$167:$BT$167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-18.79248484848485</c:v>
                      </c:pt>
                      <c:pt idx="1">
                        <c:v>-18.809212121212123</c:v>
                      </c:pt>
                      <c:pt idx="2" formatCode="General">
                        <c:v>-18.833454545454547</c:v>
                      </c:pt>
                      <c:pt idx="3" formatCode="General">
                        <c:v>-18.857696969696971</c:v>
                      </c:pt>
                      <c:pt idx="4" formatCode="General">
                        <c:v>-18.881331316187595</c:v>
                      </c:pt>
                      <c:pt idx="5" formatCode="General">
                        <c:v>-18.897972768532526</c:v>
                      </c:pt>
                      <c:pt idx="6" formatCode="General">
                        <c:v>-18.914614220877457</c:v>
                      </c:pt>
                      <c:pt idx="7" formatCode="General">
                        <c:v>-18.931255673222388</c:v>
                      </c:pt>
                      <c:pt idx="8" formatCode="General">
                        <c:v>-18.947897125567319</c:v>
                      </c:pt>
                      <c:pt idx="9" formatCode="General">
                        <c:v>-18.964538577912254</c:v>
                      </c:pt>
                      <c:pt idx="10" formatCode="General">
                        <c:v>-18.981180030257185</c:v>
                      </c:pt>
                      <c:pt idx="11" formatCode="General">
                        <c:v>-19.001393939393939</c:v>
                      </c:pt>
                      <c:pt idx="12" formatCode="General">
                        <c:v>-19.025636363636366</c:v>
                      </c:pt>
                      <c:pt idx="13" formatCode="General">
                        <c:v>-19.039939393939395</c:v>
                      </c:pt>
                      <c:pt idx="14" formatCode="General">
                        <c:v>-19.051024096385543</c:v>
                      </c:pt>
                      <c:pt idx="15" formatCode="General">
                        <c:v>-19.057048192771084</c:v>
                      </c:pt>
                      <c:pt idx="16" formatCode="General">
                        <c:v>-19.056909090909091</c:v>
                      </c:pt>
                      <c:pt idx="17" formatCode="General">
                        <c:v>-19.050848484848487</c:v>
                      </c:pt>
                      <c:pt idx="18" formatCode="General">
                        <c:v>-19.044787878787879</c:v>
                      </c:pt>
                      <c:pt idx="19" formatCode="General">
                        <c:v>-19.037454545454544</c:v>
                      </c:pt>
                      <c:pt idx="20" formatCode="General">
                        <c:v>-19.025333333333332</c:v>
                      </c:pt>
                      <c:pt idx="21" formatCode="General">
                        <c:v>-19.016606060606062</c:v>
                      </c:pt>
                      <c:pt idx="22" formatCode="General">
                        <c:v>-19.010545454545458</c:v>
                      </c:pt>
                      <c:pt idx="23" formatCode="General">
                        <c:v>-19.010000000000002</c:v>
                      </c:pt>
                      <c:pt idx="24" formatCode="General">
                        <c:v>-19.013030303030305</c:v>
                      </c:pt>
                      <c:pt idx="25" formatCode="General">
                        <c:v>-19.025151515151517</c:v>
                      </c:pt>
                      <c:pt idx="26" formatCode="General">
                        <c:v>-19.037272727272729</c:v>
                      </c:pt>
                      <c:pt idx="27" formatCode="General">
                        <c:v>-19.049393939393941</c:v>
                      </c:pt>
                      <c:pt idx="28" formatCode="General">
                        <c:v>-19.067272727272726</c:v>
                      </c:pt>
                      <c:pt idx="29" formatCode="General">
                        <c:v>-19.085454545454542</c:v>
                      </c:pt>
                      <c:pt idx="30" formatCode="General">
                        <c:v>-19.103636363636362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-19.771074130105902</c:v>
                      </c:pt>
                      <c:pt idx="65" formatCode="General">
                        <c:v>-19.789228441754918</c:v>
                      </c:pt>
                      <c:pt idx="66" formatCode="General">
                        <c:v>-19.807382753403935</c:v>
                      </c:pt>
                      <c:pt idx="67" formatCode="General">
                        <c:v>-19.825537065052949</c:v>
                      </c:pt>
                      <c:pt idx="68" formatCode="General">
                        <c:v>-19.843691376701965</c:v>
                      </c:pt>
                      <c:pt idx="69" formatCode="General">
                        <c:v>-19.861845688350982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BD2A-403B-8B57-0D454C22C972}"/>
                  </c:ext>
                </c:extLst>
              </c15:ser>
            </c15:filteredScatterSeries>
            <c15:filteredScatterSeries>
              <c15:ser>
                <c:idx val="67"/>
                <c:order val="6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'Gibbs-EVAL'!$A$168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'Gibbs-EVAL'!$B$168:$BT$168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-60.721757575757579</c:v>
                      </c:pt>
                      <c:pt idx="1">
                        <c:v>-59.419333333333334</c:v>
                      </c:pt>
                      <c:pt idx="2" formatCode="General">
                        <c:v>-58.286000000000001</c:v>
                      </c:pt>
                      <c:pt idx="3" formatCode="General">
                        <c:v>-57.347333333333331</c:v>
                      </c:pt>
                      <c:pt idx="4" formatCode="General">
                        <c:v>-56.512166414523449</c:v>
                      </c:pt>
                      <c:pt idx="5" formatCode="General">
                        <c:v>-56.039246596066562</c:v>
                      </c:pt>
                      <c:pt idx="6" formatCode="General">
                        <c:v>-55.566326777609682</c:v>
                      </c:pt>
                      <c:pt idx="7" formatCode="General">
                        <c:v>-55.093406959152794</c:v>
                      </c:pt>
                      <c:pt idx="8" formatCode="General">
                        <c:v>-54.620487140695914</c:v>
                      </c:pt>
                      <c:pt idx="9" formatCode="General">
                        <c:v>-54.147567322239034</c:v>
                      </c:pt>
                      <c:pt idx="10" formatCode="General">
                        <c:v>-53.674647503782147</c:v>
                      </c:pt>
                      <c:pt idx="11" formatCode="General">
                        <c:v>-53.258503030303032</c:v>
                      </c:pt>
                      <c:pt idx="12" formatCode="General">
                        <c:v>-52.906381818181821</c:v>
                      </c:pt>
                      <c:pt idx="13" formatCode="General">
                        <c:v>-52.641230303030305</c:v>
                      </c:pt>
                      <c:pt idx="14" formatCode="General">
                        <c:v>-52.400849397590363</c:v>
                      </c:pt>
                      <c:pt idx="15" formatCode="General">
                        <c:v>-52.188198795180725</c:v>
                      </c:pt>
                      <c:pt idx="16" formatCode="General">
                        <c:v>-52.012290909090908</c:v>
                      </c:pt>
                      <c:pt idx="17" formatCode="General">
                        <c:v>-51.871684848484847</c:v>
                      </c:pt>
                      <c:pt idx="18" formatCode="General">
                        <c:v>-51.787890909090905</c:v>
                      </c:pt>
                      <c:pt idx="19" formatCode="General">
                        <c:v>-51.734472727272724</c:v>
                      </c:pt>
                      <c:pt idx="20" formatCode="General">
                        <c:v>-51.760533333333335</c:v>
                      </c:pt>
                      <c:pt idx="21" formatCode="General">
                        <c:v>-51.847684848484846</c:v>
                      </c:pt>
                      <c:pt idx="22" formatCode="General">
                        <c:v>-51.982836363636359</c:v>
                      </c:pt>
                      <c:pt idx="23" formatCode="General">
                        <c:v>-52.192897590361447</c:v>
                      </c:pt>
                      <c:pt idx="24" formatCode="General">
                        <c:v>-52.426303030303032</c:v>
                      </c:pt>
                      <c:pt idx="25" formatCode="General">
                        <c:v>-52.707515151515153</c:v>
                      </c:pt>
                      <c:pt idx="26" formatCode="General">
                        <c:v>-53.001454545454543</c:v>
                      </c:pt>
                      <c:pt idx="27" formatCode="General">
                        <c:v>-53.30387878787878</c:v>
                      </c:pt>
                      <c:pt idx="28" formatCode="General">
                        <c:v>-53.62472727272727</c:v>
                      </c:pt>
                      <c:pt idx="29" formatCode="General">
                        <c:v>-53.94618181818182</c:v>
                      </c:pt>
                      <c:pt idx="30" formatCode="General">
                        <c:v>-54.266787878787881</c:v>
                      </c:pt>
                      <c:pt idx="31" formatCode="General">
                        <c:v>-54.582260211800303</c:v>
                      </c:pt>
                      <c:pt idx="32" formatCode="General">
                        <c:v>-54.894968229954614</c:v>
                      </c:pt>
                      <c:pt idx="33" formatCode="General">
                        <c:v>-55.207676248108925</c:v>
                      </c:pt>
                      <c:pt idx="34" formatCode="General">
                        <c:v>-55.520384266263235</c:v>
                      </c:pt>
                      <c:pt idx="35" formatCode="General">
                        <c:v>-55.833092284417546</c:v>
                      </c:pt>
                      <c:pt idx="36" formatCode="General">
                        <c:v>-56.145800302571857</c:v>
                      </c:pt>
                      <c:pt idx="37" formatCode="General">
                        <c:v>-56.45767927382753</c:v>
                      </c:pt>
                      <c:pt idx="38" formatCode="General">
                        <c:v>-56.749661119515885</c:v>
                      </c:pt>
                      <c:pt idx="39" formatCode="General">
                        <c:v>-57.041642965204232</c:v>
                      </c:pt>
                      <c:pt idx="40" formatCode="General">
                        <c:v>-57.333624810892587</c:v>
                      </c:pt>
                      <c:pt idx="41" formatCode="General">
                        <c:v>-57.625606656580935</c:v>
                      </c:pt>
                      <c:pt idx="42" formatCode="General">
                        <c:v>-57.917588502269282</c:v>
                      </c:pt>
                      <c:pt idx="43" formatCode="General">
                        <c:v>-58.209570347957637</c:v>
                      </c:pt>
                      <c:pt idx="44" formatCode="General">
                        <c:v>-58.491989409984868</c:v>
                      </c:pt>
                      <c:pt idx="45" formatCode="General">
                        <c:v>-58.761732223903174</c:v>
                      </c:pt>
                      <c:pt idx="46" formatCode="General">
                        <c:v>-59.03147503782148</c:v>
                      </c:pt>
                      <c:pt idx="47" formatCode="General">
                        <c:v>-59.301217851739793</c:v>
                      </c:pt>
                      <c:pt idx="48" formatCode="General">
                        <c:v>-59.570960665658099</c:v>
                      </c:pt>
                      <c:pt idx="49" formatCode="General">
                        <c:v>-59.840703479576405</c:v>
                      </c:pt>
                      <c:pt idx="50" formatCode="General">
                        <c:v>-60.110446293494711</c:v>
                      </c:pt>
                      <c:pt idx="51" formatCode="General">
                        <c:v>-60.381145454545454</c:v>
                      </c:pt>
                      <c:pt idx="52" formatCode="General">
                        <c:v>-60.650715151515151</c:v>
                      </c:pt>
                      <c:pt idx="53" formatCode="General">
                        <c:v>-60.913745454545456</c:v>
                      </c:pt>
                      <c:pt idx="54" formatCode="General">
                        <c:v>-61.178351515151519</c:v>
                      </c:pt>
                      <c:pt idx="55" formatCode="General">
                        <c:v>-61.444412121212125</c:v>
                      </c:pt>
                      <c:pt idx="56" formatCode="General">
                        <c:v>-61.70941818181818</c:v>
                      </c:pt>
                      <c:pt idx="57" formatCode="General">
                        <c:v>-61.975638554216864</c:v>
                      </c:pt>
                      <c:pt idx="58" formatCode="General">
                        <c:v>-62.246722891566264</c:v>
                      </c:pt>
                      <c:pt idx="59" formatCode="General">
                        <c:v>-62.498703030303034</c:v>
                      </c:pt>
                      <c:pt idx="60" formatCode="General">
                        <c:v>-62.735672727272735</c:v>
                      </c:pt>
                      <c:pt idx="61" formatCode="General">
                        <c:v>-62.96602424242424</c:v>
                      </c:pt>
                      <c:pt idx="62" formatCode="General">
                        <c:v>-63.198557575757576</c:v>
                      </c:pt>
                      <c:pt idx="63" formatCode="General">
                        <c:v>-63.439163636363638</c:v>
                      </c:pt>
                      <c:pt idx="64" formatCode="General">
                        <c:v>-63.684807866868383</c:v>
                      </c:pt>
                      <c:pt idx="65" formatCode="General">
                        <c:v>-63.933673222390318</c:v>
                      </c:pt>
                      <c:pt idx="66" formatCode="General">
                        <c:v>-64.182538577912254</c:v>
                      </c:pt>
                      <c:pt idx="67" formatCode="General">
                        <c:v>-64.431403933434183</c:v>
                      </c:pt>
                      <c:pt idx="68" formatCode="General">
                        <c:v>-64.680269288956126</c:v>
                      </c:pt>
                      <c:pt idx="69" formatCode="General">
                        <c:v>-64.929134644478069</c:v>
                      </c:pt>
                      <c:pt idx="70" formatCode="General">
                        <c:v>-65.177999999999997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BD2A-403B-8B57-0D454C22C972}"/>
                  </c:ext>
                </c:extLst>
              </c15:ser>
            </c15:filteredScatterSeries>
            <c15:filteredScatterSeries>
              <c15:ser>
                <c:idx val="68"/>
                <c:order val="6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'Gibbs-EVAL'!$A$169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'Gibbs-EVAL'!$B$169:$BT$169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-38.883757575757578</c:v>
                      </c:pt>
                      <c:pt idx="1">
                        <c:v>-37.912242424242429</c:v>
                      </c:pt>
                      <c:pt idx="2" formatCode="General">
                        <c:v>-36.997090909090907</c:v>
                      </c:pt>
                      <c:pt idx="3" formatCode="General">
                        <c:v>-36.161575757575754</c:v>
                      </c:pt>
                      <c:pt idx="4" formatCode="General">
                        <c:v>-35.373331316187596</c:v>
                      </c:pt>
                      <c:pt idx="5" formatCode="General">
                        <c:v>-34.789972768532529</c:v>
                      </c:pt>
                      <c:pt idx="6" formatCode="General">
                        <c:v>-34.206614220877462</c:v>
                      </c:pt>
                      <c:pt idx="7" formatCode="General">
                        <c:v>-33.623255673222388</c:v>
                      </c:pt>
                      <c:pt idx="8" formatCode="General">
                        <c:v>-33.039897125567322</c:v>
                      </c:pt>
                      <c:pt idx="9" formatCode="General">
                        <c:v>-32.456538577912255</c:v>
                      </c:pt>
                      <c:pt idx="10" formatCode="General">
                        <c:v>-31.873180030257188</c:v>
                      </c:pt>
                      <c:pt idx="11" formatCode="General">
                        <c:v>-31.35007878787879</c:v>
                      </c:pt>
                      <c:pt idx="12" formatCode="General">
                        <c:v>-30.894927272727276</c:v>
                      </c:pt>
                      <c:pt idx="13" formatCode="General">
                        <c:v>-30.496927272727273</c:v>
                      </c:pt>
                      <c:pt idx="14" formatCode="General">
                        <c:v>-30.120367469879518</c:v>
                      </c:pt>
                      <c:pt idx="15" formatCode="General">
                        <c:v>-29.787234939759038</c:v>
                      </c:pt>
                      <c:pt idx="16" formatCode="General">
                        <c:v>-29.493563636363636</c:v>
                      </c:pt>
                      <c:pt idx="17" formatCode="General">
                        <c:v>-29.237806060606058</c:v>
                      </c:pt>
                      <c:pt idx="18" formatCode="General">
                        <c:v>-29.054496969696967</c:v>
                      </c:pt>
                      <c:pt idx="19" formatCode="General">
                        <c:v>-28.904109090909088</c:v>
                      </c:pt>
                      <c:pt idx="20" formatCode="General">
                        <c:v>-28.833199999999998</c:v>
                      </c:pt>
                      <c:pt idx="21" formatCode="General">
                        <c:v>-28.81659393939394</c:v>
                      </c:pt>
                      <c:pt idx="22" formatCode="General">
                        <c:v>-28.842654545454543</c:v>
                      </c:pt>
                      <c:pt idx="23" formatCode="General">
                        <c:v>-28.933259036144577</c:v>
                      </c:pt>
                      <c:pt idx="24" formatCode="General">
                        <c:v>-29.042969696969696</c:v>
                      </c:pt>
                      <c:pt idx="25" formatCode="General">
                        <c:v>-29.190848484848484</c:v>
                      </c:pt>
                      <c:pt idx="26" formatCode="General">
                        <c:v>-29.351454545454544</c:v>
                      </c:pt>
                      <c:pt idx="27" formatCode="General">
                        <c:v>-29.520545454545456</c:v>
                      </c:pt>
                      <c:pt idx="28" formatCode="General">
                        <c:v>-29.702303030303028</c:v>
                      </c:pt>
                      <c:pt idx="29" formatCode="General">
                        <c:v>-29.884363636363634</c:v>
                      </c:pt>
                      <c:pt idx="30" formatCode="General">
                        <c:v>-30.065575757575754</c:v>
                      </c:pt>
                      <c:pt idx="31" formatCode="General">
                        <c:v>-30.24080786686838</c:v>
                      </c:pt>
                      <c:pt idx="32" formatCode="General">
                        <c:v>-30.412819969742813</c:v>
                      </c:pt>
                      <c:pt idx="33" formatCode="General">
                        <c:v>-30.584832072617246</c:v>
                      </c:pt>
                      <c:pt idx="34" formatCode="General">
                        <c:v>-30.756844175491675</c:v>
                      </c:pt>
                      <c:pt idx="35" formatCode="General">
                        <c:v>-30.928856278366109</c:v>
                      </c:pt>
                      <c:pt idx="36" formatCode="General">
                        <c:v>-31.100868381240542</c:v>
                      </c:pt>
                      <c:pt idx="37" formatCode="General">
                        <c:v>-31.272354009077155</c:v>
                      </c:pt>
                      <c:pt idx="38" formatCode="General">
                        <c:v>-31.43120423600605</c:v>
                      </c:pt>
                      <c:pt idx="39" formatCode="General">
                        <c:v>-31.590054462934948</c:v>
                      </c:pt>
                      <c:pt idx="40" formatCode="General">
                        <c:v>-31.748904689863842</c:v>
                      </c:pt>
                      <c:pt idx="41" formatCode="General">
                        <c:v>-31.90775491679274</c:v>
                      </c:pt>
                      <c:pt idx="42" formatCode="General">
                        <c:v>-32.066605143721638</c:v>
                      </c:pt>
                      <c:pt idx="43" formatCode="General">
                        <c:v>-32.225455370650529</c:v>
                      </c:pt>
                      <c:pt idx="44" formatCode="General">
                        <c:v>-32.380597579425114</c:v>
                      </c:pt>
                      <c:pt idx="45" formatCode="General">
                        <c:v>-32.530824508320727</c:v>
                      </c:pt>
                      <c:pt idx="46" formatCode="General">
                        <c:v>-32.68105143721634</c:v>
                      </c:pt>
                      <c:pt idx="47" formatCode="General">
                        <c:v>-32.831278366111952</c:v>
                      </c:pt>
                      <c:pt idx="48" formatCode="General">
                        <c:v>-32.981505295007565</c:v>
                      </c:pt>
                      <c:pt idx="49" formatCode="General">
                        <c:v>-33.131732223903178</c:v>
                      </c:pt>
                      <c:pt idx="50" formatCode="General">
                        <c:v>-33.281959152798791</c:v>
                      </c:pt>
                      <c:pt idx="51" formatCode="General">
                        <c:v>-33.436721212121213</c:v>
                      </c:pt>
                      <c:pt idx="52" formatCode="General">
                        <c:v>-33.592169696969698</c:v>
                      </c:pt>
                      <c:pt idx="53" formatCode="General">
                        <c:v>-33.746109090909094</c:v>
                      </c:pt>
                      <c:pt idx="54" formatCode="General">
                        <c:v>-33.901624242424241</c:v>
                      </c:pt>
                      <c:pt idx="55" formatCode="General">
                        <c:v>-34.058593939393944</c:v>
                      </c:pt>
                      <c:pt idx="56" formatCode="General">
                        <c:v>-34.21450909090909</c:v>
                      </c:pt>
                      <c:pt idx="57" formatCode="General">
                        <c:v>-34.370457831325297</c:v>
                      </c:pt>
                      <c:pt idx="58" formatCode="General">
                        <c:v>-34.527084337349393</c:v>
                      </c:pt>
                      <c:pt idx="59" formatCode="General">
                        <c:v>-34.671006060606061</c:v>
                      </c:pt>
                      <c:pt idx="60" formatCode="General">
                        <c:v>-34.804945454545454</c:v>
                      </c:pt>
                      <c:pt idx="61" formatCode="General">
                        <c:v>-34.932266666666663</c:v>
                      </c:pt>
                      <c:pt idx="62" formatCode="General">
                        <c:v>-35.06019393939394</c:v>
                      </c:pt>
                      <c:pt idx="63" formatCode="General">
                        <c:v>-35.191709090909093</c:v>
                      </c:pt>
                      <c:pt idx="64" formatCode="General">
                        <c:v>-35.325594553706509</c:v>
                      </c:pt>
                      <c:pt idx="65" formatCode="General">
                        <c:v>-35.460995461422087</c:v>
                      </c:pt>
                      <c:pt idx="66" formatCode="General">
                        <c:v>-35.596396369137672</c:v>
                      </c:pt>
                      <c:pt idx="67" formatCode="General">
                        <c:v>-35.73179727685325</c:v>
                      </c:pt>
                      <c:pt idx="68" formatCode="General">
                        <c:v>-35.867198184568835</c:v>
                      </c:pt>
                      <c:pt idx="69" formatCode="General">
                        <c:v>-36.002599092284413</c:v>
                      </c:pt>
                      <c:pt idx="70" formatCode="General">
                        <c:v>-36.137999999999998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7-BD2A-403B-8B57-0D454C22C972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'Gibbs-EVAL'!$A$171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'Gibbs-EVAL'!$B$171:$BT$171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-186.32442424242421</c:v>
                      </c:pt>
                      <c:pt idx="1">
                        <c:v>-181.0061212121212</c:v>
                      </c:pt>
                      <c:pt idx="2" formatCode="General">
                        <c:v>-176.04854545454543</c:v>
                      </c:pt>
                      <c:pt idx="3" formatCode="General">
                        <c:v>-171.48030303030302</c:v>
                      </c:pt>
                      <c:pt idx="4" formatCode="General">
                        <c:v>-167.13030257186082</c:v>
                      </c:pt>
                      <c:pt idx="5" formatCode="General">
                        <c:v>-163.63408472012102</c:v>
                      </c:pt>
                      <c:pt idx="6" formatCode="General">
                        <c:v>-160.13786686838125</c:v>
                      </c:pt>
                      <c:pt idx="7" formatCode="General">
                        <c:v>-156.64164901664145</c:v>
                      </c:pt>
                      <c:pt idx="8" formatCode="General">
                        <c:v>-153.14543116490168</c:v>
                      </c:pt>
                      <c:pt idx="9" formatCode="General">
                        <c:v>-149.64921331316188</c:v>
                      </c:pt>
                      <c:pt idx="10" formatCode="General">
                        <c:v>-146.15299546142211</c:v>
                      </c:pt>
                      <c:pt idx="11" formatCode="General">
                        <c:v>-142.99824242424245</c:v>
                      </c:pt>
                      <c:pt idx="12" formatCode="General">
                        <c:v>-140.22854545454547</c:v>
                      </c:pt>
                      <c:pt idx="13" formatCode="General">
                        <c:v>-137.65763636363639</c:v>
                      </c:pt>
                      <c:pt idx="14" formatCode="General">
                        <c:v>-135.16674698795183</c:v>
                      </c:pt>
                      <c:pt idx="15" formatCode="General">
                        <c:v>-132.8534939759036</c:v>
                      </c:pt>
                      <c:pt idx="16" formatCode="General">
                        <c:v>-130.64745454545454</c:v>
                      </c:pt>
                      <c:pt idx="17" formatCode="General">
                        <c:v>-128.54442424242424</c:v>
                      </c:pt>
                      <c:pt idx="18" formatCode="General">
                        <c:v>-126.59254545454544</c:v>
                      </c:pt>
                      <c:pt idx="19" formatCode="General">
                        <c:v>-124.69836363636362</c:v>
                      </c:pt>
                      <c:pt idx="20" formatCode="General">
                        <c:v>-122.92866666666666</c:v>
                      </c:pt>
                      <c:pt idx="21" formatCode="General">
                        <c:v>-121.24042424242424</c:v>
                      </c:pt>
                      <c:pt idx="22" formatCode="General">
                        <c:v>-119.61618181818181</c:v>
                      </c:pt>
                      <c:pt idx="23" formatCode="General">
                        <c:v>-118.12144578313254</c:v>
                      </c:pt>
                      <c:pt idx="24" formatCode="General">
                        <c:v>-116.67060606060608</c:v>
                      </c:pt>
                      <c:pt idx="25" formatCode="General">
                        <c:v>-115.31303030303032</c:v>
                      </c:pt>
                      <c:pt idx="26" formatCode="General">
                        <c:v>-114.03545454545456</c:v>
                      </c:pt>
                      <c:pt idx="27" formatCode="General">
                        <c:v>-112.81121212121212</c:v>
                      </c:pt>
                      <c:pt idx="28" formatCode="General">
                        <c:v>-111.71939393939394</c:v>
                      </c:pt>
                      <c:pt idx="29" formatCode="General">
                        <c:v>-110.67090909090909</c:v>
                      </c:pt>
                      <c:pt idx="30" formatCode="General">
                        <c:v>-109.70727272727274</c:v>
                      </c:pt>
                      <c:pt idx="31" formatCode="General">
                        <c:v>-108.89110438729199</c:v>
                      </c:pt>
                      <c:pt idx="32" formatCode="General">
                        <c:v>-108.15434190620273</c:v>
                      </c:pt>
                      <c:pt idx="33" formatCode="General">
                        <c:v>-107.41757942511347</c:v>
                      </c:pt>
                      <c:pt idx="34" formatCode="General">
                        <c:v>-106.68081694402422</c:v>
                      </c:pt>
                      <c:pt idx="35" formatCode="General">
                        <c:v>-105.94405446293494</c:v>
                      </c:pt>
                      <c:pt idx="36" formatCode="General">
                        <c:v>-105.20729198184569</c:v>
                      </c:pt>
                      <c:pt idx="37" formatCode="General">
                        <c:v>-104.47869894099848</c:v>
                      </c:pt>
                      <c:pt idx="38" formatCode="General">
                        <c:v>-103.94617246596067</c:v>
                      </c:pt>
                      <c:pt idx="39" formatCode="General">
                        <c:v>-103.41364599092284</c:v>
                      </c:pt>
                      <c:pt idx="40" formatCode="General">
                        <c:v>-102.88111951588502</c:v>
                      </c:pt>
                      <c:pt idx="41" formatCode="General">
                        <c:v>-102.34859304084719</c:v>
                      </c:pt>
                      <c:pt idx="42" formatCode="General">
                        <c:v>-101.81606656580938</c:v>
                      </c:pt>
                      <c:pt idx="43" formatCode="General">
                        <c:v>-101.28354009077155</c:v>
                      </c:pt>
                      <c:pt idx="44" formatCode="General">
                        <c:v>-100.83480181543116</c:v>
                      </c:pt>
                      <c:pt idx="45" formatCode="General">
                        <c:v>-100.49713161875945</c:v>
                      </c:pt>
                      <c:pt idx="46" formatCode="General">
                        <c:v>-100.15946142208774</c:v>
                      </c:pt>
                      <c:pt idx="47" formatCode="General">
                        <c:v>-99.821791225416035</c:v>
                      </c:pt>
                      <c:pt idx="48" formatCode="General">
                        <c:v>-99.48412102874434</c:v>
                      </c:pt>
                      <c:pt idx="49" formatCode="General">
                        <c:v>-99.146450832072631</c:v>
                      </c:pt>
                      <c:pt idx="50" formatCode="General">
                        <c:v>-98.808780635400922</c:v>
                      </c:pt>
                      <c:pt idx="51" formatCode="General">
                        <c:v>-98.628727272727289</c:v>
                      </c:pt>
                      <c:pt idx="52" formatCode="General">
                        <c:v>-98.496460606060609</c:v>
                      </c:pt>
                      <c:pt idx="53" formatCode="General">
                        <c:v>-98.428581818181826</c:v>
                      </c:pt>
                      <c:pt idx="54" formatCode="General">
                        <c:v>-98.411127272727271</c:v>
                      </c:pt>
                      <c:pt idx="55" formatCode="General">
                        <c:v>-98.440218181818167</c:v>
                      </c:pt>
                      <c:pt idx="56" formatCode="General">
                        <c:v>-98.550509090909088</c:v>
                      </c:pt>
                      <c:pt idx="57" formatCode="General">
                        <c:v>-98.694506024096384</c:v>
                      </c:pt>
                      <c:pt idx="58" formatCode="General">
                        <c:v>-98.914987951807234</c:v>
                      </c:pt>
                      <c:pt idx="59" formatCode="General">
                        <c:v>-99.185090909090917</c:v>
                      </c:pt>
                      <c:pt idx="60" formatCode="General">
                        <c:v>-99.494181818181829</c:v>
                      </c:pt>
                      <c:pt idx="61" formatCode="General">
                        <c:v>-99.86614545454546</c:v>
                      </c:pt>
                      <c:pt idx="62" formatCode="General">
                        <c:v>-100.2487393939394</c:v>
                      </c:pt>
                      <c:pt idx="63" formatCode="General">
                        <c:v>-100.64389090909091</c:v>
                      </c:pt>
                      <c:pt idx="64" formatCode="General">
                        <c:v>-101.04642965204236</c:v>
                      </c:pt>
                      <c:pt idx="65" formatCode="General">
                        <c:v>-101.45369137670197</c:v>
                      </c:pt>
                      <c:pt idx="66" formatCode="General">
                        <c:v>-101.86095310136157</c:v>
                      </c:pt>
                      <c:pt idx="67" formatCode="General">
                        <c:v>-102.26821482602119</c:v>
                      </c:pt>
                      <c:pt idx="68" formatCode="General">
                        <c:v>-102.6754765506808</c:v>
                      </c:pt>
                      <c:pt idx="69" formatCode="General">
                        <c:v>-103.0827382753404</c:v>
                      </c:pt>
                      <c:pt idx="70" formatCode="General">
                        <c:v>-103.49000000000001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8-BD2A-403B-8B57-0D454C22C972}"/>
                  </c:ext>
                </c:extLst>
              </c15:ser>
            </c15:filteredScatterSeries>
            <c15:filteredScatterSeries>
              <c15:ser>
                <c:idx val="71"/>
                <c:order val="7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'Gibbs-EVAL'!$A$172</c15:sqref>
                        </c15:formulaRef>
                      </c:ext>
                    </c:extLst>
                    <c:strCache>
                      <c:ptCount val="1"/>
                      <c:pt idx="0">
                        <c:v>(l)GaSe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'Gibbs-EVAL'!$B$172:$BT$172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-82.243212121212125</c:v>
                      </c:pt>
                      <c:pt idx="1">
                        <c:v>-79.749515151515155</c:v>
                      </c:pt>
                      <c:pt idx="2" formatCode="General">
                        <c:v>-77.37981818181818</c:v>
                      </c:pt>
                      <c:pt idx="3" formatCode="General">
                        <c:v>-75.147272727272721</c:v>
                      </c:pt>
                      <c:pt idx="4" formatCode="General">
                        <c:v>-72.995733736762475</c:v>
                      </c:pt>
                      <c:pt idx="5" formatCode="General">
                        <c:v>-71.192405446293492</c:v>
                      </c:pt>
                      <c:pt idx="6" formatCode="General">
                        <c:v>-69.389077155824509</c:v>
                      </c:pt>
                      <c:pt idx="7" formatCode="General">
                        <c:v>-67.585748865355527</c:v>
                      </c:pt>
                      <c:pt idx="8" formatCode="General">
                        <c:v>-65.78242057488653</c:v>
                      </c:pt>
                      <c:pt idx="9" formatCode="General">
                        <c:v>-63.979092284417547</c:v>
                      </c:pt>
                      <c:pt idx="10" formatCode="General">
                        <c:v>-62.175763993948564</c:v>
                      </c:pt>
                      <c:pt idx="11" formatCode="General">
                        <c:v>-60.544909090909094</c:v>
                      </c:pt>
                      <c:pt idx="12" formatCode="General">
                        <c:v>-59.108545454545457</c:v>
                      </c:pt>
                      <c:pt idx="13" formatCode="General">
                        <c:v>-57.756666666666675</c:v>
                      </c:pt>
                      <c:pt idx="14" formatCode="General">
                        <c:v>-56.443132530120486</c:v>
                      </c:pt>
                      <c:pt idx="15" formatCode="General">
                        <c:v>-55.226265060240962</c:v>
                      </c:pt>
                      <c:pt idx="16" formatCode="General">
                        <c:v>-54.064363636363638</c:v>
                      </c:pt>
                      <c:pt idx="17" formatCode="General">
                        <c:v>-52.955272727272721</c:v>
                      </c:pt>
                      <c:pt idx="18" formatCode="General">
                        <c:v>-51.929575757575755</c:v>
                      </c:pt>
                      <c:pt idx="19" formatCode="General">
                        <c:v>-50.933999999999997</c:v>
                      </c:pt>
                      <c:pt idx="20" formatCode="General">
                        <c:v>-50.000666666666667</c:v>
                      </c:pt>
                      <c:pt idx="21" formatCode="General">
                        <c:v>-49.104666666666667</c:v>
                      </c:pt>
                      <c:pt idx="22" formatCode="General">
                        <c:v>-48.237999999999992</c:v>
                      </c:pt>
                      <c:pt idx="23" formatCode="General">
                        <c:v>-47.430903614457826</c:v>
                      </c:pt>
                      <c:pt idx="24" formatCode="General">
                        <c:v>-46.643636363636361</c:v>
                      </c:pt>
                      <c:pt idx="25" formatCode="General">
                        <c:v>-45.898181818181818</c:v>
                      </c:pt>
                      <c:pt idx="26" formatCode="General">
                        <c:v>-45.192727272727275</c:v>
                      </c:pt>
                      <c:pt idx="27" formatCode="General">
                        <c:v>-44.513939393939395</c:v>
                      </c:pt>
                      <c:pt idx="28" formatCode="General">
                        <c:v>-43.898484848484848</c:v>
                      </c:pt>
                      <c:pt idx="29" formatCode="General">
                        <c:v>-43.304545454545455</c:v>
                      </c:pt>
                      <c:pt idx="30" formatCode="General">
                        <c:v>-42.753030303030307</c:v>
                      </c:pt>
                      <c:pt idx="31" formatCode="General">
                        <c:v>-42.274826021180033</c:v>
                      </c:pt>
                      <c:pt idx="32" formatCode="General">
                        <c:v>-41.836096822995465</c:v>
                      </c:pt>
                      <c:pt idx="33" formatCode="General">
                        <c:v>-41.39736762481089</c:v>
                      </c:pt>
                      <c:pt idx="34" formatCode="General">
                        <c:v>-40.958638426626322</c:v>
                      </c:pt>
                      <c:pt idx="35" formatCode="General">
                        <c:v>-40.519909228441755</c:v>
                      </c:pt>
                      <c:pt idx="36" formatCode="General">
                        <c:v>-40.081180030257187</c:v>
                      </c:pt>
                      <c:pt idx="37" formatCode="General">
                        <c:v>-39.646686838124054</c:v>
                      </c:pt>
                      <c:pt idx="38" formatCode="General">
                        <c:v>-39.313857791225416</c:v>
                      </c:pt>
                      <c:pt idx="39" formatCode="General">
                        <c:v>-38.981028744326778</c:v>
                      </c:pt>
                      <c:pt idx="40" formatCode="General">
                        <c:v>-38.64819969742814</c:v>
                      </c:pt>
                      <c:pt idx="41" formatCode="General">
                        <c:v>-38.315370650529502</c:v>
                      </c:pt>
                      <c:pt idx="42" formatCode="General">
                        <c:v>-37.982541603630864</c:v>
                      </c:pt>
                      <c:pt idx="43" formatCode="General">
                        <c:v>-37.649712556732226</c:v>
                      </c:pt>
                      <c:pt idx="44" formatCode="General">
                        <c:v>-37.361704992435705</c:v>
                      </c:pt>
                      <c:pt idx="45" formatCode="General">
                        <c:v>-37.133111951588504</c:v>
                      </c:pt>
                      <c:pt idx="46" formatCode="General">
                        <c:v>-36.904518910741302</c:v>
                      </c:pt>
                      <c:pt idx="47" formatCode="General">
                        <c:v>-36.675925869894101</c:v>
                      </c:pt>
                      <c:pt idx="48" formatCode="General">
                        <c:v>-36.4473328290469</c:v>
                      </c:pt>
                      <c:pt idx="49" formatCode="General">
                        <c:v>-36.218739788199699</c:v>
                      </c:pt>
                      <c:pt idx="50" formatCode="General">
                        <c:v>-35.99014674735249</c:v>
                      </c:pt>
                      <c:pt idx="51" formatCode="General">
                        <c:v>-35.842151515151514</c:v>
                      </c:pt>
                      <c:pt idx="52" formatCode="General">
                        <c:v>-35.718957575757578</c:v>
                      </c:pt>
                      <c:pt idx="53" formatCode="General">
                        <c:v>-35.630472727272725</c:v>
                      </c:pt>
                      <c:pt idx="54" formatCode="General">
                        <c:v>-35.5672</c:v>
                      </c:pt>
                      <c:pt idx="55" formatCode="General">
                        <c:v>-35.527200000000001</c:v>
                      </c:pt>
                      <c:pt idx="56" formatCode="General">
                        <c:v>-35.527799999999999</c:v>
                      </c:pt>
                      <c:pt idx="57" formatCode="General">
                        <c:v>-35.544662650602412</c:v>
                      </c:pt>
                      <c:pt idx="58" formatCode="General">
                        <c:v>-35.597674698795181</c:v>
                      </c:pt>
                      <c:pt idx="59" formatCode="General">
                        <c:v>-35.678696969696972</c:v>
                      </c:pt>
                      <c:pt idx="60" formatCode="General">
                        <c:v>-35.781727272727274</c:v>
                      </c:pt>
                      <c:pt idx="61" formatCode="General">
                        <c:v>-35.916193939393942</c:v>
                      </c:pt>
                      <c:pt idx="62" formatCode="General">
                        <c:v>-36.055187878787876</c:v>
                      </c:pt>
                      <c:pt idx="63" formatCode="General">
                        <c:v>-36.198218181818177</c:v>
                      </c:pt>
                      <c:pt idx="64" formatCode="General">
                        <c:v>-36.343608169440238</c:v>
                      </c:pt>
                      <c:pt idx="65" formatCode="General">
                        <c:v>-36.490506807866865</c:v>
                      </c:pt>
                      <c:pt idx="66" formatCode="General">
                        <c:v>-36.637405446293492</c:v>
                      </c:pt>
                      <c:pt idx="67" formatCode="General">
                        <c:v>-36.784304084720119</c:v>
                      </c:pt>
                      <c:pt idx="68" formatCode="General">
                        <c:v>-36.931202723146747</c:v>
                      </c:pt>
                      <c:pt idx="69" formatCode="General">
                        <c:v>-37.078101361573374</c:v>
                      </c:pt>
                      <c:pt idx="70" formatCode="General">
                        <c:v>-37.225000000000001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9-BD2A-403B-8B57-0D454C22C972}"/>
                  </c:ext>
                </c:extLst>
              </c15:ser>
            </c15:filteredScatterSeries>
            <c15:filteredScatterSeries>
              <c15:ser>
                <c:idx val="72"/>
                <c:order val="7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'Gibbs-EVAL'!$A$173</c15:sqref>
                        </c15:formulaRef>
                      </c:ext>
                    </c:extLst>
                    <c:strCache>
                      <c:ptCount val="1"/>
                      <c:pt idx="0">
                        <c:v>(l)Ga2Se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'Gibbs-EVAL'!$B$173:$BT$173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-142.64842424242426</c:v>
                      </c:pt>
                      <c:pt idx="1">
                        <c:v>-137.99193939393939</c:v>
                      </c:pt>
                      <c:pt idx="2" formatCode="General">
                        <c:v>-133.47072727272726</c:v>
                      </c:pt>
                      <c:pt idx="3" formatCode="General">
                        <c:v>-129.10878787878787</c:v>
                      </c:pt>
                      <c:pt idx="4" formatCode="General">
                        <c:v>-124.85263237518909</c:v>
                      </c:pt>
                      <c:pt idx="5" formatCode="General">
                        <c:v>-121.13553706505294</c:v>
                      </c:pt>
                      <c:pt idx="6" formatCode="General">
                        <c:v>-117.41844175491678</c:v>
                      </c:pt>
                      <c:pt idx="7" formatCode="General">
                        <c:v>-113.70134644478063</c:v>
                      </c:pt>
                      <c:pt idx="8" formatCode="General">
                        <c:v>-109.98425113464448</c:v>
                      </c:pt>
                      <c:pt idx="9" formatCode="General">
                        <c:v>-106.26715582450832</c:v>
                      </c:pt>
                      <c:pt idx="10" formatCode="General">
                        <c:v>-102.55006051437216</c:v>
                      </c:pt>
                      <c:pt idx="11" formatCode="General">
                        <c:v>-99.181393939393942</c:v>
                      </c:pt>
                      <c:pt idx="12" formatCode="General">
                        <c:v>-96.205636363636373</c:v>
                      </c:pt>
                      <c:pt idx="13" formatCode="General">
                        <c:v>-93.369030303030314</c:v>
                      </c:pt>
                      <c:pt idx="14" formatCode="General">
                        <c:v>-90.605783132530135</c:v>
                      </c:pt>
                      <c:pt idx="15" formatCode="General">
                        <c:v>-88.051566265060245</c:v>
                      </c:pt>
                      <c:pt idx="16" formatCode="General">
                        <c:v>-85.61</c:v>
                      </c:pt>
                      <c:pt idx="17" formatCode="General">
                        <c:v>-83.276666666666657</c:v>
                      </c:pt>
                      <c:pt idx="18" formatCode="General">
                        <c:v>-81.125757575757561</c:v>
                      </c:pt>
                      <c:pt idx="19" formatCode="General">
                        <c:v>-79.037636363636366</c:v>
                      </c:pt>
                      <c:pt idx="20" formatCode="General">
                        <c:v>-77.073999999999998</c:v>
                      </c:pt>
                      <c:pt idx="21" formatCode="General">
                        <c:v>-75.178242424242427</c:v>
                      </c:pt>
                      <c:pt idx="22" formatCode="General">
                        <c:v>-73.335818181818183</c:v>
                      </c:pt>
                      <c:pt idx="23" formatCode="General">
                        <c:v>-71.602168674698788</c:v>
                      </c:pt>
                      <c:pt idx="24" formatCode="General">
                        <c:v>-69.903939393939396</c:v>
                      </c:pt>
                      <c:pt idx="25" formatCode="General">
                        <c:v>-68.279696969696971</c:v>
                      </c:pt>
                      <c:pt idx="26" formatCode="General">
                        <c:v>-66.735454545454544</c:v>
                      </c:pt>
                      <c:pt idx="27" formatCode="General">
                        <c:v>-65.24454545454546</c:v>
                      </c:pt>
                      <c:pt idx="28" formatCode="General">
                        <c:v>-63.874545454545455</c:v>
                      </c:pt>
                      <c:pt idx="29" formatCode="General">
                        <c:v>-62.547272727272727</c:v>
                      </c:pt>
                      <c:pt idx="30" formatCode="General">
                        <c:v>-61.304848484848485</c:v>
                      </c:pt>
                      <c:pt idx="31" formatCode="General">
                        <c:v>-60.208199697428135</c:v>
                      </c:pt>
                      <c:pt idx="32" formatCode="General">
                        <c:v>-59.190045385779122</c:v>
                      </c:pt>
                      <c:pt idx="33" formatCode="General">
                        <c:v>-58.171891074130109</c:v>
                      </c:pt>
                      <c:pt idx="34" formatCode="General">
                        <c:v>-57.153736762481088</c:v>
                      </c:pt>
                      <c:pt idx="35" formatCode="General">
                        <c:v>-56.135582450832075</c:v>
                      </c:pt>
                      <c:pt idx="36" formatCode="General">
                        <c:v>-55.117428139183062</c:v>
                      </c:pt>
                      <c:pt idx="37" formatCode="General">
                        <c:v>-54.108048411497734</c:v>
                      </c:pt>
                      <c:pt idx="38" formatCode="General">
                        <c:v>-53.309258698941001</c:v>
                      </c:pt>
                      <c:pt idx="39" formatCode="General">
                        <c:v>-52.510468986384268</c:v>
                      </c:pt>
                      <c:pt idx="40" formatCode="General">
                        <c:v>-51.711679273827535</c:v>
                      </c:pt>
                      <c:pt idx="41" formatCode="General">
                        <c:v>-50.912889561270802</c:v>
                      </c:pt>
                      <c:pt idx="42" formatCode="General">
                        <c:v>-50.114099848714076</c:v>
                      </c:pt>
                      <c:pt idx="43" formatCode="General">
                        <c:v>-49.315310136157343</c:v>
                      </c:pt>
                      <c:pt idx="44" formatCode="General">
                        <c:v>-48.612018154311649</c:v>
                      </c:pt>
                      <c:pt idx="45" formatCode="General">
                        <c:v>-48.035316187594553</c:v>
                      </c:pt>
                      <c:pt idx="46" formatCode="General">
                        <c:v>-47.458614220877458</c:v>
                      </c:pt>
                      <c:pt idx="47" formatCode="General">
                        <c:v>-46.881912254160362</c:v>
                      </c:pt>
                      <c:pt idx="48" formatCode="General">
                        <c:v>-46.305210287443266</c:v>
                      </c:pt>
                      <c:pt idx="49" formatCode="General">
                        <c:v>-45.728508320726171</c:v>
                      </c:pt>
                      <c:pt idx="50" formatCode="General">
                        <c:v>-45.151806354009075</c:v>
                      </c:pt>
                      <c:pt idx="51" formatCode="General">
                        <c:v>-44.739878787878787</c:v>
                      </c:pt>
                      <c:pt idx="52" formatCode="General">
                        <c:v>-44.379369696969697</c:v>
                      </c:pt>
                      <c:pt idx="53" formatCode="General">
                        <c:v>-44.093309090909088</c:v>
                      </c:pt>
                      <c:pt idx="54" formatCode="General">
                        <c:v>-43.857672727272728</c:v>
                      </c:pt>
                      <c:pt idx="55" formatCode="General">
                        <c:v>-43.668581818181814</c:v>
                      </c:pt>
                      <c:pt idx="56" formatCode="General">
                        <c:v>-43.560690909090908</c:v>
                      </c:pt>
                      <c:pt idx="57" formatCode="General">
                        <c:v>-43.484144578313249</c:v>
                      </c:pt>
                      <c:pt idx="58" formatCode="General">
                        <c:v>-43.475710843373491</c:v>
                      </c:pt>
                      <c:pt idx="59" formatCode="General">
                        <c:v>-43.529696969696971</c:v>
                      </c:pt>
                      <c:pt idx="60" formatCode="General">
                        <c:v>-43.632727272727273</c:v>
                      </c:pt>
                      <c:pt idx="61" formatCode="General">
                        <c:v>-43.798630303030308</c:v>
                      </c:pt>
                      <c:pt idx="62" formatCode="General">
                        <c:v>-43.972012121212124</c:v>
                      </c:pt>
                      <c:pt idx="63" formatCode="General">
                        <c:v>-44.148981818181824</c:v>
                      </c:pt>
                      <c:pt idx="64" formatCode="General">
                        <c:v>-44.328003025718608</c:v>
                      </c:pt>
                      <c:pt idx="65" formatCode="General">
                        <c:v>-44.508335854765512</c:v>
                      </c:pt>
                      <c:pt idx="66" formatCode="General">
                        <c:v>-44.688668683812409</c:v>
                      </c:pt>
                      <c:pt idx="67" formatCode="General">
                        <c:v>-44.869001512859306</c:v>
                      </c:pt>
                      <c:pt idx="68" formatCode="General">
                        <c:v>-45.049334341906203</c:v>
                      </c:pt>
                      <c:pt idx="69" formatCode="General">
                        <c:v>-45.2296671709531</c:v>
                      </c:pt>
                      <c:pt idx="70" formatCode="General">
                        <c:v>-45.41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A-BD2A-403B-8B57-0D454C22C972}"/>
                  </c:ext>
                </c:extLst>
              </c15:ser>
            </c15:filteredScatterSeries>
            <c15:filteredScatterSeries>
              <c15:ser>
                <c:idx val="73"/>
                <c:order val="7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'Gibbs-EVAL'!$A$174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'Gibbs-EVAL'!$B$174:$BT$174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-60.405212121212124</c:v>
                      </c:pt>
                      <c:pt idx="1">
                        <c:v>-58.242424242424242</c:v>
                      </c:pt>
                      <c:pt idx="2" formatCode="General">
                        <c:v>-56.090909090909086</c:v>
                      </c:pt>
                      <c:pt idx="3" formatCode="General">
                        <c:v>-53.961515151515144</c:v>
                      </c:pt>
                      <c:pt idx="4" formatCode="General">
                        <c:v>-51.856898638426621</c:v>
                      </c:pt>
                      <c:pt idx="5" formatCode="General">
                        <c:v>-49.943131618759452</c:v>
                      </c:pt>
                      <c:pt idx="6" formatCode="General">
                        <c:v>-48.029364599092283</c:v>
                      </c:pt>
                      <c:pt idx="7" formatCode="General">
                        <c:v>-46.115597579425113</c:v>
                      </c:pt>
                      <c:pt idx="8" formatCode="General">
                        <c:v>-44.201830559757944</c:v>
                      </c:pt>
                      <c:pt idx="9" formatCode="General">
                        <c:v>-42.288063540090775</c:v>
                      </c:pt>
                      <c:pt idx="10" formatCode="General">
                        <c:v>-40.374296520423599</c:v>
                      </c:pt>
                      <c:pt idx="11" formatCode="General">
                        <c:v>-38.636484848484848</c:v>
                      </c:pt>
                      <c:pt idx="12" formatCode="General">
                        <c:v>-37.097090909090909</c:v>
                      </c:pt>
                      <c:pt idx="13" formatCode="General">
                        <c:v>-35.612363636363639</c:v>
                      </c:pt>
                      <c:pt idx="14" formatCode="General">
                        <c:v>-34.162650602409641</c:v>
                      </c:pt>
                      <c:pt idx="15" formatCode="General">
                        <c:v>-32.825301204819276</c:v>
                      </c:pt>
                      <c:pt idx="16" formatCode="General">
                        <c:v>-31.545636363636362</c:v>
                      </c:pt>
                      <c:pt idx="17" formatCode="General">
                        <c:v>-30.321393939393936</c:v>
                      </c:pt>
                      <c:pt idx="18" formatCode="General">
                        <c:v>-29.196181818181817</c:v>
                      </c:pt>
                      <c:pt idx="19" formatCode="General">
                        <c:v>-28.103636363636362</c:v>
                      </c:pt>
                      <c:pt idx="20" formatCode="General">
                        <c:v>-27.073333333333331</c:v>
                      </c:pt>
                      <c:pt idx="21" formatCode="General">
                        <c:v>-26.073575757575757</c:v>
                      </c:pt>
                      <c:pt idx="22" formatCode="General">
                        <c:v>-25.09781818181818</c:v>
                      </c:pt>
                      <c:pt idx="23" formatCode="General">
                        <c:v>-24.171265060240962</c:v>
                      </c:pt>
                      <c:pt idx="24" formatCode="General">
                        <c:v>-23.260303030303032</c:v>
                      </c:pt>
                      <c:pt idx="25" formatCode="General">
                        <c:v>-22.381515151515153</c:v>
                      </c:pt>
                      <c:pt idx="26" formatCode="General">
                        <c:v>-21.542727272727273</c:v>
                      </c:pt>
                      <c:pt idx="27" formatCode="General">
                        <c:v>-20.73060606060606</c:v>
                      </c:pt>
                      <c:pt idx="28" formatCode="General">
                        <c:v>-19.976060606060607</c:v>
                      </c:pt>
                      <c:pt idx="29" formatCode="General">
                        <c:v>-19.242727272727272</c:v>
                      </c:pt>
                      <c:pt idx="30" formatCode="General">
                        <c:v>-18.551818181818181</c:v>
                      </c:pt>
                      <c:pt idx="31" formatCode="General">
                        <c:v>-17.93337367624811</c:v>
                      </c:pt>
                      <c:pt idx="32" formatCode="General">
                        <c:v>-17.35394856278366</c:v>
                      </c:pt>
                      <c:pt idx="33" formatCode="General">
                        <c:v>-16.774523449319211</c:v>
                      </c:pt>
                      <c:pt idx="34" formatCode="General">
                        <c:v>-16.195098335854766</c:v>
                      </c:pt>
                      <c:pt idx="35" formatCode="General">
                        <c:v>-15.615673222390319</c:v>
                      </c:pt>
                      <c:pt idx="36" formatCode="General">
                        <c:v>-15.036248108925871</c:v>
                      </c:pt>
                      <c:pt idx="37" formatCode="General">
                        <c:v>-14.461361573373678</c:v>
                      </c:pt>
                      <c:pt idx="38" formatCode="General">
                        <c:v>-13.995400907715585</c:v>
                      </c:pt>
                      <c:pt idx="39" formatCode="General">
                        <c:v>-13.52944024205749</c:v>
                      </c:pt>
                      <c:pt idx="40" formatCode="General">
                        <c:v>-13.063479576399397</c:v>
                      </c:pt>
                      <c:pt idx="41" formatCode="General">
                        <c:v>-12.597518910741304</c:v>
                      </c:pt>
                      <c:pt idx="42" formatCode="General">
                        <c:v>-12.131558245083209</c:v>
                      </c:pt>
                      <c:pt idx="43" formatCode="General">
                        <c:v>-11.665597579425116</c:v>
                      </c:pt>
                      <c:pt idx="44" formatCode="General">
                        <c:v>-11.250313161875948</c:v>
                      </c:pt>
                      <c:pt idx="45" formatCode="General">
                        <c:v>-10.902204236006053</c:v>
                      </c:pt>
                      <c:pt idx="46" formatCode="General">
                        <c:v>-10.554095310136159</c:v>
                      </c:pt>
                      <c:pt idx="47" formatCode="General">
                        <c:v>-10.205986384266264</c:v>
                      </c:pt>
                      <c:pt idx="48" formatCode="General">
                        <c:v>-9.8578774583963682</c:v>
                      </c:pt>
                      <c:pt idx="49" formatCode="General">
                        <c:v>-9.5097685325264738</c:v>
                      </c:pt>
                      <c:pt idx="50" formatCode="General">
                        <c:v>-9.1616596066565794</c:v>
                      </c:pt>
                      <c:pt idx="51" formatCode="General">
                        <c:v>-8.8977272727272716</c:v>
                      </c:pt>
                      <c:pt idx="52" formatCode="General">
                        <c:v>-8.6604121212121203</c:v>
                      </c:pt>
                      <c:pt idx="53" formatCode="General">
                        <c:v>-8.462836363636363</c:v>
                      </c:pt>
                      <c:pt idx="54" formatCode="General">
                        <c:v>-8.2904727272727268</c:v>
                      </c:pt>
                      <c:pt idx="55" formatCode="General">
                        <c:v>-8.1413818181818183</c:v>
                      </c:pt>
                      <c:pt idx="56" formatCode="General">
                        <c:v>-8.0328909090909093</c:v>
                      </c:pt>
                      <c:pt idx="57" formatCode="General">
                        <c:v>-7.939481927710843</c:v>
                      </c:pt>
                      <c:pt idx="58" formatCode="General">
                        <c:v>-7.8780361445783136</c:v>
                      </c:pt>
                      <c:pt idx="59" formatCode="General">
                        <c:v>-7.851</c:v>
                      </c:pt>
                      <c:pt idx="60" formatCode="General">
                        <c:v>-7.851</c:v>
                      </c:pt>
                      <c:pt idx="61" formatCode="General">
                        <c:v>-7.8824363636363639</c:v>
                      </c:pt>
                      <c:pt idx="62" formatCode="General">
                        <c:v>-7.9168242424242425</c:v>
                      </c:pt>
                      <c:pt idx="63" formatCode="General">
                        <c:v>-7.9507636363636367</c:v>
                      </c:pt>
                      <c:pt idx="64" formatCode="General">
                        <c:v>-7.9843948562783664</c:v>
                      </c:pt>
                      <c:pt idx="65" formatCode="General">
                        <c:v>-8.0178290468986386</c:v>
                      </c:pt>
                      <c:pt idx="66" formatCode="General">
                        <c:v>-8.0512632375189117</c:v>
                      </c:pt>
                      <c:pt idx="67" formatCode="General">
                        <c:v>-8.084697428139183</c:v>
                      </c:pt>
                      <c:pt idx="68" formatCode="General">
                        <c:v>-8.1181316187594561</c:v>
                      </c:pt>
                      <c:pt idx="69" formatCode="General">
                        <c:v>-8.1515658093797274</c:v>
                      </c:pt>
                      <c:pt idx="70" formatCode="General">
                        <c:v>-8.1850000000000005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B-BD2A-403B-8B57-0D454C22C972}"/>
                  </c:ext>
                </c:extLst>
              </c15:ser>
            </c15:filteredScatterSeries>
            <c15:filteredScatterSeries>
              <c15:ser>
                <c:idx val="74"/>
                <c:order val="7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'Gibbs-EVAL'!$A$175</c15:sqref>
                        </c15:formulaRef>
                      </c:ext>
                    </c:extLst>
                    <c:strCache>
                      <c:ptCount val="1"/>
                      <c:pt idx="0">
                        <c:v>(l)Se[M]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'Gibbs-EVAL'!$B$175:$BT$175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-21.838000000000001</c:v>
                      </c:pt>
                      <c:pt idx="1">
                        <c:v>-21.507090909090909</c:v>
                      </c:pt>
                      <c:pt idx="2" formatCode="General">
                        <c:v>-21.28890909090909</c:v>
                      </c:pt>
                      <c:pt idx="3" formatCode="General">
                        <c:v>-21.185757575757574</c:v>
                      </c:pt>
                      <c:pt idx="4" formatCode="General">
                        <c:v>-21.138835098335854</c:v>
                      </c:pt>
                      <c:pt idx="5" formatCode="General">
                        <c:v>-21.24927382753404</c:v>
                      </c:pt>
                      <c:pt idx="6" formatCode="General">
                        <c:v>-21.359712556732223</c:v>
                      </c:pt>
                      <c:pt idx="7" formatCode="General">
                        <c:v>-21.470151285930406</c:v>
                      </c:pt>
                      <c:pt idx="8" formatCode="General">
                        <c:v>-21.580590015128593</c:v>
                      </c:pt>
                      <c:pt idx="9" formatCode="General">
                        <c:v>-21.691028744326776</c:v>
                      </c:pt>
                      <c:pt idx="10" formatCode="General">
                        <c:v>-21.801467473524962</c:v>
                      </c:pt>
                      <c:pt idx="11" formatCode="General">
                        <c:v>-21.908424242424243</c:v>
                      </c:pt>
                      <c:pt idx="12" formatCode="General">
                        <c:v>-22.011454545454548</c:v>
                      </c:pt>
                      <c:pt idx="13" formatCode="General">
                        <c:v>-22.144303030303032</c:v>
                      </c:pt>
                      <c:pt idx="14" formatCode="General">
                        <c:v>-22.280481927710845</c:v>
                      </c:pt>
                      <c:pt idx="15" formatCode="General">
                        <c:v>-22.400963855421686</c:v>
                      </c:pt>
                      <c:pt idx="16" formatCode="General">
                        <c:v>-22.518727272727272</c:v>
                      </c:pt>
                      <c:pt idx="17" formatCode="General">
                        <c:v>-22.633878787878785</c:v>
                      </c:pt>
                      <c:pt idx="18" formatCode="General">
                        <c:v>-22.733393939393938</c:v>
                      </c:pt>
                      <c:pt idx="19" formatCode="General">
                        <c:v>-22.830363636363636</c:v>
                      </c:pt>
                      <c:pt idx="20" formatCode="General">
                        <c:v>-22.927333333333333</c:v>
                      </c:pt>
                      <c:pt idx="21" formatCode="General">
                        <c:v>-23.031090909090906</c:v>
                      </c:pt>
                      <c:pt idx="22" formatCode="General">
                        <c:v>-23.140181818181816</c:v>
                      </c:pt>
                      <c:pt idx="23" formatCode="General">
                        <c:v>-23.259638554216867</c:v>
                      </c:pt>
                      <c:pt idx="24" formatCode="General">
                        <c:v>-23.383333333333333</c:v>
                      </c:pt>
                      <c:pt idx="25" formatCode="General">
                        <c:v>-23.516666666666666</c:v>
                      </c:pt>
                      <c:pt idx="26" formatCode="General">
                        <c:v>-23.65</c:v>
                      </c:pt>
                      <c:pt idx="27" formatCode="General">
                        <c:v>-23.783333333333331</c:v>
                      </c:pt>
                      <c:pt idx="28" formatCode="General">
                        <c:v>-23.922424242424242</c:v>
                      </c:pt>
                      <c:pt idx="29" formatCode="General">
                        <c:v>-24.061818181818182</c:v>
                      </c:pt>
                      <c:pt idx="30" formatCode="General">
                        <c:v>-24.201212121212119</c:v>
                      </c:pt>
                      <c:pt idx="31" formatCode="General">
                        <c:v>-24.34145234493192</c:v>
                      </c:pt>
                      <c:pt idx="32" formatCode="General">
                        <c:v>-24.482148260211801</c:v>
                      </c:pt>
                      <c:pt idx="33" formatCode="General">
                        <c:v>-24.622844175491679</c:v>
                      </c:pt>
                      <c:pt idx="34" formatCode="General">
                        <c:v>-24.763540090771556</c:v>
                      </c:pt>
                      <c:pt idx="35" formatCode="General">
                        <c:v>-24.904236006051438</c:v>
                      </c:pt>
                      <c:pt idx="36" formatCode="General">
                        <c:v>-25.044931921331315</c:v>
                      </c:pt>
                      <c:pt idx="37" formatCode="General">
                        <c:v>-25.185325264750379</c:v>
                      </c:pt>
                      <c:pt idx="38" formatCode="General">
                        <c:v>-25.318456883509832</c:v>
                      </c:pt>
                      <c:pt idx="39" formatCode="General">
                        <c:v>-25.451588502269288</c:v>
                      </c:pt>
                      <c:pt idx="40" formatCode="General">
                        <c:v>-25.584720121028742</c:v>
                      </c:pt>
                      <c:pt idx="41" formatCode="General">
                        <c:v>-25.717851739788198</c:v>
                      </c:pt>
                      <c:pt idx="42" formatCode="General">
                        <c:v>-25.850983358547655</c:v>
                      </c:pt>
                      <c:pt idx="43" formatCode="General">
                        <c:v>-25.984114977307108</c:v>
                      </c:pt>
                      <c:pt idx="44" formatCode="General">
                        <c:v>-26.111391830559757</c:v>
                      </c:pt>
                      <c:pt idx="45" formatCode="General">
                        <c:v>-26.23090771558245</c:v>
                      </c:pt>
                      <c:pt idx="46" formatCode="General">
                        <c:v>-26.350423600605144</c:v>
                      </c:pt>
                      <c:pt idx="47" formatCode="General">
                        <c:v>-26.469939485627837</c:v>
                      </c:pt>
                      <c:pt idx="48" formatCode="General">
                        <c:v>-26.58945537065053</c:v>
                      </c:pt>
                      <c:pt idx="49" formatCode="General">
                        <c:v>-26.708971255673223</c:v>
                      </c:pt>
                      <c:pt idx="50" formatCode="General">
                        <c:v>-26.828487140695916</c:v>
                      </c:pt>
                      <c:pt idx="51" formatCode="General">
                        <c:v>-26.944424242424244</c:v>
                      </c:pt>
                      <c:pt idx="52" formatCode="General">
                        <c:v>-27.058545454545452</c:v>
                      </c:pt>
                      <c:pt idx="53" formatCode="General">
                        <c:v>-27.167636363636362</c:v>
                      </c:pt>
                      <c:pt idx="54" formatCode="General">
                        <c:v>-27.276727272727271</c:v>
                      </c:pt>
                      <c:pt idx="55" formatCode="General">
                        <c:v>-27.385818181818181</c:v>
                      </c:pt>
                      <c:pt idx="56" formatCode="General">
                        <c:v>-27.49490909090909</c:v>
                      </c:pt>
                      <c:pt idx="57" formatCode="General">
                        <c:v>-27.605180722891564</c:v>
                      </c:pt>
                      <c:pt idx="58" formatCode="General">
                        <c:v>-27.719638554216868</c:v>
                      </c:pt>
                      <c:pt idx="59" formatCode="General">
                        <c:v>-27.827696969696969</c:v>
                      </c:pt>
                      <c:pt idx="60" formatCode="General">
                        <c:v>-27.930727272727275</c:v>
                      </c:pt>
                      <c:pt idx="61" formatCode="General">
                        <c:v>-28.033757575757576</c:v>
                      </c:pt>
                      <c:pt idx="62" formatCode="General">
                        <c:v>-28.138363636363636</c:v>
                      </c:pt>
                      <c:pt idx="63" formatCode="General">
                        <c:v>-28.247454545454545</c:v>
                      </c:pt>
                      <c:pt idx="64" formatCode="General">
                        <c:v>-28.359213313161874</c:v>
                      </c:pt>
                      <c:pt idx="65" formatCode="General">
                        <c:v>-28.472677760968228</c:v>
                      </c:pt>
                      <c:pt idx="66" formatCode="General">
                        <c:v>-28.586142208774582</c:v>
                      </c:pt>
                      <c:pt idx="67" formatCode="General">
                        <c:v>-28.699606656580936</c:v>
                      </c:pt>
                      <c:pt idx="68" formatCode="General">
                        <c:v>-28.813071104387291</c:v>
                      </c:pt>
                      <c:pt idx="69" formatCode="General">
                        <c:v>-28.926535552193645</c:v>
                      </c:pt>
                      <c:pt idx="70" formatCode="General">
                        <c:v>-29.04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C-BD2A-403B-8B57-0D454C22C972}"/>
                  </c:ext>
                </c:extLst>
              </c15:ser>
            </c15:filteredScatterSeries>
            <c15:filteredScatterSeries>
              <c15:ser>
                <c:idx val="75"/>
                <c:order val="7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'Gibbs-EVAL'!$A$176</c15:sqref>
                        </c15:formulaRef>
                      </c:ext>
                    </c:extLst>
                    <c:strCache>
                      <c:ptCount val="1"/>
                      <c:pt idx="0">
                        <c:v>(2)Ga[l]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'Gibbs-EVAL'!$B$176:$BT$176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-60.405212121212124</c:v>
                      </c:pt>
                      <c:pt idx="1">
                        <c:v>-58.242424242424242</c:v>
                      </c:pt>
                      <c:pt idx="2" formatCode="General">
                        <c:v>-56.090909090909086</c:v>
                      </c:pt>
                      <c:pt idx="3" formatCode="General">
                        <c:v>-53.961515151515144</c:v>
                      </c:pt>
                      <c:pt idx="4" formatCode="General">
                        <c:v>-51.856898638426621</c:v>
                      </c:pt>
                      <c:pt idx="5" formatCode="General">
                        <c:v>-49.943131618759452</c:v>
                      </c:pt>
                      <c:pt idx="6" formatCode="General">
                        <c:v>-48.029364599092283</c:v>
                      </c:pt>
                      <c:pt idx="7" formatCode="General">
                        <c:v>-46.115597579425113</c:v>
                      </c:pt>
                      <c:pt idx="8" formatCode="General">
                        <c:v>-44.201830559757944</c:v>
                      </c:pt>
                      <c:pt idx="9" formatCode="General">
                        <c:v>-42.288063540090775</c:v>
                      </c:pt>
                      <c:pt idx="10" formatCode="General">
                        <c:v>-40.374296520423599</c:v>
                      </c:pt>
                      <c:pt idx="11" formatCode="General">
                        <c:v>-38.636484848484848</c:v>
                      </c:pt>
                      <c:pt idx="12" formatCode="General">
                        <c:v>-37.097090909090909</c:v>
                      </c:pt>
                      <c:pt idx="13" formatCode="General">
                        <c:v>-35.612363636363639</c:v>
                      </c:pt>
                      <c:pt idx="14" formatCode="General">
                        <c:v>-34.162650602409641</c:v>
                      </c:pt>
                      <c:pt idx="15" formatCode="General">
                        <c:v>-32.825301204819276</c:v>
                      </c:pt>
                      <c:pt idx="16" formatCode="General">
                        <c:v>-31.545636363636362</c:v>
                      </c:pt>
                      <c:pt idx="17" formatCode="General">
                        <c:v>-30.321393939393936</c:v>
                      </c:pt>
                      <c:pt idx="18" formatCode="General">
                        <c:v>-29.196181818181817</c:v>
                      </c:pt>
                      <c:pt idx="19" formatCode="General">
                        <c:v>-28.103636363636362</c:v>
                      </c:pt>
                      <c:pt idx="20" formatCode="General">
                        <c:v>-27.073333333333331</c:v>
                      </c:pt>
                      <c:pt idx="21" formatCode="General">
                        <c:v>-26.073575757575757</c:v>
                      </c:pt>
                      <c:pt idx="22" formatCode="General">
                        <c:v>-25.09781818181818</c:v>
                      </c:pt>
                      <c:pt idx="23" formatCode="General">
                        <c:v>-24.171265060240962</c:v>
                      </c:pt>
                      <c:pt idx="24" formatCode="General">
                        <c:v>-23.260303030303032</c:v>
                      </c:pt>
                      <c:pt idx="25" formatCode="General">
                        <c:v>-22.381515151515153</c:v>
                      </c:pt>
                      <c:pt idx="26" formatCode="General">
                        <c:v>-21.542727272727273</c:v>
                      </c:pt>
                      <c:pt idx="27" formatCode="General">
                        <c:v>-20.73060606060606</c:v>
                      </c:pt>
                      <c:pt idx="28" formatCode="General">
                        <c:v>-19.976060606060607</c:v>
                      </c:pt>
                      <c:pt idx="29" formatCode="General">
                        <c:v>-19.242727272727272</c:v>
                      </c:pt>
                      <c:pt idx="30" formatCode="General">
                        <c:v>-18.551818181818181</c:v>
                      </c:pt>
                      <c:pt idx="31" formatCode="General">
                        <c:v>-17.93337367624811</c:v>
                      </c:pt>
                      <c:pt idx="32" formatCode="General">
                        <c:v>-17.35394856278366</c:v>
                      </c:pt>
                      <c:pt idx="33" formatCode="General">
                        <c:v>-16.774523449319211</c:v>
                      </c:pt>
                      <c:pt idx="34" formatCode="General">
                        <c:v>-16.195098335854766</c:v>
                      </c:pt>
                      <c:pt idx="35" formatCode="General">
                        <c:v>-15.615673222390319</c:v>
                      </c:pt>
                      <c:pt idx="36" formatCode="General">
                        <c:v>-15.036248108925871</c:v>
                      </c:pt>
                      <c:pt idx="37" formatCode="General">
                        <c:v>-14.461361573373678</c:v>
                      </c:pt>
                      <c:pt idx="38" formatCode="General">
                        <c:v>-13.995400907715585</c:v>
                      </c:pt>
                      <c:pt idx="39" formatCode="General">
                        <c:v>-13.52944024205749</c:v>
                      </c:pt>
                      <c:pt idx="40" formatCode="General">
                        <c:v>-13.063479576399397</c:v>
                      </c:pt>
                      <c:pt idx="41" formatCode="General">
                        <c:v>-12.597518910741304</c:v>
                      </c:pt>
                      <c:pt idx="42" formatCode="General">
                        <c:v>-12.131558245083209</c:v>
                      </c:pt>
                      <c:pt idx="43" formatCode="General">
                        <c:v>-11.665597579425116</c:v>
                      </c:pt>
                      <c:pt idx="44" formatCode="General">
                        <c:v>-11.250313161875948</c:v>
                      </c:pt>
                      <c:pt idx="45" formatCode="General">
                        <c:v>-10.902204236006053</c:v>
                      </c:pt>
                      <c:pt idx="46" formatCode="General">
                        <c:v>-10.554095310136159</c:v>
                      </c:pt>
                      <c:pt idx="47" formatCode="General">
                        <c:v>-10.205986384266264</c:v>
                      </c:pt>
                      <c:pt idx="48" formatCode="General">
                        <c:v>-9.8578774583963682</c:v>
                      </c:pt>
                      <c:pt idx="49" formatCode="General">
                        <c:v>-9.5097685325264738</c:v>
                      </c:pt>
                      <c:pt idx="50" formatCode="General">
                        <c:v>-9.1616596066565794</c:v>
                      </c:pt>
                      <c:pt idx="51" formatCode="General">
                        <c:v>-8.8977272727272716</c:v>
                      </c:pt>
                      <c:pt idx="52" formatCode="General">
                        <c:v>-8.6604121212121203</c:v>
                      </c:pt>
                      <c:pt idx="53" formatCode="General">
                        <c:v>-8.462836363636363</c:v>
                      </c:pt>
                      <c:pt idx="54" formatCode="General">
                        <c:v>-8.2904727272727268</c:v>
                      </c:pt>
                      <c:pt idx="55" formatCode="General">
                        <c:v>-8.1413818181818183</c:v>
                      </c:pt>
                      <c:pt idx="56" formatCode="General">
                        <c:v>-8.0328909090909093</c:v>
                      </c:pt>
                      <c:pt idx="57" formatCode="General">
                        <c:v>-7.939481927710843</c:v>
                      </c:pt>
                      <c:pt idx="58" formatCode="General">
                        <c:v>-7.8780361445783136</c:v>
                      </c:pt>
                      <c:pt idx="59" formatCode="General">
                        <c:v>-7.851</c:v>
                      </c:pt>
                      <c:pt idx="60" formatCode="General">
                        <c:v>-7.851</c:v>
                      </c:pt>
                      <c:pt idx="61" formatCode="General">
                        <c:v>-7.8824363636363639</c:v>
                      </c:pt>
                      <c:pt idx="62" formatCode="General">
                        <c:v>-7.9168242424242425</c:v>
                      </c:pt>
                      <c:pt idx="63" formatCode="General">
                        <c:v>-7.9507636363636367</c:v>
                      </c:pt>
                      <c:pt idx="64" formatCode="General">
                        <c:v>-7.9843948562783664</c:v>
                      </c:pt>
                      <c:pt idx="65" formatCode="General">
                        <c:v>-8.0178290468986386</c:v>
                      </c:pt>
                      <c:pt idx="66" formatCode="General">
                        <c:v>-8.0512632375189117</c:v>
                      </c:pt>
                      <c:pt idx="67" formatCode="General">
                        <c:v>-8.084697428139183</c:v>
                      </c:pt>
                      <c:pt idx="68" formatCode="General">
                        <c:v>-8.1181316187594561</c:v>
                      </c:pt>
                      <c:pt idx="69" formatCode="General">
                        <c:v>-8.1515658093797274</c:v>
                      </c:pt>
                      <c:pt idx="70" formatCode="General">
                        <c:v>-8.1850000000000005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D-BD2A-403B-8B57-0D454C22C972}"/>
                  </c:ext>
                </c:extLst>
              </c15:ser>
            </c15:filteredScatterSeries>
            <c15:filteredScatterSeries>
              <c15:ser>
                <c:idx val="76"/>
                <c:order val="7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'Gibbs-EVAL'!$A$177</c15:sqref>
                        </c15:formulaRef>
                      </c:ext>
                    </c:extLst>
                    <c:strCache>
                      <c:ptCount val="1"/>
                      <c:pt idx="0">
                        <c:v>(2)Ge[l]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'Gibbs-EVAL'!$B$177:$BT$177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-17.045757575757577</c:v>
                      </c:pt>
                      <c:pt idx="1">
                        <c:v>-16.405151515151516</c:v>
                      </c:pt>
                      <c:pt idx="2" formatCode="General">
                        <c:v>-15.708181818181817</c:v>
                      </c:pt>
                      <c:pt idx="3" formatCode="General">
                        <c:v>-14.97581818181818</c:v>
                      </c:pt>
                      <c:pt idx="4" formatCode="General">
                        <c:v>-14.234496217851738</c:v>
                      </c:pt>
                      <c:pt idx="5" formatCode="General">
                        <c:v>-13.540698940998485</c:v>
                      </c:pt>
                      <c:pt idx="6" formatCode="General">
                        <c:v>-12.846901664145234</c:v>
                      </c:pt>
                      <c:pt idx="7" formatCode="General">
                        <c:v>-12.153104387291982</c:v>
                      </c:pt>
                      <c:pt idx="8" formatCode="General">
                        <c:v>-11.459307110438729</c:v>
                      </c:pt>
                      <c:pt idx="9" formatCode="General">
                        <c:v>-10.765509833585478</c:v>
                      </c:pt>
                      <c:pt idx="10" formatCode="General">
                        <c:v>-10.071712556732226</c:v>
                      </c:pt>
                      <c:pt idx="11" formatCode="General">
                        <c:v>-9.4416545454545471</c:v>
                      </c:pt>
                      <c:pt idx="12" formatCode="General">
                        <c:v>-8.8834727272727267</c:v>
                      </c:pt>
                      <c:pt idx="13" formatCode="General">
                        <c:v>-8.352624242424243</c:v>
                      </c:pt>
                      <c:pt idx="14" formatCode="General">
                        <c:v>-7.8398855421686751</c:v>
                      </c:pt>
                      <c:pt idx="15" formatCode="General">
                        <c:v>-7.3862710843373485</c:v>
                      </c:pt>
                      <c:pt idx="16" formatCode="General">
                        <c:v>-6.9748363636363626</c:v>
                      </c:pt>
                      <c:pt idx="17" formatCode="General">
                        <c:v>-6.6039272727272715</c:v>
                      </c:pt>
                      <c:pt idx="18" formatCode="General">
                        <c:v>-6.3211030303030293</c:v>
                      </c:pt>
                      <c:pt idx="19" formatCode="General">
                        <c:v>-6.0737454545454543</c:v>
                      </c:pt>
                      <c:pt idx="20" formatCode="General">
                        <c:v>-5.9058666666666664</c:v>
                      </c:pt>
                      <c:pt idx="21" formatCode="General">
                        <c:v>-5.7855030303030297</c:v>
                      </c:pt>
                      <c:pt idx="22" formatCode="General">
                        <c:v>-5.7024727272727276</c:v>
                      </c:pt>
                      <c:pt idx="23" formatCode="General">
                        <c:v>-5.6736204819277107</c:v>
                      </c:pt>
                      <c:pt idx="24" formatCode="General">
                        <c:v>-5.6596363636363636</c:v>
                      </c:pt>
                      <c:pt idx="25" formatCode="General">
                        <c:v>-5.6741818181818182</c:v>
                      </c:pt>
                      <c:pt idx="26" formatCode="General">
                        <c:v>-5.7014545454545456</c:v>
                      </c:pt>
                      <c:pt idx="27" formatCode="General">
                        <c:v>-5.7372121212121208</c:v>
                      </c:pt>
                      <c:pt idx="28" formatCode="General">
                        <c:v>-5.7798787878787872</c:v>
                      </c:pt>
                      <c:pt idx="29" formatCode="General">
                        <c:v>-5.8225454545454545</c:v>
                      </c:pt>
                      <c:pt idx="30" formatCode="General">
                        <c:v>-5.8643636363636356</c:v>
                      </c:pt>
                      <c:pt idx="31" formatCode="General">
                        <c:v>-5.8993555219364593</c:v>
                      </c:pt>
                      <c:pt idx="32" formatCode="General">
                        <c:v>-5.9306717095310137</c:v>
                      </c:pt>
                      <c:pt idx="33" formatCode="General">
                        <c:v>-5.9619878971255673</c:v>
                      </c:pt>
                      <c:pt idx="34" formatCode="General">
                        <c:v>-5.9933040847201209</c:v>
                      </c:pt>
                      <c:pt idx="35" formatCode="General">
                        <c:v>-6.0246202723146745</c:v>
                      </c:pt>
                      <c:pt idx="36" formatCode="General">
                        <c:v>-6.0559364599092289</c:v>
                      </c:pt>
                      <c:pt idx="37" formatCode="General">
                        <c:v>-6.0870287443267781</c:v>
                      </c:pt>
                      <c:pt idx="38" formatCode="General">
                        <c:v>-6.1127473524962177</c:v>
                      </c:pt>
                      <c:pt idx="39" formatCode="General">
                        <c:v>-6.1384659606656582</c:v>
                      </c:pt>
                      <c:pt idx="40" formatCode="General">
                        <c:v>-6.1641845688350987</c:v>
                      </c:pt>
                      <c:pt idx="41" formatCode="General">
                        <c:v>-6.1899031770045392</c:v>
                      </c:pt>
                      <c:pt idx="42" formatCode="General">
                        <c:v>-6.2156217851739788</c:v>
                      </c:pt>
                      <c:pt idx="43" formatCode="General">
                        <c:v>-6.2413403933434193</c:v>
                      </c:pt>
                      <c:pt idx="44" formatCode="General">
                        <c:v>-6.2692057488653559</c:v>
                      </c:pt>
                      <c:pt idx="45" formatCode="General">
                        <c:v>-6.2999167927382755</c:v>
                      </c:pt>
                      <c:pt idx="46" formatCode="General">
                        <c:v>-6.3306278366111952</c:v>
                      </c:pt>
                      <c:pt idx="47" formatCode="General">
                        <c:v>-6.3613388804841149</c:v>
                      </c:pt>
                      <c:pt idx="48" formatCode="General">
                        <c:v>-6.3920499243570346</c:v>
                      </c:pt>
                      <c:pt idx="49" formatCode="General">
                        <c:v>-6.4227609682299542</c:v>
                      </c:pt>
                      <c:pt idx="50" formatCode="General">
                        <c:v>-6.4534720121028739</c:v>
                      </c:pt>
                      <c:pt idx="51" formatCode="General">
                        <c:v>-6.4922969696969695</c:v>
                      </c:pt>
                      <c:pt idx="52" formatCode="General">
                        <c:v>-6.5336242424242421</c:v>
                      </c:pt>
                      <c:pt idx="53" formatCode="General">
                        <c:v>-6.578472727272727</c:v>
                      </c:pt>
                      <c:pt idx="54" formatCode="General">
                        <c:v>-6.6248969696969695</c:v>
                      </c:pt>
                      <c:pt idx="55" formatCode="General">
                        <c:v>-6.6727757575757582</c:v>
                      </c:pt>
                      <c:pt idx="56" formatCode="General">
                        <c:v>-6.7196000000000007</c:v>
                      </c:pt>
                      <c:pt idx="57" formatCode="General">
                        <c:v>-6.7652771084337351</c:v>
                      </c:pt>
                      <c:pt idx="58" formatCode="General">
                        <c:v>-6.8074457831325299</c:v>
                      </c:pt>
                      <c:pt idx="59" formatCode="General">
                        <c:v>-6.8433090909090906</c:v>
                      </c:pt>
                      <c:pt idx="60" formatCode="General">
                        <c:v>-6.8742181818181818</c:v>
                      </c:pt>
                      <c:pt idx="61" formatCode="General">
                        <c:v>-6.8985090909090907</c:v>
                      </c:pt>
                      <c:pt idx="62" formatCode="General">
                        <c:v>-6.921830303030303</c:v>
                      </c:pt>
                      <c:pt idx="63" formatCode="General">
                        <c:v>-6.9442545454545455</c:v>
                      </c:pt>
                      <c:pt idx="64" formatCode="General">
                        <c:v>-6.9663812405446297</c:v>
                      </c:pt>
                      <c:pt idx="65" formatCode="General">
                        <c:v>-6.9883177004538579</c:v>
                      </c:pt>
                      <c:pt idx="66" formatCode="General">
                        <c:v>-7.0102541603630861</c:v>
                      </c:pt>
                      <c:pt idx="67" formatCode="General">
                        <c:v>-7.0321906202723143</c:v>
                      </c:pt>
                      <c:pt idx="68" formatCode="General">
                        <c:v>-7.0541270801815434</c:v>
                      </c:pt>
                      <c:pt idx="69" formatCode="General">
                        <c:v>-7.0760635400907717</c:v>
                      </c:pt>
                      <c:pt idx="70" formatCode="General">
                        <c:v>-7.0979999999999999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E-BD2A-403B-8B57-0D454C22C972}"/>
                  </c:ext>
                </c:extLst>
              </c15:ser>
            </c15:filteredScatterSeries>
            <c15:filteredScatterSeries>
              <c15:ser>
                <c:idx val="77"/>
                <c:order val="7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'Gibbs-EVAL'!$A$178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'Gibbs-EVAL'!$B$178:$BT$178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-18.79248484848485</c:v>
                      </c:pt>
                      <c:pt idx="1">
                        <c:v>-18.809212121212123</c:v>
                      </c:pt>
                      <c:pt idx="2" formatCode="General">
                        <c:v>-18.833454545454547</c:v>
                      </c:pt>
                      <c:pt idx="3" formatCode="General">
                        <c:v>-18.857696969696971</c:v>
                      </c:pt>
                      <c:pt idx="4" formatCode="General">
                        <c:v>-18.881331316187595</c:v>
                      </c:pt>
                      <c:pt idx="5" formatCode="General">
                        <c:v>-18.897972768532526</c:v>
                      </c:pt>
                      <c:pt idx="6" formatCode="General">
                        <c:v>-18.914614220877457</c:v>
                      </c:pt>
                      <c:pt idx="7" formatCode="General">
                        <c:v>-18.931255673222388</c:v>
                      </c:pt>
                      <c:pt idx="8" formatCode="General">
                        <c:v>-18.947897125567319</c:v>
                      </c:pt>
                      <c:pt idx="9" formatCode="General">
                        <c:v>-18.964538577912254</c:v>
                      </c:pt>
                      <c:pt idx="10" formatCode="General">
                        <c:v>-18.981180030257185</c:v>
                      </c:pt>
                      <c:pt idx="11" formatCode="General">
                        <c:v>-19.001393939393939</c:v>
                      </c:pt>
                      <c:pt idx="12" formatCode="General">
                        <c:v>-19.025636363636366</c:v>
                      </c:pt>
                      <c:pt idx="13" formatCode="General">
                        <c:v>-19.039939393939395</c:v>
                      </c:pt>
                      <c:pt idx="14" formatCode="General">
                        <c:v>-19.051024096385543</c:v>
                      </c:pt>
                      <c:pt idx="15" formatCode="General">
                        <c:v>-19.057048192771084</c:v>
                      </c:pt>
                      <c:pt idx="16" formatCode="General">
                        <c:v>-19.056909090909091</c:v>
                      </c:pt>
                      <c:pt idx="17" formatCode="General">
                        <c:v>-19.050848484848487</c:v>
                      </c:pt>
                      <c:pt idx="18" formatCode="General">
                        <c:v>-19.044787878787879</c:v>
                      </c:pt>
                      <c:pt idx="19" formatCode="General">
                        <c:v>-19.037454545454544</c:v>
                      </c:pt>
                      <c:pt idx="20" formatCode="General">
                        <c:v>-19.025333333333332</c:v>
                      </c:pt>
                      <c:pt idx="21" formatCode="General">
                        <c:v>-19.016606060606062</c:v>
                      </c:pt>
                      <c:pt idx="22" formatCode="General">
                        <c:v>-19.010545454545458</c:v>
                      </c:pt>
                      <c:pt idx="23" formatCode="General">
                        <c:v>-19.010000000000002</c:v>
                      </c:pt>
                      <c:pt idx="24" formatCode="General">
                        <c:v>-19.013030303030305</c:v>
                      </c:pt>
                      <c:pt idx="25" formatCode="General">
                        <c:v>-19.025151515151517</c:v>
                      </c:pt>
                      <c:pt idx="26" formatCode="General">
                        <c:v>-19.037272727272729</c:v>
                      </c:pt>
                      <c:pt idx="27" formatCode="General">
                        <c:v>-19.049393939393941</c:v>
                      </c:pt>
                      <c:pt idx="28" formatCode="General">
                        <c:v>-19.067272727272726</c:v>
                      </c:pt>
                      <c:pt idx="29" formatCode="General">
                        <c:v>-19.085454545454542</c:v>
                      </c:pt>
                      <c:pt idx="30" formatCode="General">
                        <c:v>-19.103636363636362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-19.771074130105902</c:v>
                      </c:pt>
                      <c:pt idx="65" formatCode="General">
                        <c:v>-19.789228441754918</c:v>
                      </c:pt>
                      <c:pt idx="66" formatCode="General">
                        <c:v>-19.807382753403935</c:v>
                      </c:pt>
                      <c:pt idx="67" formatCode="General">
                        <c:v>-19.825537065052949</c:v>
                      </c:pt>
                      <c:pt idx="68" formatCode="General">
                        <c:v>-19.843691376701965</c:v>
                      </c:pt>
                      <c:pt idx="69" formatCode="General">
                        <c:v>-19.861845688350982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F-BD2A-403B-8B57-0D454C22C972}"/>
                  </c:ext>
                </c:extLst>
              </c15:ser>
            </c15:filteredScatterSeries>
            <c15:filteredScatterSeries>
              <c15:ser>
                <c:idx val="78"/>
                <c:order val="7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'Gibbs-EVAL'!$A$179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'Gibbs-EVAL'!$B$179:$BT$179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-60.405212121212124</c:v>
                      </c:pt>
                      <c:pt idx="1">
                        <c:v>-58.242424242424242</c:v>
                      </c:pt>
                      <c:pt idx="2" formatCode="General">
                        <c:v>-56.090909090909086</c:v>
                      </c:pt>
                      <c:pt idx="3" formatCode="General">
                        <c:v>-53.961515151515144</c:v>
                      </c:pt>
                      <c:pt idx="4" formatCode="General">
                        <c:v>-51.856898638426621</c:v>
                      </c:pt>
                      <c:pt idx="5" formatCode="General">
                        <c:v>-49.943131618759452</c:v>
                      </c:pt>
                      <c:pt idx="6" formatCode="General">
                        <c:v>-48.029364599092283</c:v>
                      </c:pt>
                      <c:pt idx="7" formatCode="General">
                        <c:v>-46.115597579425113</c:v>
                      </c:pt>
                      <c:pt idx="8" formatCode="General">
                        <c:v>-44.201830559757944</c:v>
                      </c:pt>
                      <c:pt idx="9" formatCode="General">
                        <c:v>-42.288063540090775</c:v>
                      </c:pt>
                      <c:pt idx="10" formatCode="General">
                        <c:v>-40.374296520423599</c:v>
                      </c:pt>
                      <c:pt idx="11" formatCode="General">
                        <c:v>-38.636484848484848</c:v>
                      </c:pt>
                      <c:pt idx="12" formatCode="General">
                        <c:v>-37.097090909090909</c:v>
                      </c:pt>
                      <c:pt idx="13" formatCode="General">
                        <c:v>-35.612363636363639</c:v>
                      </c:pt>
                      <c:pt idx="14" formatCode="General">
                        <c:v>-34.162650602409641</c:v>
                      </c:pt>
                      <c:pt idx="15" formatCode="General">
                        <c:v>-32.825301204819276</c:v>
                      </c:pt>
                      <c:pt idx="16" formatCode="General">
                        <c:v>-31.545636363636362</c:v>
                      </c:pt>
                      <c:pt idx="17" formatCode="General">
                        <c:v>-30.321393939393936</c:v>
                      </c:pt>
                      <c:pt idx="18" formatCode="General">
                        <c:v>-29.196181818181817</c:v>
                      </c:pt>
                      <c:pt idx="19" formatCode="General">
                        <c:v>-28.103636363636362</c:v>
                      </c:pt>
                      <c:pt idx="20" formatCode="General">
                        <c:v>-27.073333333333331</c:v>
                      </c:pt>
                      <c:pt idx="21" formatCode="General">
                        <c:v>-26.073575757575757</c:v>
                      </c:pt>
                      <c:pt idx="22" formatCode="General">
                        <c:v>-25.09781818181818</c:v>
                      </c:pt>
                      <c:pt idx="23" formatCode="General">
                        <c:v>-24.171265060240962</c:v>
                      </c:pt>
                      <c:pt idx="24" formatCode="General">
                        <c:v>-23.260303030303032</c:v>
                      </c:pt>
                      <c:pt idx="25" formatCode="General">
                        <c:v>-22.381515151515153</c:v>
                      </c:pt>
                      <c:pt idx="26" formatCode="General">
                        <c:v>-21.542727272727273</c:v>
                      </c:pt>
                      <c:pt idx="27" formatCode="General">
                        <c:v>-20.73060606060606</c:v>
                      </c:pt>
                      <c:pt idx="28" formatCode="General">
                        <c:v>-19.976060606060607</c:v>
                      </c:pt>
                      <c:pt idx="29" formatCode="General">
                        <c:v>-19.242727272727272</c:v>
                      </c:pt>
                      <c:pt idx="30" formatCode="General">
                        <c:v>-18.551818181818181</c:v>
                      </c:pt>
                      <c:pt idx="31" formatCode="General">
                        <c:v>-17.93337367624811</c:v>
                      </c:pt>
                      <c:pt idx="32" formatCode="General">
                        <c:v>-17.35394856278366</c:v>
                      </c:pt>
                      <c:pt idx="33" formatCode="General">
                        <c:v>-16.774523449319211</c:v>
                      </c:pt>
                      <c:pt idx="34" formatCode="General">
                        <c:v>-16.195098335854766</c:v>
                      </c:pt>
                      <c:pt idx="35" formatCode="General">
                        <c:v>-15.615673222390319</c:v>
                      </c:pt>
                      <c:pt idx="36" formatCode="General">
                        <c:v>-15.036248108925871</c:v>
                      </c:pt>
                      <c:pt idx="37" formatCode="General">
                        <c:v>-14.461361573373678</c:v>
                      </c:pt>
                      <c:pt idx="38" formatCode="General">
                        <c:v>-13.995400907715585</c:v>
                      </c:pt>
                      <c:pt idx="39" formatCode="General">
                        <c:v>-13.52944024205749</c:v>
                      </c:pt>
                      <c:pt idx="40" formatCode="General">
                        <c:v>-13.063479576399397</c:v>
                      </c:pt>
                      <c:pt idx="41" formatCode="General">
                        <c:v>-12.597518910741304</c:v>
                      </c:pt>
                      <c:pt idx="42" formatCode="General">
                        <c:v>-12.131558245083209</c:v>
                      </c:pt>
                      <c:pt idx="43" formatCode="General">
                        <c:v>-11.665597579425116</c:v>
                      </c:pt>
                      <c:pt idx="44" formatCode="General">
                        <c:v>-11.250313161875948</c:v>
                      </c:pt>
                      <c:pt idx="45" formatCode="General">
                        <c:v>-10.902204236006053</c:v>
                      </c:pt>
                      <c:pt idx="46" formatCode="General">
                        <c:v>-10.554095310136159</c:v>
                      </c:pt>
                      <c:pt idx="47" formatCode="General">
                        <c:v>-10.205986384266264</c:v>
                      </c:pt>
                      <c:pt idx="48" formatCode="General">
                        <c:v>-9.8578774583963682</c:v>
                      </c:pt>
                      <c:pt idx="49" formatCode="General">
                        <c:v>-9.5097685325264738</c:v>
                      </c:pt>
                      <c:pt idx="50" formatCode="General">
                        <c:v>-9.1616596066565794</c:v>
                      </c:pt>
                      <c:pt idx="51" formatCode="General">
                        <c:v>-8.8977272727272716</c:v>
                      </c:pt>
                      <c:pt idx="52" formatCode="General">
                        <c:v>-8.6604121212121203</c:v>
                      </c:pt>
                      <c:pt idx="53" formatCode="General">
                        <c:v>-8.462836363636363</c:v>
                      </c:pt>
                      <c:pt idx="54" formatCode="General">
                        <c:v>-8.2904727272727268</c:v>
                      </c:pt>
                      <c:pt idx="55" formatCode="General">
                        <c:v>-8.1413818181818183</c:v>
                      </c:pt>
                      <c:pt idx="56" formatCode="General">
                        <c:v>-8.0328909090909093</c:v>
                      </c:pt>
                      <c:pt idx="57" formatCode="General">
                        <c:v>-7.939481927710843</c:v>
                      </c:pt>
                      <c:pt idx="58" formatCode="General">
                        <c:v>-7.8780361445783136</c:v>
                      </c:pt>
                      <c:pt idx="59" formatCode="General">
                        <c:v>-7.851</c:v>
                      </c:pt>
                      <c:pt idx="60" formatCode="General">
                        <c:v>-7.851</c:v>
                      </c:pt>
                      <c:pt idx="61" formatCode="General">
                        <c:v>-7.8824363636363639</c:v>
                      </c:pt>
                      <c:pt idx="62" formatCode="General">
                        <c:v>-7.9168242424242425</c:v>
                      </c:pt>
                      <c:pt idx="63" formatCode="General">
                        <c:v>-7.9507636363636367</c:v>
                      </c:pt>
                      <c:pt idx="64" formatCode="General">
                        <c:v>-7.9843948562783664</c:v>
                      </c:pt>
                      <c:pt idx="65" formatCode="General">
                        <c:v>-8.0178290468986386</c:v>
                      </c:pt>
                      <c:pt idx="66" formatCode="General">
                        <c:v>-8.0512632375189117</c:v>
                      </c:pt>
                      <c:pt idx="67" formatCode="General">
                        <c:v>-8.084697428139183</c:v>
                      </c:pt>
                      <c:pt idx="68" formatCode="General">
                        <c:v>-8.1181316187594561</c:v>
                      </c:pt>
                      <c:pt idx="69" formatCode="General">
                        <c:v>-8.1515658093797274</c:v>
                      </c:pt>
                      <c:pt idx="70" formatCode="General">
                        <c:v>-8.1850000000000005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0-BD2A-403B-8B57-0D454C22C972}"/>
                  </c:ext>
                </c:extLst>
              </c15:ser>
            </c15:filteredScatterSeries>
            <c15:filteredScatterSeries>
              <c15:ser>
                <c:idx val="79"/>
                <c:order val="7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'Gibbs-EVAL'!$A$180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'Gibbs-EVAL'!$B$180:$BT$180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-17.045757575757577</c:v>
                      </c:pt>
                      <c:pt idx="1">
                        <c:v>-16.405151515151516</c:v>
                      </c:pt>
                      <c:pt idx="2" formatCode="General">
                        <c:v>-15.708181818181817</c:v>
                      </c:pt>
                      <c:pt idx="3" formatCode="General">
                        <c:v>-14.97581818181818</c:v>
                      </c:pt>
                      <c:pt idx="4" formatCode="General">
                        <c:v>-14.234496217851738</c:v>
                      </c:pt>
                      <c:pt idx="5" formatCode="General">
                        <c:v>-13.540698940998485</c:v>
                      </c:pt>
                      <c:pt idx="6" formatCode="General">
                        <c:v>-12.846901664145234</c:v>
                      </c:pt>
                      <c:pt idx="7" formatCode="General">
                        <c:v>-12.153104387291982</c:v>
                      </c:pt>
                      <c:pt idx="8" formatCode="General">
                        <c:v>-11.459307110438729</c:v>
                      </c:pt>
                      <c:pt idx="9" formatCode="General">
                        <c:v>-10.765509833585478</c:v>
                      </c:pt>
                      <c:pt idx="10" formatCode="General">
                        <c:v>-10.071712556732226</c:v>
                      </c:pt>
                      <c:pt idx="11" formatCode="General">
                        <c:v>-9.4416545454545471</c:v>
                      </c:pt>
                      <c:pt idx="12" formatCode="General">
                        <c:v>-8.8834727272727267</c:v>
                      </c:pt>
                      <c:pt idx="13" formatCode="General">
                        <c:v>-8.352624242424243</c:v>
                      </c:pt>
                      <c:pt idx="14" formatCode="General">
                        <c:v>-7.8398855421686751</c:v>
                      </c:pt>
                      <c:pt idx="15" formatCode="General">
                        <c:v>-7.3862710843373485</c:v>
                      </c:pt>
                      <c:pt idx="16" formatCode="General">
                        <c:v>-6.9748363636363626</c:v>
                      </c:pt>
                      <c:pt idx="17" formatCode="General">
                        <c:v>-6.6039272727272715</c:v>
                      </c:pt>
                      <c:pt idx="18" formatCode="General">
                        <c:v>-6.3211030303030293</c:v>
                      </c:pt>
                      <c:pt idx="19" formatCode="General">
                        <c:v>-6.0737454545454543</c:v>
                      </c:pt>
                      <c:pt idx="20" formatCode="General">
                        <c:v>-5.9058666666666664</c:v>
                      </c:pt>
                      <c:pt idx="21" formatCode="General">
                        <c:v>-5.7855030303030297</c:v>
                      </c:pt>
                      <c:pt idx="22" formatCode="General">
                        <c:v>-5.7024727272727276</c:v>
                      </c:pt>
                      <c:pt idx="23" formatCode="General">
                        <c:v>-5.6736204819277107</c:v>
                      </c:pt>
                      <c:pt idx="24" formatCode="General">
                        <c:v>-5.6596363636363636</c:v>
                      </c:pt>
                      <c:pt idx="25" formatCode="General">
                        <c:v>-5.6741818181818182</c:v>
                      </c:pt>
                      <c:pt idx="26" formatCode="General">
                        <c:v>-5.7014545454545456</c:v>
                      </c:pt>
                      <c:pt idx="27" formatCode="General">
                        <c:v>-5.7372121212121208</c:v>
                      </c:pt>
                      <c:pt idx="28" formatCode="General">
                        <c:v>-5.7798787878787872</c:v>
                      </c:pt>
                      <c:pt idx="29" formatCode="General">
                        <c:v>-5.8225454545454545</c:v>
                      </c:pt>
                      <c:pt idx="30" formatCode="General">
                        <c:v>-5.8643636363636356</c:v>
                      </c:pt>
                      <c:pt idx="31" formatCode="General">
                        <c:v>-5.8993555219364593</c:v>
                      </c:pt>
                      <c:pt idx="32" formatCode="General">
                        <c:v>-5.9306717095310137</c:v>
                      </c:pt>
                      <c:pt idx="33" formatCode="General">
                        <c:v>-5.9619878971255673</c:v>
                      </c:pt>
                      <c:pt idx="34" formatCode="General">
                        <c:v>-5.9933040847201209</c:v>
                      </c:pt>
                      <c:pt idx="35" formatCode="General">
                        <c:v>-6.0246202723146745</c:v>
                      </c:pt>
                      <c:pt idx="36" formatCode="General">
                        <c:v>-6.0559364599092289</c:v>
                      </c:pt>
                      <c:pt idx="37" formatCode="General">
                        <c:v>-6.0870287443267781</c:v>
                      </c:pt>
                      <c:pt idx="38" formatCode="General">
                        <c:v>-6.1127473524962177</c:v>
                      </c:pt>
                      <c:pt idx="39" formatCode="General">
                        <c:v>-6.1384659606656582</c:v>
                      </c:pt>
                      <c:pt idx="40" formatCode="General">
                        <c:v>-6.1641845688350987</c:v>
                      </c:pt>
                      <c:pt idx="41" formatCode="General">
                        <c:v>-6.1899031770045392</c:v>
                      </c:pt>
                      <c:pt idx="42" formatCode="General">
                        <c:v>-6.2156217851739788</c:v>
                      </c:pt>
                      <c:pt idx="43" formatCode="General">
                        <c:v>-6.2413403933434193</c:v>
                      </c:pt>
                      <c:pt idx="44" formatCode="General">
                        <c:v>-6.2692057488653559</c:v>
                      </c:pt>
                      <c:pt idx="45" formatCode="General">
                        <c:v>-6.2999167927382755</c:v>
                      </c:pt>
                      <c:pt idx="46" formatCode="General">
                        <c:v>-6.3306278366111952</c:v>
                      </c:pt>
                      <c:pt idx="47" formatCode="General">
                        <c:v>-6.3613388804841149</c:v>
                      </c:pt>
                      <c:pt idx="48" formatCode="General">
                        <c:v>-6.3920499243570346</c:v>
                      </c:pt>
                      <c:pt idx="49" formatCode="General">
                        <c:v>-6.4227609682299542</c:v>
                      </c:pt>
                      <c:pt idx="50" formatCode="General">
                        <c:v>-6.4534720121028739</c:v>
                      </c:pt>
                      <c:pt idx="51" formatCode="General">
                        <c:v>-6.4922969696969695</c:v>
                      </c:pt>
                      <c:pt idx="52" formatCode="General">
                        <c:v>-6.5336242424242421</c:v>
                      </c:pt>
                      <c:pt idx="53" formatCode="General">
                        <c:v>-6.578472727272727</c:v>
                      </c:pt>
                      <c:pt idx="54" formatCode="General">
                        <c:v>-6.6248969696969695</c:v>
                      </c:pt>
                      <c:pt idx="55" formatCode="General">
                        <c:v>-6.6727757575757582</c:v>
                      </c:pt>
                      <c:pt idx="56" formatCode="General">
                        <c:v>-6.7196000000000007</c:v>
                      </c:pt>
                      <c:pt idx="57" formatCode="General">
                        <c:v>-6.7652771084337351</c:v>
                      </c:pt>
                      <c:pt idx="58" formatCode="General">
                        <c:v>-6.8074457831325299</c:v>
                      </c:pt>
                      <c:pt idx="59" formatCode="General">
                        <c:v>-6.8433090909090906</c:v>
                      </c:pt>
                      <c:pt idx="60" formatCode="General">
                        <c:v>-6.8742181818181818</c:v>
                      </c:pt>
                      <c:pt idx="61" formatCode="General">
                        <c:v>-6.8985090909090907</c:v>
                      </c:pt>
                      <c:pt idx="62" formatCode="General">
                        <c:v>-6.921830303030303</c:v>
                      </c:pt>
                      <c:pt idx="63" formatCode="General">
                        <c:v>-6.9442545454545455</c:v>
                      </c:pt>
                      <c:pt idx="64" formatCode="General">
                        <c:v>-6.9663812405446297</c:v>
                      </c:pt>
                      <c:pt idx="65" formatCode="General">
                        <c:v>-6.9883177004538579</c:v>
                      </c:pt>
                      <c:pt idx="66" formatCode="General">
                        <c:v>-7.0102541603630861</c:v>
                      </c:pt>
                      <c:pt idx="67" formatCode="General">
                        <c:v>-7.0321906202723143</c:v>
                      </c:pt>
                      <c:pt idx="68" formatCode="General">
                        <c:v>-7.0541270801815434</c:v>
                      </c:pt>
                      <c:pt idx="69" formatCode="General">
                        <c:v>-7.0760635400907717</c:v>
                      </c:pt>
                      <c:pt idx="70" formatCode="General">
                        <c:v>-7.0979999999999999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1-BD2A-403B-8B57-0D454C22C972}"/>
                  </c:ext>
                </c:extLst>
              </c15:ser>
            </c15:filteredScatterSeries>
            <c15:filteredScatterSeries>
              <c15:ser>
                <c:idx val="80"/>
                <c:order val="8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'Gibbs-EVAL'!$A$181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'Gibbs-EVAL'!$B$181:$BT$181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-21.838000000000001</c:v>
                      </c:pt>
                      <c:pt idx="1">
                        <c:v>-21.507090909090909</c:v>
                      </c:pt>
                      <c:pt idx="2" formatCode="General">
                        <c:v>-21.28890909090909</c:v>
                      </c:pt>
                      <c:pt idx="3" formatCode="General">
                        <c:v>-21.185757575757574</c:v>
                      </c:pt>
                      <c:pt idx="4" formatCode="General">
                        <c:v>-21.138835098335854</c:v>
                      </c:pt>
                      <c:pt idx="5" formatCode="General">
                        <c:v>-21.24927382753404</c:v>
                      </c:pt>
                      <c:pt idx="6" formatCode="General">
                        <c:v>-21.359712556732223</c:v>
                      </c:pt>
                      <c:pt idx="7" formatCode="General">
                        <c:v>-21.470151285930406</c:v>
                      </c:pt>
                      <c:pt idx="8" formatCode="General">
                        <c:v>-21.580590015128593</c:v>
                      </c:pt>
                      <c:pt idx="9" formatCode="General">
                        <c:v>-21.691028744326776</c:v>
                      </c:pt>
                      <c:pt idx="10" formatCode="General">
                        <c:v>-21.801467473524962</c:v>
                      </c:pt>
                      <c:pt idx="11" formatCode="General">
                        <c:v>-21.908424242424243</c:v>
                      </c:pt>
                      <c:pt idx="12" formatCode="General">
                        <c:v>-22.011454545454548</c:v>
                      </c:pt>
                      <c:pt idx="13" formatCode="General">
                        <c:v>-22.144303030303032</c:v>
                      </c:pt>
                      <c:pt idx="14" formatCode="General">
                        <c:v>-22.280481927710845</c:v>
                      </c:pt>
                      <c:pt idx="15" formatCode="General">
                        <c:v>-22.400963855421686</c:v>
                      </c:pt>
                      <c:pt idx="16" formatCode="General">
                        <c:v>-22.518727272727272</c:v>
                      </c:pt>
                      <c:pt idx="17" formatCode="General">
                        <c:v>-22.633878787878785</c:v>
                      </c:pt>
                      <c:pt idx="18" formatCode="General">
                        <c:v>-22.733393939393938</c:v>
                      </c:pt>
                      <c:pt idx="19" formatCode="General">
                        <c:v>-22.830363636363636</c:v>
                      </c:pt>
                      <c:pt idx="20" formatCode="General">
                        <c:v>-22.927333333333333</c:v>
                      </c:pt>
                      <c:pt idx="21" formatCode="General">
                        <c:v>-23.031090909090906</c:v>
                      </c:pt>
                      <c:pt idx="22" formatCode="General">
                        <c:v>-23.140181818181816</c:v>
                      </c:pt>
                      <c:pt idx="23" formatCode="General">
                        <c:v>-23.259638554216867</c:v>
                      </c:pt>
                      <c:pt idx="24" formatCode="General">
                        <c:v>-23.383333333333333</c:v>
                      </c:pt>
                      <c:pt idx="25" formatCode="General">
                        <c:v>-23.516666666666666</c:v>
                      </c:pt>
                      <c:pt idx="26" formatCode="General">
                        <c:v>-23.65</c:v>
                      </c:pt>
                      <c:pt idx="27" formatCode="General">
                        <c:v>-23.783333333333331</c:v>
                      </c:pt>
                      <c:pt idx="28" formatCode="General">
                        <c:v>-23.922424242424242</c:v>
                      </c:pt>
                      <c:pt idx="29" formatCode="General">
                        <c:v>-24.061818181818182</c:v>
                      </c:pt>
                      <c:pt idx="30" formatCode="General">
                        <c:v>-24.201212121212119</c:v>
                      </c:pt>
                      <c:pt idx="31" formatCode="General">
                        <c:v>-24.34145234493192</c:v>
                      </c:pt>
                      <c:pt idx="32" formatCode="General">
                        <c:v>-24.482148260211801</c:v>
                      </c:pt>
                      <c:pt idx="33" formatCode="General">
                        <c:v>-24.622844175491679</c:v>
                      </c:pt>
                      <c:pt idx="34" formatCode="General">
                        <c:v>-24.763540090771556</c:v>
                      </c:pt>
                      <c:pt idx="35" formatCode="General">
                        <c:v>-24.904236006051438</c:v>
                      </c:pt>
                      <c:pt idx="36" formatCode="General">
                        <c:v>-25.044931921331315</c:v>
                      </c:pt>
                      <c:pt idx="37" formatCode="General">
                        <c:v>-25.185325264750379</c:v>
                      </c:pt>
                      <c:pt idx="38" formatCode="General">
                        <c:v>-25.318456883509832</c:v>
                      </c:pt>
                      <c:pt idx="39" formatCode="General">
                        <c:v>-25.451588502269288</c:v>
                      </c:pt>
                      <c:pt idx="40" formatCode="General">
                        <c:v>-25.584720121028742</c:v>
                      </c:pt>
                      <c:pt idx="41" formatCode="General">
                        <c:v>-25.717851739788198</c:v>
                      </c:pt>
                      <c:pt idx="42" formatCode="General">
                        <c:v>-25.850983358547655</c:v>
                      </c:pt>
                      <c:pt idx="43" formatCode="General">
                        <c:v>-25.984114977307108</c:v>
                      </c:pt>
                      <c:pt idx="44" formatCode="General">
                        <c:v>-26.111391830559757</c:v>
                      </c:pt>
                      <c:pt idx="45" formatCode="General">
                        <c:v>-26.23090771558245</c:v>
                      </c:pt>
                      <c:pt idx="46" formatCode="General">
                        <c:v>-26.350423600605144</c:v>
                      </c:pt>
                      <c:pt idx="47" formatCode="General">
                        <c:v>-26.469939485627837</c:v>
                      </c:pt>
                      <c:pt idx="48" formatCode="General">
                        <c:v>-26.58945537065053</c:v>
                      </c:pt>
                      <c:pt idx="49" formatCode="General">
                        <c:v>-26.708971255673223</c:v>
                      </c:pt>
                      <c:pt idx="50" formatCode="General">
                        <c:v>-26.828487140695916</c:v>
                      </c:pt>
                      <c:pt idx="51" formatCode="General">
                        <c:v>-26.944424242424244</c:v>
                      </c:pt>
                      <c:pt idx="52" formatCode="General">
                        <c:v>-27.058545454545452</c:v>
                      </c:pt>
                      <c:pt idx="53" formatCode="General">
                        <c:v>-27.167636363636362</c:v>
                      </c:pt>
                      <c:pt idx="54" formatCode="General">
                        <c:v>-27.276727272727271</c:v>
                      </c:pt>
                      <c:pt idx="55" formatCode="General">
                        <c:v>-27.385818181818181</c:v>
                      </c:pt>
                      <c:pt idx="56" formatCode="General">
                        <c:v>-27.49490909090909</c:v>
                      </c:pt>
                      <c:pt idx="57" formatCode="General">
                        <c:v>-27.605180722891564</c:v>
                      </c:pt>
                      <c:pt idx="58" formatCode="General">
                        <c:v>-27.719638554216868</c:v>
                      </c:pt>
                      <c:pt idx="59" formatCode="General">
                        <c:v>-27.827696969696969</c:v>
                      </c:pt>
                      <c:pt idx="60" formatCode="General">
                        <c:v>-27.930727272727275</c:v>
                      </c:pt>
                      <c:pt idx="61" formatCode="General">
                        <c:v>-28.033757575757576</c:v>
                      </c:pt>
                      <c:pt idx="62" formatCode="General">
                        <c:v>-28.138363636363636</c:v>
                      </c:pt>
                      <c:pt idx="63" formatCode="General">
                        <c:v>-28.247454545454545</c:v>
                      </c:pt>
                      <c:pt idx="64" formatCode="General">
                        <c:v>-28.359213313161874</c:v>
                      </c:pt>
                      <c:pt idx="65" formatCode="General">
                        <c:v>-28.472677760968228</c:v>
                      </c:pt>
                      <c:pt idx="66" formatCode="General">
                        <c:v>-28.586142208774582</c:v>
                      </c:pt>
                      <c:pt idx="67" formatCode="General">
                        <c:v>-28.699606656580936</c:v>
                      </c:pt>
                      <c:pt idx="68" formatCode="General">
                        <c:v>-28.813071104387291</c:v>
                      </c:pt>
                      <c:pt idx="69" formatCode="General">
                        <c:v>-28.926535552193645</c:v>
                      </c:pt>
                      <c:pt idx="70" formatCode="General">
                        <c:v>-29.04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2-BD2A-403B-8B57-0D454C22C972}"/>
                  </c:ext>
                </c:extLst>
              </c15:ser>
            </c15:filteredScatterSeries>
            <c15:filteredScatterSeries>
              <c15:ser>
                <c:idx val="81"/>
                <c:order val="8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'Gibbs-EVAL'!$B$182:$BT$182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3-BD2A-403B-8B57-0D454C22C972}"/>
                  </c:ext>
                </c:extLst>
              </c15:ser>
            </c15:filteredScatterSeries>
            <c15:filteredScatterSeries>
              <c15:ser>
                <c:idx val="82"/>
                <c:order val="8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'Gibbs-EVAL'!$B$183:$BT$183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4-BD2A-403B-8B57-0D454C22C972}"/>
                  </c:ext>
                </c:extLst>
              </c15:ser>
            </c15:filteredScatterSeries>
            <c15:filteredScatterSeries>
              <c15:ser>
                <c:idx val="83"/>
                <c:order val="8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'Gibbs-EVAL'!$B$184:$BT$184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5-BD2A-403B-8B57-0D454C22C972}"/>
                  </c:ext>
                </c:extLst>
              </c15:ser>
            </c15:filteredScatterSeries>
            <c15:filteredScatterSeries>
              <c15:ser>
                <c:idx val="84"/>
                <c:order val="8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'Gibbs-EVAL'!$B$185:$BT$185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6-BD2A-403B-8B57-0D454C22C972}"/>
                  </c:ext>
                </c:extLst>
              </c15:ser>
            </c15:filteredScatterSeries>
            <c15:filteredScatterSeries>
              <c15:ser>
                <c:idx val="85"/>
                <c:order val="8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'Gibbs-EVAL'!$B$186:$BT$186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7-BD2A-403B-8B57-0D454C22C972}"/>
                  </c:ext>
                </c:extLst>
              </c15:ser>
            </c15:filteredScatterSeries>
            <c15:filteredScatterSeries>
              <c15:ser>
                <c:idx val="86"/>
                <c:order val="8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'Gibbs-EVAL'!$B$187:$BT$187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8-BD2A-403B-8B57-0D454C22C972}"/>
                  </c:ext>
                </c:extLst>
              </c15:ser>
            </c15:filteredScatterSeries>
            <c15:filteredScatterSeries>
              <c15:ser>
                <c:idx val="87"/>
                <c:order val="8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'Gibbs-EVAL'!$B$188:$BT$188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9-BD2A-403B-8B57-0D454C22C972}"/>
                  </c:ext>
                </c:extLst>
              </c15:ser>
            </c15:filteredScatterSeries>
            <c15:filteredScatterSeries>
              <c15:ser>
                <c:idx val="88"/>
                <c:order val="8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'Gibbs-EVAL'!$B$189:$BT$189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A-BD2A-403B-8B57-0D454C22C972}"/>
                  </c:ext>
                </c:extLst>
              </c15:ser>
            </c15:filteredScatterSeries>
            <c15:filteredScatterSeries>
              <c15:ser>
                <c:idx val="89"/>
                <c:order val="8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'Gibbs-EVAL'!$B$190:$BT$190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B-BD2A-403B-8B57-0D454C22C972}"/>
                  </c:ext>
                </c:extLst>
              </c15:ser>
            </c15:filteredScatterSeries>
            <c15:filteredScatterSeries>
              <c15:ser>
                <c:idx val="90"/>
                <c:order val="9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'Gibbs-EVAL'!$B$191:$BT$191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C-BD2A-403B-8B57-0D454C22C972}"/>
                  </c:ext>
                </c:extLst>
              </c15:ser>
            </c15:filteredScatterSeries>
            <c15:filteredScatterSeries>
              <c15:ser>
                <c:idx val="91"/>
                <c:order val="9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'Gibbs-EVAL'!$B$192:$BT$192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D-BD2A-403B-8B57-0D454C22C972}"/>
                  </c:ext>
                </c:extLst>
              </c15:ser>
            </c15:filteredScatterSeries>
            <c15:filteredScatterSeries>
              <c15:ser>
                <c:idx val="92"/>
                <c:order val="9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'Gibbs-EVAL'!$B$193:$BT$193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E-BD2A-403B-8B57-0D454C22C972}"/>
                  </c:ext>
                </c:extLst>
              </c15:ser>
            </c15:filteredScatterSeries>
            <c15:filteredScatterSeries>
              <c15:ser>
                <c:idx val="93"/>
                <c:order val="9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'Gibbs-EVAL'!$A$194</c15:sqref>
                        </c15:formulaRef>
                      </c:ext>
                    </c:extLst>
                    <c:strCache>
                      <c:ptCount val="1"/>
                      <c:pt idx="0">
                        <c:v>end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'Gibbs-EVAL'!$B$194:$BT$194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F-BD2A-403B-8B57-0D454C22C972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90"/>
          <c:min val="-1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7" Type="http://schemas.openxmlformats.org/officeDocument/2006/relationships/chart" Target="../charts/chart19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6" Type="http://schemas.openxmlformats.org/officeDocument/2006/relationships/chart" Target="../charts/chart18.xml"/><Relationship Id="rId5" Type="http://schemas.openxmlformats.org/officeDocument/2006/relationships/chart" Target="../charts/chart17.xml"/><Relationship Id="rId4" Type="http://schemas.openxmlformats.org/officeDocument/2006/relationships/chart" Target="../charts/chart1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71</xdr:col>
      <xdr:colOff>7385</xdr:colOff>
      <xdr:row>39</xdr:row>
      <xdr:rowOff>33617</xdr:rowOff>
    </xdr:from>
    <xdr:to>
      <xdr:col>77</xdr:col>
      <xdr:colOff>168088</xdr:colOff>
      <xdr:row>41</xdr:row>
      <xdr:rowOff>2196354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71</xdr:col>
      <xdr:colOff>44903</xdr:colOff>
      <xdr:row>2</xdr:row>
      <xdr:rowOff>37142</xdr:rowOff>
    </xdr:from>
    <xdr:to>
      <xdr:col>82</xdr:col>
      <xdr:colOff>850003</xdr:colOff>
      <xdr:row>17</xdr:row>
      <xdr:rowOff>60142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71</xdr:col>
      <xdr:colOff>86369</xdr:colOff>
      <xdr:row>112</xdr:row>
      <xdr:rowOff>75906</xdr:rowOff>
    </xdr:from>
    <xdr:to>
      <xdr:col>82</xdr:col>
      <xdr:colOff>891469</xdr:colOff>
      <xdr:row>130</xdr:row>
      <xdr:rowOff>18806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71</xdr:col>
      <xdr:colOff>78440</xdr:colOff>
      <xdr:row>18</xdr:row>
      <xdr:rowOff>89646</xdr:rowOff>
    </xdr:from>
    <xdr:to>
      <xdr:col>82</xdr:col>
      <xdr:colOff>883540</xdr:colOff>
      <xdr:row>36</xdr:row>
      <xdr:rowOff>32546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71</xdr:col>
      <xdr:colOff>7385</xdr:colOff>
      <xdr:row>39</xdr:row>
      <xdr:rowOff>33617</xdr:rowOff>
    </xdr:from>
    <xdr:to>
      <xdr:col>77</xdr:col>
      <xdr:colOff>168088</xdr:colOff>
      <xdr:row>41</xdr:row>
      <xdr:rowOff>2196354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71</xdr:col>
      <xdr:colOff>44904</xdr:colOff>
      <xdr:row>2</xdr:row>
      <xdr:rowOff>37142</xdr:rowOff>
    </xdr:from>
    <xdr:to>
      <xdr:col>82</xdr:col>
      <xdr:colOff>850004</xdr:colOff>
      <xdr:row>17</xdr:row>
      <xdr:rowOff>60142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71</xdr:col>
      <xdr:colOff>86369</xdr:colOff>
      <xdr:row>112</xdr:row>
      <xdr:rowOff>75906</xdr:rowOff>
    </xdr:from>
    <xdr:to>
      <xdr:col>82</xdr:col>
      <xdr:colOff>891469</xdr:colOff>
      <xdr:row>130</xdr:row>
      <xdr:rowOff>18806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71</xdr:col>
      <xdr:colOff>78441</xdr:colOff>
      <xdr:row>18</xdr:row>
      <xdr:rowOff>89647</xdr:rowOff>
    </xdr:from>
    <xdr:to>
      <xdr:col>82</xdr:col>
      <xdr:colOff>883541</xdr:colOff>
      <xdr:row>36</xdr:row>
      <xdr:rowOff>32547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71</xdr:col>
      <xdr:colOff>7385</xdr:colOff>
      <xdr:row>39</xdr:row>
      <xdr:rowOff>33617</xdr:rowOff>
    </xdr:from>
    <xdr:to>
      <xdr:col>77</xdr:col>
      <xdr:colOff>168088</xdr:colOff>
      <xdr:row>41</xdr:row>
      <xdr:rowOff>2196354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71</xdr:col>
      <xdr:colOff>44904</xdr:colOff>
      <xdr:row>2</xdr:row>
      <xdr:rowOff>37142</xdr:rowOff>
    </xdr:from>
    <xdr:to>
      <xdr:col>82</xdr:col>
      <xdr:colOff>850004</xdr:colOff>
      <xdr:row>17</xdr:row>
      <xdr:rowOff>60142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71</xdr:col>
      <xdr:colOff>86369</xdr:colOff>
      <xdr:row>112</xdr:row>
      <xdr:rowOff>75906</xdr:rowOff>
    </xdr:from>
    <xdr:to>
      <xdr:col>82</xdr:col>
      <xdr:colOff>891469</xdr:colOff>
      <xdr:row>130</xdr:row>
      <xdr:rowOff>18806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71</xdr:col>
      <xdr:colOff>0</xdr:colOff>
      <xdr:row>18</xdr:row>
      <xdr:rowOff>0</xdr:rowOff>
    </xdr:from>
    <xdr:to>
      <xdr:col>82</xdr:col>
      <xdr:colOff>805100</xdr:colOff>
      <xdr:row>35</xdr:row>
      <xdr:rowOff>209600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71</xdr:col>
          <xdr:colOff>104775</xdr:colOff>
          <xdr:row>0</xdr:row>
          <xdr:rowOff>47625</xdr:rowOff>
        </xdr:from>
        <xdr:to>
          <xdr:col>73</xdr:col>
          <xdr:colOff>800100</xdr:colOff>
          <xdr:row>0</xdr:row>
          <xdr:rowOff>390525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8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Привести</a:t>
              </a:r>
            </a:p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ghbdtcnb</a:t>
              </a:r>
            </a:p>
            <a:p>
              <a:pPr algn="ctr" rtl="0">
                <a:defRPr sz="1000"/>
              </a:pPr>
              <a:endParaRPr lang="ru-RU" sz="16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76</xdr:col>
      <xdr:colOff>0</xdr:colOff>
      <xdr:row>98</xdr:row>
      <xdr:rowOff>371474</xdr:rowOff>
    </xdr:from>
    <xdr:to>
      <xdr:col>80</xdr:col>
      <xdr:colOff>5900</xdr:colOff>
      <xdr:row>127</xdr:row>
      <xdr:rowOff>34474</xdr:rowOff>
    </xdr:to>
    <xdr:graphicFrame macro="">
      <xdr:nvGraphicFramePr>
        <xdr:cNvPr id="14" name="Диаграмма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80</xdr:col>
      <xdr:colOff>0</xdr:colOff>
      <xdr:row>98</xdr:row>
      <xdr:rowOff>371474</xdr:rowOff>
    </xdr:from>
    <xdr:to>
      <xdr:col>84</xdr:col>
      <xdr:colOff>5900</xdr:colOff>
      <xdr:row>127</xdr:row>
      <xdr:rowOff>34474</xdr:rowOff>
    </xdr:to>
    <xdr:graphicFrame macro="">
      <xdr:nvGraphicFramePr>
        <xdr:cNvPr id="15" name="Диаграмма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71</xdr:col>
      <xdr:colOff>590549</xdr:colOff>
      <xdr:row>98</xdr:row>
      <xdr:rowOff>371474</xdr:rowOff>
    </xdr:from>
    <xdr:to>
      <xdr:col>76</xdr:col>
      <xdr:colOff>5899</xdr:colOff>
      <xdr:row>127</xdr:row>
      <xdr:rowOff>34474</xdr:rowOff>
    </xdr:to>
    <xdr:graphicFrame macro="">
      <xdr:nvGraphicFramePr>
        <xdr:cNvPr id="16" name="Диаграмма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72</xdr:col>
      <xdr:colOff>0</xdr:colOff>
      <xdr:row>131</xdr:row>
      <xdr:rowOff>0</xdr:rowOff>
    </xdr:from>
    <xdr:to>
      <xdr:col>76</xdr:col>
      <xdr:colOff>5900</xdr:colOff>
      <xdr:row>158</xdr:row>
      <xdr:rowOff>52659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76</xdr:col>
      <xdr:colOff>0</xdr:colOff>
      <xdr:row>131</xdr:row>
      <xdr:rowOff>0</xdr:rowOff>
    </xdr:from>
    <xdr:to>
      <xdr:col>80</xdr:col>
      <xdr:colOff>5900</xdr:colOff>
      <xdr:row>158</xdr:row>
      <xdr:rowOff>55257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80</xdr:col>
      <xdr:colOff>0</xdr:colOff>
      <xdr:row>131</xdr:row>
      <xdr:rowOff>0</xdr:rowOff>
    </xdr:from>
    <xdr:to>
      <xdr:col>84</xdr:col>
      <xdr:colOff>5900</xdr:colOff>
      <xdr:row>158</xdr:row>
      <xdr:rowOff>55257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84</xdr:col>
      <xdr:colOff>0</xdr:colOff>
      <xdr:row>131</xdr:row>
      <xdr:rowOff>0</xdr:rowOff>
    </xdr:from>
    <xdr:to>
      <xdr:col>88</xdr:col>
      <xdr:colOff>5900</xdr:colOff>
      <xdr:row>158</xdr:row>
      <xdr:rowOff>63050</xdr:rowOff>
    </xdr:to>
    <xdr:graphicFrame macro="">
      <xdr:nvGraphicFramePr>
        <xdr:cNvPr id="21" name="Диаграмма 20">
          <a:extLst>
            <a:ext uri="{FF2B5EF4-FFF2-40B4-BE49-F238E27FC236}">
              <a16:creationId xmlns:a16="http://schemas.microsoft.com/office/drawing/2014/main" id="{00000000-0008-0000-08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447675</xdr:colOff>
          <xdr:row>0</xdr:row>
          <xdr:rowOff>47625</xdr:rowOff>
        </xdr:from>
        <xdr:to>
          <xdr:col>73</xdr:col>
          <xdr:colOff>819150</xdr:colOff>
          <xdr:row>0</xdr:row>
          <xdr:rowOff>371475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9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Привести</a:t>
              </a:r>
            </a:p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ghbdtcnb</a:t>
              </a:r>
            </a:p>
            <a:p>
              <a:pPr algn="ctr" rtl="0">
                <a:defRPr sz="1000"/>
              </a:pPr>
              <a:endParaRPr lang="ru-RU" sz="16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2</xdr:row>
          <xdr:rowOff>47625</xdr:rowOff>
        </xdr:from>
        <xdr:to>
          <xdr:col>0</xdr:col>
          <xdr:colOff>419100</xdr:colOff>
          <xdr:row>9</xdr:row>
          <xdr:rowOff>66675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A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Сортировка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0A0BBA-9B15-410E-AA48-90254DD9ED69}">
  <sheetPr codeName="Лист1">
    <tabColor theme="0"/>
  </sheetPr>
  <dimension ref="A1:G6"/>
  <sheetViews>
    <sheetView zoomScale="115" zoomScaleNormal="115" workbookViewId="0">
      <selection activeCell="E10" sqref="E10"/>
    </sheetView>
  </sheetViews>
  <sheetFormatPr defaultRowHeight="21" x14ac:dyDescent="0.35"/>
  <cols>
    <col min="1" max="1" width="17.54296875" customWidth="1"/>
  </cols>
  <sheetData>
    <row r="1" spans="1:7" ht="30" thickTop="1" thickBot="1" x14ac:dyDescent="0.4">
      <c r="A1" s="19" t="s">
        <v>25</v>
      </c>
      <c r="B1" s="37">
        <v>700</v>
      </c>
      <c r="D1" s="135" t="s">
        <v>37</v>
      </c>
      <c r="E1" s="136"/>
      <c r="F1" s="136"/>
      <c r="G1" s="136"/>
    </row>
    <row r="2" spans="1:7" ht="21.75" thickTop="1" x14ac:dyDescent="0.35">
      <c r="A2" s="47"/>
      <c r="B2" s="47"/>
      <c r="D2" s="7" t="s">
        <v>1</v>
      </c>
      <c r="E2" s="63" t="s">
        <v>3</v>
      </c>
      <c r="F2" s="7" t="s">
        <v>4</v>
      </c>
      <c r="G2" s="7" t="s">
        <v>2</v>
      </c>
    </row>
    <row r="3" spans="1:7" ht="27.75" customHeight="1" x14ac:dyDescent="0.35">
      <c r="A3" t="s">
        <v>41</v>
      </c>
      <c r="B3" t="s">
        <v>43</v>
      </c>
      <c r="D3" s="37">
        <v>25</v>
      </c>
      <c r="E3" s="37">
        <v>15</v>
      </c>
      <c r="F3" s="37">
        <v>25</v>
      </c>
      <c r="G3" s="37">
        <v>60</v>
      </c>
    </row>
    <row r="4" spans="1:7" x14ac:dyDescent="0.35">
      <c r="A4" s="47" t="s">
        <v>41</v>
      </c>
      <c r="B4" t="s">
        <v>44</v>
      </c>
    </row>
    <row r="5" spans="1:7" x14ac:dyDescent="0.35">
      <c r="A5" s="86" t="s">
        <v>42</v>
      </c>
      <c r="B5" t="s">
        <v>45</v>
      </c>
    </row>
    <row r="6" spans="1:7" x14ac:dyDescent="0.35">
      <c r="A6" s="86" t="s">
        <v>46</v>
      </c>
      <c r="B6" t="s">
        <v>47</v>
      </c>
    </row>
  </sheetData>
  <mergeCells count="1">
    <mergeCell ref="D1:G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28CB25-3131-467D-93BB-0DFC06C5A37F}">
  <sheetPr codeName="Лист2">
    <tabColor rgb="FFFF0000"/>
  </sheetPr>
  <dimension ref="A1:CI137"/>
  <sheetViews>
    <sheetView topLeftCell="A16" zoomScale="85" zoomScaleNormal="85" zoomScaleSheetLayoutView="25" workbookViewId="0">
      <selection activeCell="BS23" sqref="BS23"/>
    </sheetView>
  </sheetViews>
  <sheetFormatPr defaultRowHeight="21" customHeight="1" outlineLevelRow="1" x14ac:dyDescent="0.35"/>
  <cols>
    <col min="1" max="4" width="5.6328125" customWidth="1"/>
    <col min="5" max="5" width="11.6328125" customWidth="1"/>
    <col min="6" max="6" width="8.90625" customWidth="1"/>
    <col min="7" max="20" width="8.6328125" hidden="1" customWidth="1"/>
    <col min="21" max="21" width="8.6328125" style="26" hidden="1" customWidth="1"/>
    <col min="22" max="22" width="8.6328125" style="27" hidden="1" customWidth="1"/>
    <col min="23" max="23" width="8.6328125" style="57" hidden="1" customWidth="1"/>
    <col min="24" max="38" width="8.6328125" hidden="1" customWidth="1"/>
    <col min="39" max="69" width="8.6328125" style="47" hidden="1" customWidth="1"/>
    <col min="70" max="70" width="3" style="47" customWidth="1"/>
    <col min="71" max="71" width="6.6328125" style="47" customWidth="1"/>
  </cols>
  <sheetData>
    <row r="1" spans="1:87" ht="29.25" customHeight="1" thickBot="1" x14ac:dyDescent="0.4">
      <c r="A1" s="97" t="s">
        <v>23</v>
      </c>
      <c r="B1" s="97"/>
      <c r="C1" s="97"/>
      <c r="D1" s="97"/>
      <c r="E1" s="97"/>
      <c r="F1" s="97"/>
      <c r="G1" s="97"/>
      <c r="H1" s="97"/>
      <c r="I1" s="97"/>
      <c r="J1" s="97"/>
      <c r="K1" s="97"/>
      <c r="L1" s="97"/>
      <c r="M1" s="97"/>
      <c r="N1" s="97"/>
      <c r="O1" s="97"/>
      <c r="P1" s="97"/>
      <c r="Q1" s="97"/>
      <c r="R1" s="97"/>
      <c r="S1" s="97"/>
      <c r="T1" s="97"/>
      <c r="U1" s="97"/>
      <c r="V1" s="97"/>
      <c r="W1" s="97"/>
      <c r="X1" s="97"/>
      <c r="Y1" s="97"/>
      <c r="Z1" s="97"/>
      <c r="AA1" s="97"/>
      <c r="AB1" s="97"/>
      <c r="AC1" s="97"/>
      <c r="AD1" s="97"/>
      <c r="AE1" s="97"/>
      <c r="AF1" s="97"/>
      <c r="AG1" s="97"/>
      <c r="AH1" s="97"/>
      <c r="AI1" s="97"/>
      <c r="AJ1" s="97"/>
      <c r="AK1" s="97"/>
      <c r="AL1" s="97"/>
      <c r="AM1" s="97"/>
      <c r="AN1" s="97"/>
      <c r="AO1" s="97"/>
      <c r="AP1" s="97"/>
      <c r="AQ1" s="97"/>
      <c r="AR1" s="97"/>
      <c r="AS1" s="97"/>
      <c r="AT1" s="97"/>
      <c r="AU1" s="97"/>
      <c r="AV1" s="97"/>
      <c r="AW1" s="97"/>
      <c r="AX1" s="97"/>
      <c r="AY1" s="97"/>
      <c r="AZ1" s="97"/>
      <c r="BA1" s="97"/>
      <c r="BB1" s="97"/>
      <c r="BC1" s="97"/>
      <c r="BD1" s="97"/>
      <c r="BE1" s="97"/>
      <c r="BF1" s="97"/>
      <c r="BG1" s="97"/>
      <c r="BH1" s="97"/>
      <c r="BI1" s="97"/>
      <c r="BJ1" s="97"/>
      <c r="BK1" s="97"/>
      <c r="BL1" s="97"/>
      <c r="BM1" s="97"/>
      <c r="BN1" s="97"/>
      <c r="BO1" s="97"/>
      <c r="BP1" s="97"/>
      <c r="BQ1" s="97"/>
      <c r="BR1" s="97"/>
      <c r="BS1" s="97"/>
      <c r="BT1" s="97"/>
      <c r="BU1" s="97"/>
      <c r="BV1" s="97"/>
      <c r="BW1" s="97"/>
      <c r="BX1" s="97"/>
      <c r="BY1" s="97"/>
      <c r="BZ1" s="97"/>
      <c r="CA1" s="97"/>
      <c r="CB1" s="97"/>
      <c r="CC1" s="97"/>
      <c r="CD1" s="97"/>
      <c r="CE1" s="97"/>
      <c r="CF1" s="97"/>
      <c r="CG1" s="97"/>
      <c r="CH1" s="97"/>
      <c r="CI1" s="97"/>
    </row>
    <row r="2" spans="1:87" ht="21" customHeight="1" thickBot="1" x14ac:dyDescent="0.45">
      <c r="A2" s="75">
        <f>Values!B1</f>
        <v>700</v>
      </c>
      <c r="B2" s="76">
        <v>8.3145000000000007</v>
      </c>
      <c r="C2" s="65"/>
      <c r="D2" s="65"/>
      <c r="E2" s="64" t="s">
        <v>18</v>
      </c>
      <c r="F2" s="65"/>
      <c r="G2" s="64"/>
      <c r="H2" s="64"/>
      <c r="I2" s="64"/>
      <c r="J2" s="64"/>
      <c r="K2" s="66"/>
      <c r="L2" s="66"/>
      <c r="M2" s="66"/>
      <c r="N2" s="66"/>
      <c r="O2" s="66"/>
      <c r="P2" s="66"/>
      <c r="Q2" s="66"/>
      <c r="R2" s="66"/>
      <c r="S2" s="66"/>
      <c r="T2" s="66"/>
      <c r="U2" s="67"/>
      <c r="V2" s="68"/>
      <c r="W2" s="69"/>
      <c r="X2" s="66"/>
      <c r="Y2" s="66"/>
      <c r="Z2" s="66"/>
      <c r="AA2" s="66"/>
      <c r="AB2" s="66"/>
      <c r="AC2" s="66"/>
      <c r="AD2" s="66"/>
      <c r="AE2" s="66"/>
      <c r="AF2" s="66"/>
      <c r="AG2" s="66"/>
      <c r="AH2" s="66"/>
      <c r="AI2" s="66"/>
      <c r="AJ2" s="66"/>
      <c r="AK2" s="66"/>
      <c r="AL2" s="66"/>
      <c r="AM2" s="66"/>
      <c r="AN2" s="66"/>
      <c r="AO2" s="66"/>
      <c r="AP2" s="66"/>
      <c r="AQ2" s="66"/>
      <c r="AR2" s="66"/>
      <c r="AS2" s="66"/>
      <c r="AT2" s="66"/>
      <c r="AU2" s="66"/>
      <c r="AV2" s="66"/>
      <c r="AW2" s="66"/>
      <c r="AX2" s="66"/>
      <c r="AY2" s="66"/>
      <c r="AZ2" s="66"/>
      <c r="BA2" s="66"/>
      <c r="BB2" s="66"/>
      <c r="BC2" s="66"/>
      <c r="BD2" s="66"/>
      <c r="BE2" s="66"/>
      <c r="BF2" s="66"/>
      <c r="BG2" s="66"/>
      <c r="BH2" s="66"/>
      <c r="BI2" s="66"/>
      <c r="BJ2" s="66"/>
      <c r="BK2" s="66"/>
      <c r="BL2" s="66"/>
      <c r="BM2" s="66"/>
      <c r="BN2" s="66"/>
      <c r="BO2" s="66"/>
      <c r="BP2" s="66"/>
      <c r="BQ2" s="66"/>
      <c r="BR2" s="66"/>
      <c r="BS2" s="66"/>
      <c r="BT2" s="70"/>
      <c r="BU2" s="74"/>
      <c r="BV2" s="74"/>
      <c r="BW2" s="74"/>
      <c r="BX2" s="74"/>
      <c r="BY2" s="74"/>
      <c r="BZ2" s="74"/>
      <c r="CA2" s="74"/>
      <c r="CB2" s="74"/>
      <c r="CC2" s="74"/>
      <c r="CD2" s="74"/>
      <c r="CE2" s="74"/>
      <c r="CF2" s="74"/>
      <c r="CG2" s="74"/>
      <c r="CH2" s="74"/>
      <c r="CI2" s="77"/>
    </row>
    <row r="3" spans="1:87" ht="21" customHeight="1" outlineLevel="1" thickTop="1" thickBot="1" x14ac:dyDescent="0.4">
      <c r="A3" s="39" t="s">
        <v>1</v>
      </c>
      <c r="B3" s="39" t="s">
        <v>2</v>
      </c>
      <c r="C3" s="39" t="s">
        <v>3</v>
      </c>
      <c r="D3" s="40" t="s">
        <v>4</v>
      </c>
      <c r="E3" s="4" t="s">
        <v>68</v>
      </c>
      <c r="F3" s="3">
        <v>273.10000000000002</v>
      </c>
      <c r="G3" s="3">
        <v>289.7</v>
      </c>
      <c r="H3" s="3">
        <v>306.2</v>
      </c>
      <c r="I3" s="3">
        <v>322.7</v>
      </c>
      <c r="J3" s="3">
        <v>339.2</v>
      </c>
      <c r="K3" s="3">
        <v>405.3</v>
      </c>
      <c r="L3" s="3">
        <v>421.8</v>
      </c>
      <c r="M3" s="3">
        <v>438.3</v>
      </c>
      <c r="N3" s="3">
        <v>454.9</v>
      </c>
      <c r="O3" s="3">
        <v>471.4</v>
      </c>
      <c r="P3" s="3">
        <v>487.9</v>
      </c>
      <c r="Q3" s="3">
        <v>504.4</v>
      </c>
      <c r="R3" s="3">
        <v>520.9</v>
      </c>
      <c r="S3" s="3">
        <v>537.5</v>
      </c>
      <c r="T3" s="51">
        <v>554</v>
      </c>
      <c r="U3" s="54">
        <v>570.5</v>
      </c>
      <c r="V3" s="3">
        <v>587</v>
      </c>
      <c r="W3" s="1">
        <v>603.5</v>
      </c>
      <c r="X3" s="52">
        <v>669.6</v>
      </c>
      <c r="Y3" s="3">
        <v>735.7</v>
      </c>
      <c r="Z3" s="3">
        <v>801.8</v>
      </c>
      <c r="AA3" s="3">
        <v>818.3</v>
      </c>
      <c r="AB3" s="4">
        <v>834.8</v>
      </c>
      <c r="AC3" s="4">
        <v>851.3</v>
      </c>
      <c r="AD3" s="4">
        <v>867.8</v>
      </c>
      <c r="AE3" s="4">
        <v>884.4</v>
      </c>
      <c r="AF3" s="4">
        <v>900.9</v>
      </c>
      <c r="AG3" s="4">
        <v>917.4</v>
      </c>
      <c r="AH3" s="4">
        <v>933.9</v>
      </c>
      <c r="AI3" s="4">
        <v>1000</v>
      </c>
      <c r="AJ3" s="4"/>
      <c r="AK3" s="4"/>
      <c r="AL3" s="20"/>
      <c r="AM3" s="20"/>
      <c r="AN3" s="20"/>
      <c r="AO3" s="20"/>
      <c r="AP3" s="20"/>
      <c r="AQ3" s="20"/>
      <c r="AR3" s="20"/>
      <c r="AS3" s="20"/>
      <c r="AT3" s="20"/>
      <c r="AU3" s="20"/>
      <c r="AV3" s="20"/>
      <c r="AW3" s="20"/>
      <c r="AX3" s="20"/>
      <c r="AY3" s="20"/>
      <c r="AZ3" s="20"/>
      <c r="BA3" s="20"/>
      <c r="BB3" s="20"/>
      <c r="BC3" s="20"/>
      <c r="BD3" s="20"/>
      <c r="BE3" s="20"/>
      <c r="BF3" s="20"/>
      <c r="BG3" s="20"/>
      <c r="BH3" s="20"/>
      <c r="BI3" s="20"/>
      <c r="BJ3" s="20"/>
      <c r="BK3" s="20"/>
      <c r="BL3" s="20"/>
      <c r="BM3" s="20"/>
      <c r="BN3" s="20"/>
      <c r="BO3" s="20"/>
      <c r="BP3" s="20"/>
      <c r="BQ3" s="20"/>
      <c r="BR3" s="20"/>
      <c r="BT3" s="26"/>
      <c r="BU3" s="27"/>
      <c r="BV3" s="27"/>
      <c r="BW3" s="27"/>
      <c r="BX3" s="27"/>
      <c r="BY3" s="27"/>
      <c r="BZ3" s="27"/>
      <c r="CA3" s="27"/>
      <c r="CB3" s="27"/>
      <c r="CC3" s="27"/>
      <c r="CD3" s="27"/>
      <c r="CE3" s="27"/>
      <c r="CF3" s="27"/>
      <c r="CG3" s="27"/>
      <c r="CH3" s="47"/>
      <c r="CI3" s="47"/>
    </row>
    <row r="4" spans="1:87" ht="21" customHeight="1" outlineLevel="1" thickTop="1" thickBot="1" x14ac:dyDescent="0.4">
      <c r="A4" s="41">
        <f>IF( ISNUMBER( FIND(A$3,$E4,1)),   IF( ISNUMBER( VALUE(MID($E4,FIND(A$3,$E4,1)+2,1)) ), VALUE( MID($E4,FIND(A$3,$E4,1)+2,1) ),1),0)</f>
        <v>0</v>
      </c>
      <c r="B4" s="41">
        <f t="shared" ref="B4:D19" si="0">IF( ISNUMBER( FIND(B$3,$E4,1)),   IF( ISNUMBER( VALUE(MID($E4,FIND(B$3,$E4,1)+2,1)) ), VALUE( MID($E4,FIND(B$3,$E4,1)+2,1) ),1),0)</f>
        <v>0</v>
      </c>
      <c r="C4" s="41">
        <f t="shared" si="0"/>
        <v>0</v>
      </c>
      <c r="D4" s="41">
        <f t="shared" si="0"/>
        <v>1</v>
      </c>
      <c r="E4" s="45" t="s">
        <v>66</v>
      </c>
      <c r="F4" s="85">
        <v>0</v>
      </c>
      <c r="G4" s="85">
        <v>0</v>
      </c>
      <c r="H4" s="85">
        <v>0</v>
      </c>
      <c r="I4" s="85">
        <v>0</v>
      </c>
      <c r="J4" s="85">
        <v>0</v>
      </c>
      <c r="K4" s="85">
        <v>0</v>
      </c>
      <c r="L4" s="85">
        <v>0</v>
      </c>
      <c r="M4" s="85">
        <v>0</v>
      </c>
      <c r="N4" s="85">
        <v>0</v>
      </c>
      <c r="O4" s="85">
        <v>0</v>
      </c>
      <c r="P4" s="85">
        <v>0</v>
      </c>
      <c r="Q4" s="85">
        <v>0</v>
      </c>
      <c r="R4" s="85">
        <v>0</v>
      </c>
      <c r="S4" s="85">
        <v>0</v>
      </c>
      <c r="T4" s="85">
        <v>0</v>
      </c>
      <c r="U4" s="85">
        <v>0</v>
      </c>
      <c r="V4" s="85">
        <v>0</v>
      </c>
      <c r="W4" s="85">
        <v>0</v>
      </c>
      <c r="X4" s="85">
        <v>0</v>
      </c>
      <c r="Y4" s="85">
        <v>0</v>
      </c>
      <c r="Z4" s="85">
        <v>3.8627E-23</v>
      </c>
      <c r="AA4" s="85">
        <v>4.8457000000000003E-18</v>
      </c>
      <c r="AB4" s="85">
        <v>1.3379E-13</v>
      </c>
      <c r="AC4" s="85">
        <v>2.9052E-11</v>
      </c>
      <c r="AD4" s="85">
        <v>9.5715000000000002E-11</v>
      </c>
      <c r="AE4" s="85">
        <v>1.2531E-10</v>
      </c>
      <c r="AF4" s="85">
        <v>5.2371999999999996E-6</v>
      </c>
      <c r="AG4" s="85">
        <v>7.3889999999999999E-6</v>
      </c>
      <c r="AH4" s="85">
        <v>5.8798E-6</v>
      </c>
      <c r="AI4" s="85">
        <v>3.0321000000000002E-6</v>
      </c>
      <c r="AJ4" s="85"/>
      <c r="AK4" s="85"/>
      <c r="AL4" s="85"/>
      <c r="AM4" s="85"/>
      <c r="AN4" s="85"/>
      <c r="AO4" s="85"/>
      <c r="AP4" s="85"/>
      <c r="AQ4" s="85"/>
      <c r="AR4" s="85"/>
      <c r="AS4" s="85"/>
      <c r="AT4" s="85"/>
      <c r="AU4" s="85"/>
      <c r="AV4" s="85"/>
      <c r="AW4" s="85"/>
      <c r="AX4" s="85"/>
      <c r="AY4" s="85"/>
      <c r="AZ4" s="85"/>
      <c r="BA4" s="85"/>
      <c r="BB4" s="85"/>
      <c r="BC4" s="85"/>
      <c r="BD4" s="85"/>
      <c r="BE4" s="85"/>
      <c r="BF4" s="85"/>
      <c r="BG4" s="85"/>
      <c r="BH4" s="85"/>
      <c r="BI4" s="85"/>
      <c r="BJ4" s="85"/>
      <c r="BK4" s="85"/>
      <c r="BL4" s="85"/>
      <c r="BM4" s="85"/>
      <c r="BN4" s="85"/>
      <c r="BO4" s="85"/>
      <c r="BP4" s="85"/>
      <c r="BQ4" s="85"/>
      <c r="BR4" s="85"/>
      <c r="BS4" s="85"/>
      <c r="BT4" s="26"/>
      <c r="BU4" s="27"/>
      <c r="BV4" s="27"/>
      <c r="BW4" s="27"/>
      <c r="BX4" s="27"/>
      <c r="BY4" s="27"/>
      <c r="BZ4" s="27"/>
      <c r="CA4" s="27"/>
      <c r="CB4" s="27"/>
      <c r="CC4" s="27"/>
      <c r="CD4" s="27"/>
      <c r="CE4" s="27"/>
      <c r="CF4" s="27"/>
      <c r="CG4" s="27"/>
      <c r="CH4" s="47"/>
      <c r="CI4" s="47"/>
    </row>
    <row r="5" spans="1:87" ht="21" customHeight="1" outlineLevel="1" thickBot="1" x14ac:dyDescent="0.4">
      <c r="A5" s="41">
        <f t="shared" ref="A5:D27" si="1">IF( ISNUMBER( FIND(A$3,$E5,1)),   IF( ISNUMBER( VALUE(MID($E5,FIND(A$3,$E5,1)+2,1)) ), VALUE( MID($E5,FIND(A$3,$E5,1)+2,1) ),1),0)</f>
        <v>0</v>
      </c>
      <c r="B5" s="41">
        <f t="shared" si="0"/>
        <v>1</v>
      </c>
      <c r="C5" s="41">
        <f t="shared" si="0"/>
        <v>1</v>
      </c>
      <c r="D5" s="41">
        <f t="shared" si="0"/>
        <v>0</v>
      </c>
      <c r="E5" s="45" t="s">
        <v>73</v>
      </c>
      <c r="F5" s="85">
        <v>3.4523999999999999E-2</v>
      </c>
      <c r="G5" s="85">
        <v>3.7130999999999997E-2</v>
      </c>
      <c r="H5" s="85">
        <v>4.2505000000000001E-2</v>
      </c>
      <c r="I5" s="85">
        <v>4.9993000000000003E-2</v>
      </c>
      <c r="J5" s="85">
        <v>5.7099999999999998E-2</v>
      </c>
      <c r="K5" s="85">
        <v>6.3173999999999994E-2</v>
      </c>
      <c r="L5" s="85">
        <v>6.4596000000000001E-2</v>
      </c>
      <c r="M5" s="85">
        <v>6.2203000000000001E-2</v>
      </c>
      <c r="N5" s="85">
        <v>5.7225999999999999E-2</v>
      </c>
      <c r="O5" s="85">
        <v>4.845E-2</v>
      </c>
      <c r="P5" s="85">
        <v>3.6477000000000002E-2</v>
      </c>
      <c r="Q5" s="85">
        <v>2.4109999999999999E-2</v>
      </c>
      <c r="R5" s="85">
        <v>1.4279E-2</v>
      </c>
      <c r="S5" s="85">
        <v>7.8665000000000002E-3</v>
      </c>
      <c r="T5" s="85">
        <v>4.1802000000000002E-3</v>
      </c>
      <c r="U5" s="85">
        <v>2.2039E-3</v>
      </c>
      <c r="V5" s="85">
        <v>1.1762999999999999E-3</v>
      </c>
      <c r="W5" s="85">
        <v>6.4364999999999995E-4</v>
      </c>
      <c r="X5" s="85">
        <v>7.5681999999999998E-5</v>
      </c>
      <c r="Y5" s="85">
        <v>1.2252000000000001E-5</v>
      </c>
      <c r="Z5" s="85">
        <v>2.5119999999999998E-6</v>
      </c>
      <c r="AA5" s="85">
        <v>1.7275E-6</v>
      </c>
      <c r="AB5" s="85">
        <v>1.1910999999999999E-6</v>
      </c>
      <c r="AC5" s="85">
        <v>8.2320999999999997E-7</v>
      </c>
      <c r="AD5" s="85">
        <v>5.7199000000000003E-7</v>
      </c>
      <c r="AE5" s="85">
        <v>4.0106999999999998E-7</v>
      </c>
      <c r="AF5" s="85">
        <v>2.9248999999999999E-7</v>
      </c>
      <c r="AG5" s="85">
        <v>2.1782E-7</v>
      </c>
      <c r="AH5" s="85">
        <v>1.6171000000000001E-7</v>
      </c>
      <c r="AI5" s="85">
        <v>5.0329E-8</v>
      </c>
      <c r="AJ5" s="85"/>
      <c r="AK5" s="85"/>
      <c r="AL5" s="85"/>
      <c r="AM5" s="85"/>
      <c r="AN5" s="85"/>
      <c r="AO5" s="85"/>
      <c r="AP5" s="85"/>
      <c r="AQ5" s="85"/>
      <c r="AR5" s="85"/>
      <c r="AS5" s="85"/>
      <c r="AT5" s="85"/>
      <c r="AU5" s="85"/>
      <c r="AV5" s="85"/>
      <c r="AW5" s="85"/>
      <c r="AX5" s="85"/>
      <c r="AY5" s="85"/>
      <c r="AZ5" s="85"/>
      <c r="BA5" s="85"/>
      <c r="BB5" s="85"/>
      <c r="BC5" s="85"/>
      <c r="BD5" s="85"/>
      <c r="BE5" s="85"/>
      <c r="BF5" s="85"/>
      <c r="BG5" s="85"/>
      <c r="BH5" s="85"/>
      <c r="BI5" s="85"/>
      <c r="BJ5" s="85"/>
      <c r="BK5" s="85"/>
      <c r="BL5" s="85"/>
      <c r="BM5" s="85"/>
      <c r="BN5" s="85"/>
      <c r="BO5" s="85"/>
      <c r="BP5" s="85"/>
      <c r="BQ5" s="85"/>
      <c r="BR5" s="85"/>
      <c r="BS5" s="85"/>
      <c r="BT5" s="26"/>
      <c r="BU5" s="27"/>
      <c r="BV5" s="27"/>
      <c r="BW5" s="27"/>
      <c r="BX5" s="27"/>
      <c r="BY5" s="27"/>
      <c r="BZ5" s="27"/>
      <c r="CA5" s="27"/>
      <c r="CB5" s="27"/>
      <c r="CC5" s="27"/>
      <c r="CD5" s="27"/>
      <c r="CE5" s="27"/>
      <c r="CF5" s="27"/>
      <c r="CG5" s="27"/>
      <c r="CH5" s="27"/>
      <c r="CI5" s="28"/>
    </row>
    <row r="6" spans="1:87" ht="21" customHeight="1" outlineLevel="1" thickBot="1" x14ac:dyDescent="0.4">
      <c r="A6" s="41">
        <f t="shared" si="1"/>
        <v>1</v>
      </c>
      <c r="B6" s="41">
        <f t="shared" si="0"/>
        <v>0</v>
      </c>
      <c r="C6" s="41">
        <f t="shared" si="0"/>
        <v>0</v>
      </c>
      <c r="D6" s="41">
        <f t="shared" si="0"/>
        <v>0</v>
      </c>
      <c r="E6" s="45" t="s">
        <v>1</v>
      </c>
      <c r="F6" s="85">
        <v>0.2</v>
      </c>
      <c r="G6" s="85">
        <v>0.2</v>
      </c>
      <c r="H6" s="85">
        <v>0.2</v>
      </c>
      <c r="I6" s="85">
        <v>0.2</v>
      </c>
      <c r="J6" s="85">
        <v>0.2</v>
      </c>
      <c r="K6" s="85">
        <v>0.2</v>
      </c>
      <c r="L6" s="85">
        <v>0.2</v>
      </c>
      <c r="M6" s="85">
        <v>0.2</v>
      </c>
      <c r="N6" s="85">
        <v>0.2</v>
      </c>
      <c r="O6" s="85">
        <v>0.2</v>
      </c>
      <c r="P6" s="85">
        <v>0.2</v>
      </c>
      <c r="Q6" s="85">
        <v>0.2</v>
      </c>
      <c r="R6" s="85">
        <v>0.2</v>
      </c>
      <c r="S6" s="85">
        <v>0.2</v>
      </c>
      <c r="T6" s="85">
        <v>0.2</v>
      </c>
      <c r="U6" s="85">
        <v>0.2</v>
      </c>
      <c r="V6" s="85">
        <v>0.2</v>
      </c>
      <c r="W6" s="85">
        <v>0.2</v>
      </c>
      <c r="X6" s="85">
        <v>0.2</v>
      </c>
      <c r="Y6" s="85">
        <v>0.2</v>
      </c>
      <c r="Z6" s="85">
        <v>0.2</v>
      </c>
      <c r="AA6" s="85">
        <v>0.2</v>
      </c>
      <c r="AB6" s="85">
        <v>0.2</v>
      </c>
      <c r="AC6" s="85">
        <v>0.2</v>
      </c>
      <c r="AD6" s="85">
        <v>0.2</v>
      </c>
      <c r="AE6" s="85">
        <v>0.2</v>
      </c>
      <c r="AF6" s="85">
        <v>0.2</v>
      </c>
      <c r="AG6" s="85">
        <v>0.2</v>
      </c>
      <c r="AH6" s="85">
        <v>0.2</v>
      </c>
      <c r="AI6" s="85">
        <v>0.2</v>
      </c>
      <c r="AJ6" s="85"/>
      <c r="AK6" s="85"/>
      <c r="AL6" s="85"/>
      <c r="AM6" s="85"/>
      <c r="AN6" s="85"/>
      <c r="AO6" s="85"/>
      <c r="AP6" s="85"/>
      <c r="AQ6" s="85"/>
      <c r="AR6" s="85"/>
      <c r="AS6" s="85"/>
      <c r="AT6" s="85"/>
      <c r="AU6" s="85"/>
      <c r="AV6" s="85"/>
      <c r="AW6" s="85"/>
      <c r="AX6" s="85"/>
      <c r="AY6" s="85"/>
      <c r="AZ6" s="85"/>
      <c r="BA6" s="85"/>
      <c r="BB6" s="85"/>
      <c r="BC6" s="85"/>
      <c r="BD6" s="85"/>
      <c r="BE6" s="85"/>
      <c r="BF6" s="85"/>
      <c r="BG6" s="85"/>
      <c r="BH6" s="85"/>
      <c r="BI6" s="85"/>
      <c r="BJ6" s="85"/>
      <c r="BK6" s="85"/>
      <c r="BL6" s="85"/>
      <c r="BM6" s="85"/>
      <c r="BN6" s="85"/>
      <c r="BO6" s="85"/>
      <c r="BP6" s="85"/>
      <c r="BQ6" s="85"/>
      <c r="BR6" s="85"/>
      <c r="BS6" s="85"/>
      <c r="BT6" s="26"/>
      <c r="BU6" s="27"/>
      <c r="BV6" s="27"/>
      <c r="BW6" s="27"/>
      <c r="BX6" s="27"/>
      <c r="BY6" s="27"/>
      <c r="BZ6" s="27"/>
      <c r="CA6" s="27"/>
      <c r="CB6" s="27"/>
      <c r="CC6" s="27"/>
      <c r="CD6" s="27"/>
      <c r="CE6" s="27"/>
      <c r="CF6" s="27"/>
      <c r="CG6" s="27"/>
      <c r="CH6" s="27"/>
      <c r="CI6" s="28"/>
    </row>
    <row r="7" spans="1:87" ht="21" customHeight="1" outlineLevel="1" thickBot="1" x14ac:dyDescent="0.4">
      <c r="A7" s="41">
        <f t="shared" si="1"/>
        <v>0</v>
      </c>
      <c r="B7" s="41">
        <f t="shared" si="0"/>
        <v>2</v>
      </c>
      <c r="C7" s="41">
        <f t="shared" si="0"/>
        <v>1</v>
      </c>
      <c r="D7" s="41">
        <f t="shared" si="0"/>
        <v>0</v>
      </c>
      <c r="E7" s="45" t="s">
        <v>105</v>
      </c>
      <c r="F7" s="85">
        <v>5.7856999999999999E-2</v>
      </c>
      <c r="G7" s="85">
        <v>5.3163000000000002E-2</v>
      </c>
      <c r="H7" s="85">
        <v>4.3487999999999999E-2</v>
      </c>
      <c r="I7" s="85">
        <v>3.0003999999999999E-2</v>
      </c>
      <c r="J7" s="85">
        <v>1.7195999999999999E-2</v>
      </c>
      <c r="K7" s="85">
        <v>4.9513999999999999E-3</v>
      </c>
      <c r="L7" s="85">
        <v>4.1274999999999998E-4</v>
      </c>
      <c r="M7" s="85">
        <v>2.1401999999999999E-4</v>
      </c>
      <c r="N7" s="85">
        <v>8.3950000000000001E-6</v>
      </c>
      <c r="O7" s="85">
        <v>4.2823999999999999E-6</v>
      </c>
      <c r="P7" s="85">
        <v>2.1388000000000002E-6</v>
      </c>
      <c r="Q7" s="85">
        <v>9.7633999999999991E-7</v>
      </c>
      <c r="R7" s="85">
        <v>3.9303000000000002E-7</v>
      </c>
      <c r="S7" s="85">
        <v>1.4208000000000001E-7</v>
      </c>
      <c r="T7" s="85">
        <v>4.8248999999999997E-8</v>
      </c>
      <c r="U7" s="85">
        <v>1.6038000000000001E-8</v>
      </c>
      <c r="V7" s="85">
        <v>5.3564000000000002E-9</v>
      </c>
      <c r="W7" s="85">
        <v>1.8229E-9</v>
      </c>
      <c r="X7" s="85">
        <v>3.2193000000000001E-11</v>
      </c>
      <c r="Y7" s="85">
        <v>9.0025000000000003E-13</v>
      </c>
      <c r="Z7" s="85">
        <v>4.0675999999999998E-14</v>
      </c>
      <c r="AA7" s="85">
        <v>2.0105E-14</v>
      </c>
      <c r="AB7" s="85">
        <v>1.0113E-14</v>
      </c>
      <c r="AC7" s="85">
        <v>5.1431999999999996E-15</v>
      </c>
      <c r="AD7" s="85">
        <v>2.6308000000000001E-15</v>
      </c>
      <c r="AE7" s="85">
        <v>1.35E-15</v>
      </c>
      <c r="AF7" s="85">
        <v>7.1699000000000004E-16</v>
      </c>
      <c r="AG7" s="85">
        <v>3.8554E-16</v>
      </c>
      <c r="AH7" s="85">
        <v>2.0549000000000001E-16</v>
      </c>
      <c r="AI7" s="85">
        <v>1.7151000000000001E-17</v>
      </c>
      <c r="AJ7" s="85"/>
      <c r="AK7" s="85"/>
      <c r="AL7" s="85"/>
      <c r="AM7" s="85"/>
      <c r="AN7" s="85"/>
      <c r="AO7" s="85"/>
      <c r="AP7" s="85"/>
      <c r="AQ7" s="85"/>
      <c r="AR7" s="85"/>
      <c r="AS7" s="85"/>
      <c r="AT7" s="85"/>
      <c r="AU7" s="85"/>
      <c r="AV7" s="85"/>
      <c r="AW7" s="85"/>
      <c r="AX7" s="85"/>
      <c r="AY7" s="85"/>
      <c r="AZ7" s="85"/>
      <c r="BA7" s="85"/>
      <c r="BB7" s="85"/>
      <c r="BC7" s="85"/>
      <c r="BD7" s="85"/>
      <c r="BE7" s="85"/>
      <c r="BF7" s="85"/>
      <c r="BG7" s="85"/>
      <c r="BH7" s="85"/>
      <c r="BI7" s="85"/>
      <c r="BJ7" s="85"/>
      <c r="BK7" s="85"/>
      <c r="BL7" s="85"/>
      <c r="BM7" s="85"/>
      <c r="BN7" s="85"/>
      <c r="BO7" s="85"/>
      <c r="BP7" s="85"/>
      <c r="BQ7" s="85"/>
      <c r="BR7" s="85"/>
      <c r="BS7" s="85"/>
      <c r="BT7" s="26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8"/>
    </row>
    <row r="8" spans="1:87" ht="21" customHeight="1" outlineLevel="1" thickBot="1" x14ac:dyDescent="0.4">
      <c r="A8" s="41">
        <f t="shared" si="1"/>
        <v>0</v>
      </c>
      <c r="B8" s="41">
        <f t="shared" si="0"/>
        <v>1</v>
      </c>
      <c r="C8" s="41">
        <f t="shared" si="0"/>
        <v>1</v>
      </c>
      <c r="D8" s="41">
        <f t="shared" si="0"/>
        <v>0</v>
      </c>
      <c r="E8" s="45" t="s">
        <v>101</v>
      </c>
      <c r="F8" s="85">
        <v>2.7619999999999999E-2</v>
      </c>
      <c r="G8" s="85">
        <v>2.9706E-2</v>
      </c>
      <c r="H8" s="85">
        <v>3.4007000000000003E-2</v>
      </c>
      <c r="I8" s="85">
        <v>4.0001000000000002E-2</v>
      </c>
      <c r="J8" s="85">
        <v>4.5698000000000003E-2</v>
      </c>
      <c r="K8" s="85">
        <v>5.1255000000000002E-2</v>
      </c>
      <c r="L8" s="85">
        <v>5.3349000000000001E-2</v>
      </c>
      <c r="M8" s="85">
        <v>5.3420000000000002E-2</v>
      </c>
      <c r="N8" s="85">
        <v>5.3060999999999997E-2</v>
      </c>
      <c r="O8" s="85">
        <v>5.1138000000000003E-2</v>
      </c>
      <c r="P8" s="85">
        <v>4.5978999999999999E-2</v>
      </c>
      <c r="Q8" s="85">
        <v>3.6817999999999997E-2</v>
      </c>
      <c r="R8" s="85">
        <v>2.5833999999999999E-2</v>
      </c>
      <c r="S8" s="85">
        <v>1.6277E-2</v>
      </c>
      <c r="T8" s="85">
        <v>9.6041000000000008E-3</v>
      </c>
      <c r="U8" s="85">
        <v>5.5031000000000004E-3</v>
      </c>
      <c r="V8" s="85">
        <v>3.1343E-3</v>
      </c>
      <c r="W8" s="85">
        <v>1.797E-3</v>
      </c>
      <c r="X8" s="85">
        <v>2.2541999999999999E-4</v>
      </c>
      <c r="Y8" s="85">
        <v>3.6874E-5</v>
      </c>
      <c r="Z8" s="85">
        <v>7.9085000000000006E-6</v>
      </c>
      <c r="AA8" s="85">
        <v>5.5945000000000004E-6</v>
      </c>
      <c r="AB8" s="85">
        <v>3.9979000000000003E-6</v>
      </c>
      <c r="AC8" s="85">
        <v>2.8762000000000001E-6</v>
      </c>
      <c r="AD8" s="85">
        <v>2.0777E-6</v>
      </c>
      <c r="AE8" s="85">
        <v>1.505E-6</v>
      </c>
      <c r="AF8" s="85">
        <v>1.1075E-6</v>
      </c>
      <c r="AG8" s="85">
        <v>8.1968000000000004E-7</v>
      </c>
      <c r="AH8" s="85">
        <v>6.0493E-7</v>
      </c>
      <c r="AI8" s="85">
        <v>1.8425E-7</v>
      </c>
      <c r="AJ8" s="85"/>
      <c r="AK8" s="85"/>
      <c r="AL8" s="85"/>
      <c r="AM8" s="85"/>
      <c r="AN8" s="85"/>
      <c r="AO8" s="85"/>
      <c r="AP8" s="85"/>
      <c r="AQ8" s="85"/>
      <c r="AR8" s="85"/>
      <c r="AS8" s="85"/>
      <c r="AT8" s="85"/>
      <c r="AU8" s="85"/>
      <c r="AV8" s="85"/>
      <c r="AW8" s="85"/>
      <c r="AX8" s="85"/>
      <c r="AY8" s="85"/>
      <c r="AZ8" s="85"/>
      <c r="BA8" s="85"/>
      <c r="BB8" s="85"/>
      <c r="BC8" s="85"/>
      <c r="BD8" s="85"/>
      <c r="BE8" s="85"/>
      <c r="BF8" s="85"/>
      <c r="BG8" s="85"/>
      <c r="BH8" s="85"/>
      <c r="BI8" s="85"/>
      <c r="BJ8" s="85"/>
      <c r="BK8" s="85"/>
      <c r="BL8" s="85"/>
      <c r="BM8" s="85"/>
      <c r="BN8" s="85"/>
      <c r="BO8" s="85"/>
      <c r="BP8" s="85"/>
      <c r="BQ8" s="85"/>
      <c r="BR8" s="85"/>
      <c r="BS8" s="85"/>
      <c r="BT8" s="26"/>
      <c r="BU8" s="27"/>
      <c r="BV8" s="27"/>
      <c r="BW8" s="27"/>
      <c r="BX8" s="27"/>
      <c r="BY8" s="27"/>
      <c r="BZ8" s="27"/>
      <c r="CA8" s="27"/>
      <c r="CB8" s="27"/>
      <c r="CC8" s="27"/>
      <c r="CD8" s="27"/>
      <c r="CE8" s="27"/>
      <c r="CF8" s="27"/>
      <c r="CG8" s="27"/>
      <c r="CH8" s="27"/>
      <c r="CI8" s="28"/>
    </row>
    <row r="9" spans="1:87" ht="21" customHeight="1" outlineLevel="1" thickBot="1" x14ac:dyDescent="0.4">
      <c r="A9" s="41">
        <f t="shared" si="1"/>
        <v>0</v>
      </c>
      <c r="B9" s="41">
        <f t="shared" si="0"/>
        <v>0</v>
      </c>
      <c r="C9" s="41">
        <f t="shared" si="0"/>
        <v>1</v>
      </c>
      <c r="D9" s="41">
        <f t="shared" si="0"/>
        <v>0</v>
      </c>
      <c r="E9" s="45" t="s">
        <v>57</v>
      </c>
      <c r="F9" s="85">
        <v>7.2748999999999998E-8</v>
      </c>
      <c r="G9" s="85">
        <v>1.7002999999999999E-7</v>
      </c>
      <c r="H9" s="85">
        <v>4.7243E-7</v>
      </c>
      <c r="I9" s="85">
        <v>1.5515000000000001E-6</v>
      </c>
      <c r="J9" s="85">
        <v>5.5105E-6</v>
      </c>
      <c r="K9" s="85">
        <v>6.1890000000000003E-4</v>
      </c>
      <c r="L9" s="85">
        <v>1.6429999999999999E-3</v>
      </c>
      <c r="M9" s="85">
        <v>4.163E-3</v>
      </c>
      <c r="N9" s="85">
        <v>9.7053E-3</v>
      </c>
      <c r="O9" s="85">
        <v>2.0407999999999999E-2</v>
      </c>
      <c r="P9" s="85">
        <v>3.7541999999999999E-2</v>
      </c>
      <c r="Q9" s="85">
        <v>5.9072E-2</v>
      </c>
      <c r="R9" s="85">
        <v>7.9887E-2</v>
      </c>
      <c r="S9" s="85">
        <v>9.5855999999999997E-2</v>
      </c>
      <c r="T9" s="85">
        <v>0.10621999999999999</v>
      </c>
      <c r="U9" s="85">
        <v>0.11229</v>
      </c>
      <c r="V9" s="85">
        <v>0.11569</v>
      </c>
      <c r="W9" s="85">
        <v>0.11756</v>
      </c>
      <c r="X9" s="85">
        <v>0.1197</v>
      </c>
      <c r="Y9" s="85">
        <v>0.11995</v>
      </c>
      <c r="Z9" s="85">
        <v>0.11999</v>
      </c>
      <c r="AA9" s="85">
        <v>0.11999</v>
      </c>
      <c r="AB9" s="85">
        <v>0.11999</v>
      </c>
      <c r="AC9" s="85">
        <v>0.12</v>
      </c>
      <c r="AD9" s="85">
        <v>0.12</v>
      </c>
      <c r="AE9" s="85">
        <v>0.12</v>
      </c>
      <c r="AF9" s="85">
        <v>0.11942</v>
      </c>
      <c r="AG9" s="85">
        <v>0.11851</v>
      </c>
      <c r="AH9" s="85">
        <v>0.11776</v>
      </c>
      <c r="AI9" s="85">
        <v>0.11518</v>
      </c>
      <c r="AJ9" s="85"/>
      <c r="AK9" s="85"/>
      <c r="AL9" s="85"/>
      <c r="AM9" s="85"/>
      <c r="AN9" s="85"/>
      <c r="AO9" s="85"/>
      <c r="AP9" s="85"/>
      <c r="AQ9" s="85"/>
      <c r="AR9" s="85"/>
      <c r="AS9" s="85"/>
      <c r="AT9" s="85"/>
      <c r="AU9" s="85"/>
      <c r="AV9" s="85"/>
      <c r="AW9" s="85"/>
      <c r="AX9" s="85"/>
      <c r="AY9" s="85"/>
      <c r="AZ9" s="85"/>
      <c r="BA9" s="85"/>
      <c r="BB9" s="85"/>
      <c r="BC9" s="85"/>
      <c r="BD9" s="85"/>
      <c r="BE9" s="85"/>
      <c r="BF9" s="85"/>
      <c r="BG9" s="85"/>
      <c r="BH9" s="85"/>
      <c r="BI9" s="85"/>
      <c r="BJ9" s="85"/>
      <c r="BK9" s="85"/>
      <c r="BL9" s="85"/>
      <c r="BM9" s="85"/>
      <c r="BN9" s="85"/>
      <c r="BO9" s="85"/>
      <c r="BP9" s="85"/>
      <c r="BQ9" s="85"/>
      <c r="BR9" s="85"/>
      <c r="BS9" s="85"/>
      <c r="BT9" s="26"/>
      <c r="BU9" s="27"/>
      <c r="BV9" s="27"/>
      <c r="BW9" s="27"/>
      <c r="BX9" s="27"/>
      <c r="BY9" s="27"/>
      <c r="BZ9" s="27"/>
      <c r="CA9" s="27"/>
      <c r="CB9" s="27"/>
      <c r="CC9" s="27"/>
      <c r="CD9" s="27"/>
      <c r="CE9" s="27"/>
      <c r="CF9" s="27"/>
      <c r="CG9" s="27"/>
      <c r="CH9" s="27"/>
      <c r="CI9" s="28"/>
    </row>
    <row r="10" spans="1:87" ht="21" customHeight="1" outlineLevel="1" thickBot="1" x14ac:dyDescent="0.4">
      <c r="A10" s="41">
        <f t="shared" si="1"/>
        <v>0</v>
      </c>
      <c r="B10" s="41">
        <f t="shared" si="0"/>
        <v>3</v>
      </c>
      <c r="C10" s="41">
        <f t="shared" si="0"/>
        <v>0</v>
      </c>
      <c r="D10" s="41">
        <f t="shared" si="0"/>
        <v>2</v>
      </c>
      <c r="E10" s="45" t="s">
        <v>106</v>
      </c>
      <c r="F10" s="85">
        <v>9.9999000000000005E-2</v>
      </c>
      <c r="G10" s="85">
        <v>9.9997000000000003E-2</v>
      </c>
      <c r="H10" s="85">
        <v>9.9994E-2</v>
      </c>
      <c r="I10" s="85">
        <v>9.9987999999999994E-2</v>
      </c>
      <c r="J10" s="85">
        <v>9.9973000000000006E-2</v>
      </c>
      <c r="K10" s="85">
        <v>9.9486000000000005E-2</v>
      </c>
      <c r="L10" s="85">
        <v>9.9055000000000004E-2</v>
      </c>
      <c r="M10" s="85">
        <v>9.8281999999999994E-2</v>
      </c>
      <c r="N10" s="85">
        <v>9.6984000000000001E-2</v>
      </c>
      <c r="O10" s="85">
        <v>9.486E-2</v>
      </c>
      <c r="P10" s="85">
        <v>9.1493000000000005E-2</v>
      </c>
      <c r="Q10" s="85">
        <v>8.6363999999999996E-2</v>
      </c>
      <c r="R10" s="85">
        <v>7.8955999999999998E-2</v>
      </c>
      <c r="S10" s="85">
        <v>6.8935999999999997E-2</v>
      </c>
      <c r="T10" s="85">
        <v>5.6466000000000002E-2</v>
      </c>
      <c r="U10" s="85">
        <v>4.2592999999999999E-2</v>
      </c>
      <c r="V10" s="85">
        <v>2.9246000000000001E-2</v>
      </c>
      <c r="W10" s="85">
        <v>1.8370000000000001E-2</v>
      </c>
      <c r="X10" s="85">
        <v>1.8943E-3</v>
      </c>
      <c r="Y10" s="85">
        <v>1.9631E-4</v>
      </c>
      <c r="Z10" s="85">
        <v>1.6815000000000001E-5</v>
      </c>
      <c r="AA10" s="85">
        <v>7.9188999999999997E-6</v>
      </c>
      <c r="AB10" s="85">
        <v>3.3890999999999999E-6</v>
      </c>
      <c r="AC10" s="85">
        <v>1.2943E-6</v>
      </c>
      <c r="AD10" s="85">
        <v>4.3758999999999999E-7</v>
      </c>
      <c r="AE10" s="85">
        <v>1.3225999999999999E-7</v>
      </c>
      <c r="AF10" s="85">
        <v>3.4510999999999997E-8</v>
      </c>
      <c r="AG10" s="85">
        <v>8.2745999999999995E-9</v>
      </c>
      <c r="AH10" s="85">
        <v>1.9920000000000002E-9</v>
      </c>
      <c r="AI10" s="85">
        <v>8.4381000000000006E-12</v>
      </c>
      <c r="AJ10" s="85"/>
      <c r="AK10" s="85"/>
      <c r="AL10" s="85"/>
      <c r="AM10" s="85"/>
      <c r="AN10" s="85"/>
      <c r="AO10" s="85"/>
      <c r="AP10" s="85"/>
      <c r="AQ10" s="85"/>
      <c r="AR10" s="85"/>
      <c r="AS10" s="85"/>
      <c r="AT10" s="85"/>
      <c r="AU10" s="85"/>
      <c r="AV10" s="85"/>
      <c r="AW10" s="85"/>
      <c r="AX10" s="85"/>
      <c r="AY10" s="85"/>
      <c r="AZ10" s="85"/>
      <c r="BA10" s="85"/>
      <c r="BB10" s="85"/>
      <c r="BC10" s="85"/>
      <c r="BD10" s="85"/>
      <c r="BE10" s="85"/>
      <c r="BF10" s="85"/>
      <c r="BG10" s="85"/>
      <c r="BH10" s="85"/>
      <c r="BI10" s="85"/>
      <c r="BJ10" s="85"/>
      <c r="BK10" s="85"/>
      <c r="BL10" s="85"/>
      <c r="BM10" s="85"/>
      <c r="BN10" s="85"/>
      <c r="BO10" s="85"/>
      <c r="BP10" s="85"/>
      <c r="BQ10" s="85"/>
      <c r="BR10" s="85"/>
      <c r="BS10" s="85"/>
      <c r="BT10" s="26"/>
      <c r="BU10" s="27"/>
      <c r="BV10" s="27"/>
      <c r="BW10" s="27"/>
      <c r="BX10" s="27"/>
      <c r="BY10" s="27"/>
      <c r="BZ10" s="27"/>
      <c r="CA10" s="27"/>
      <c r="CB10" s="27"/>
      <c r="CC10" s="27"/>
      <c r="CD10" s="27"/>
      <c r="CE10" s="27"/>
      <c r="CF10" s="27"/>
      <c r="CG10" s="27"/>
      <c r="CH10" s="27"/>
      <c r="CI10" s="28"/>
    </row>
    <row r="11" spans="1:87" ht="21" customHeight="1" outlineLevel="1" thickBot="1" x14ac:dyDescent="0.4">
      <c r="A11" s="41">
        <f t="shared" si="1"/>
        <v>0</v>
      </c>
      <c r="B11" s="41">
        <f t="shared" si="0"/>
        <v>1</v>
      </c>
      <c r="C11" s="41">
        <f t="shared" si="0"/>
        <v>0</v>
      </c>
      <c r="D11" s="41">
        <f t="shared" si="0"/>
        <v>1</v>
      </c>
      <c r="E11" s="45" t="s">
        <v>67</v>
      </c>
      <c r="F11" s="85">
        <v>2.9305999999999999E-6</v>
      </c>
      <c r="G11" s="85">
        <v>5.7034000000000003E-6</v>
      </c>
      <c r="H11" s="85">
        <v>1.1472E-5</v>
      </c>
      <c r="I11" s="85">
        <v>2.4264999999999999E-5</v>
      </c>
      <c r="J11" s="85">
        <v>5.3004999999999998E-5</v>
      </c>
      <c r="K11" s="85">
        <v>1.0281000000000001E-3</v>
      </c>
      <c r="L11" s="85">
        <v>1.8906000000000001E-3</v>
      </c>
      <c r="M11" s="85">
        <v>3.4366000000000002E-3</v>
      </c>
      <c r="N11" s="85">
        <v>6.0327000000000002E-3</v>
      </c>
      <c r="O11" s="85">
        <v>1.0279999999999999E-2</v>
      </c>
      <c r="P11" s="85">
        <v>1.7014000000000001E-2</v>
      </c>
      <c r="Q11" s="85">
        <v>2.7271E-2</v>
      </c>
      <c r="R11" s="85">
        <v>4.2086999999999999E-2</v>
      </c>
      <c r="S11" s="85">
        <v>6.2128999999999997E-2</v>
      </c>
      <c r="T11" s="85">
        <v>8.7067000000000005E-2</v>
      </c>
      <c r="U11" s="85">
        <v>0.11481</v>
      </c>
      <c r="V11" s="85">
        <v>0.14149999999999999</v>
      </c>
      <c r="W11" s="85">
        <v>0.16324</v>
      </c>
      <c r="X11" s="85">
        <v>0.19553999999999999</v>
      </c>
      <c r="Y11" s="85">
        <v>0.19122</v>
      </c>
      <c r="Z11" s="85">
        <v>0.14657000000000001</v>
      </c>
      <c r="AA11" s="85">
        <v>0.12609000000000001</v>
      </c>
      <c r="AB11" s="85">
        <v>0.10314</v>
      </c>
      <c r="AC11" s="85">
        <v>7.9492999999999994E-2</v>
      </c>
      <c r="AD11" s="85">
        <v>5.7424999999999997E-2</v>
      </c>
      <c r="AE11" s="85">
        <v>3.9001000000000001E-2</v>
      </c>
      <c r="AF11" s="85">
        <v>2.4048E-2</v>
      </c>
      <c r="AG11" s="85">
        <v>1.4033E-2</v>
      </c>
      <c r="AH11" s="85">
        <v>8.2147999999999995E-3</v>
      </c>
      <c r="AI11" s="85">
        <v>1.0629000000000001E-3</v>
      </c>
      <c r="AJ11" s="85"/>
      <c r="AK11" s="85"/>
      <c r="AL11" s="85"/>
      <c r="AM11" s="85"/>
      <c r="AN11" s="85"/>
      <c r="AO11" s="85"/>
      <c r="AP11" s="85"/>
      <c r="AQ11" s="85"/>
      <c r="AR11" s="85"/>
      <c r="AS11" s="85"/>
      <c r="AT11" s="85"/>
      <c r="AU11" s="85"/>
      <c r="AV11" s="85"/>
      <c r="AW11" s="85"/>
      <c r="AX11" s="85"/>
      <c r="AY11" s="85"/>
      <c r="AZ11" s="85"/>
      <c r="BA11" s="85"/>
      <c r="BB11" s="85"/>
      <c r="BC11" s="85"/>
      <c r="BD11" s="85"/>
      <c r="BE11" s="85"/>
      <c r="BF11" s="85"/>
      <c r="BG11" s="85"/>
      <c r="BH11" s="85"/>
      <c r="BI11" s="85"/>
      <c r="BJ11" s="85"/>
      <c r="BK11" s="85"/>
      <c r="BL11" s="85"/>
      <c r="BM11" s="85"/>
      <c r="BN11" s="85"/>
      <c r="BO11" s="85"/>
      <c r="BP11" s="85"/>
      <c r="BQ11" s="85"/>
      <c r="BR11" s="85"/>
      <c r="BS11" s="85"/>
      <c r="BT11" s="26"/>
      <c r="BU11" s="27"/>
      <c r="BV11" s="27"/>
      <c r="BW11" s="27"/>
      <c r="BX11" s="27"/>
      <c r="BY11" s="27"/>
      <c r="BZ11" s="27"/>
      <c r="CA11" s="27"/>
      <c r="CB11" s="27"/>
      <c r="CC11" s="27"/>
      <c r="CD11" s="27"/>
      <c r="CE11" s="27"/>
      <c r="CF11" s="27"/>
      <c r="CG11" s="27"/>
      <c r="CH11" s="27"/>
      <c r="CI11" s="28"/>
    </row>
    <row r="12" spans="1:87" ht="21" customHeight="1" outlineLevel="1" thickBot="1" x14ac:dyDescent="0.4">
      <c r="A12" s="41">
        <f t="shared" si="1"/>
        <v>0</v>
      </c>
      <c r="B12" s="41">
        <f t="shared" si="0"/>
        <v>1</v>
      </c>
      <c r="C12" s="41">
        <f t="shared" si="0"/>
        <v>0</v>
      </c>
      <c r="D12" s="41">
        <f t="shared" si="0"/>
        <v>2</v>
      </c>
      <c r="E12" s="45" t="s">
        <v>107</v>
      </c>
      <c r="F12" s="85">
        <v>3.2474000000000002E-28</v>
      </c>
      <c r="G12" s="85">
        <v>1.4188000000000001E-26</v>
      </c>
      <c r="H12" s="85">
        <v>5.9432000000000003E-25</v>
      </c>
      <c r="I12" s="85">
        <v>2.6387999999999999E-23</v>
      </c>
      <c r="J12" s="85">
        <v>1.2033E-21</v>
      </c>
      <c r="K12" s="85">
        <v>1.4509999999999999E-15</v>
      </c>
      <c r="L12" s="85">
        <v>2.3854E-14</v>
      </c>
      <c r="M12" s="85">
        <v>3.5435E-13</v>
      </c>
      <c r="N12" s="85">
        <v>4.1897999999999998E-12</v>
      </c>
      <c r="O12" s="85">
        <v>3.9773999999999998E-11</v>
      </c>
      <c r="P12" s="85">
        <v>3.0907999999999998E-10</v>
      </c>
      <c r="Q12" s="85">
        <v>2.0588E-9</v>
      </c>
      <c r="R12" s="85">
        <v>1.2196E-8</v>
      </c>
      <c r="S12" s="85">
        <v>6.4586999999999995E-8</v>
      </c>
      <c r="T12" s="85">
        <v>3.0040999999999997E-7</v>
      </c>
      <c r="U12" s="85">
        <v>1.1997999999999999E-6</v>
      </c>
      <c r="V12" s="85">
        <v>4.0623000000000001E-6</v>
      </c>
      <c r="W12" s="85">
        <v>1.1738E-5</v>
      </c>
      <c r="X12" s="85">
        <v>2.8788000000000002E-4</v>
      </c>
      <c r="Y12" s="85">
        <v>2.9822999999999998E-3</v>
      </c>
      <c r="Z12" s="85">
        <v>1.184E-2</v>
      </c>
      <c r="AA12" s="85">
        <v>1.3091E-2</v>
      </c>
      <c r="AB12" s="85">
        <v>1.2763999999999999E-2</v>
      </c>
      <c r="AC12" s="85">
        <v>1.0857E-2</v>
      </c>
      <c r="AD12" s="85">
        <v>8.0402000000000008E-3</v>
      </c>
      <c r="AE12" s="85">
        <v>5.2519000000000003E-3</v>
      </c>
      <c r="AF12" s="85">
        <v>2.8205999999999999E-3</v>
      </c>
      <c r="AG12" s="85">
        <v>1.3587E-3</v>
      </c>
      <c r="AH12" s="85">
        <v>6.5821E-4</v>
      </c>
      <c r="AI12" s="85">
        <v>4.1143999999999998E-5</v>
      </c>
      <c r="AJ12" s="85"/>
      <c r="AK12" s="85"/>
      <c r="AL12" s="85"/>
      <c r="AM12" s="85"/>
      <c r="AN12" s="85"/>
      <c r="AO12" s="85"/>
      <c r="AP12" s="85"/>
      <c r="AQ12" s="85"/>
      <c r="AR12" s="85"/>
      <c r="AS12" s="85"/>
      <c r="AT12" s="85"/>
      <c r="AU12" s="85"/>
      <c r="AV12" s="85"/>
      <c r="AW12" s="85"/>
      <c r="AX12" s="85"/>
      <c r="AY12" s="85"/>
      <c r="AZ12" s="85"/>
      <c r="BA12" s="85"/>
      <c r="BB12" s="85"/>
      <c r="BC12" s="85"/>
      <c r="BD12" s="85"/>
      <c r="BE12" s="85"/>
      <c r="BF12" s="85"/>
      <c r="BG12" s="85"/>
      <c r="BH12" s="85"/>
      <c r="BI12" s="85"/>
      <c r="BJ12" s="85"/>
      <c r="BK12" s="85"/>
      <c r="BL12" s="85"/>
      <c r="BM12" s="85"/>
      <c r="BN12" s="85"/>
      <c r="BO12" s="85"/>
      <c r="BP12" s="85"/>
      <c r="BQ12" s="85"/>
      <c r="BR12" s="85"/>
      <c r="BS12" s="85"/>
      <c r="BT12" s="26"/>
      <c r="BU12" s="27"/>
      <c r="BV12" s="27"/>
      <c r="BW12" s="27"/>
      <c r="BX12" s="27"/>
      <c r="BY12" s="27"/>
      <c r="BZ12" s="27"/>
      <c r="CA12" s="27"/>
      <c r="CB12" s="27"/>
      <c r="CC12" s="27"/>
      <c r="CD12" s="27"/>
      <c r="CE12" s="27"/>
      <c r="CF12" s="27"/>
      <c r="CG12" s="27"/>
      <c r="CH12" s="27"/>
      <c r="CI12" s="28"/>
    </row>
    <row r="13" spans="1:87" ht="21" customHeight="1" outlineLevel="1" thickBot="1" x14ac:dyDescent="0.4">
      <c r="A13" s="41">
        <f t="shared" si="1"/>
        <v>0</v>
      </c>
      <c r="B13" s="41">
        <f t="shared" si="0"/>
        <v>0</v>
      </c>
      <c r="C13" s="41">
        <f t="shared" si="0"/>
        <v>0</v>
      </c>
      <c r="D13" s="41">
        <f t="shared" si="0"/>
        <v>1</v>
      </c>
      <c r="E13" s="45" t="s">
        <v>58</v>
      </c>
      <c r="F13" s="85">
        <v>3.963E-28</v>
      </c>
      <c r="G13" s="85">
        <v>1.6027E-26</v>
      </c>
      <c r="H13" s="85">
        <v>5.8738000000000003E-25</v>
      </c>
      <c r="I13" s="85">
        <v>2.1214000000000001E-23</v>
      </c>
      <c r="J13" s="85">
        <v>7.3964999999999998E-22</v>
      </c>
      <c r="K13" s="85">
        <v>2.6539000000000001E-16</v>
      </c>
      <c r="L13" s="85">
        <v>3.5612999999999997E-15</v>
      </c>
      <c r="M13" s="85">
        <v>4.3319999999999999E-14</v>
      </c>
      <c r="N13" s="85">
        <v>4.4013000000000001E-13</v>
      </c>
      <c r="O13" s="85">
        <v>3.7895999999999999E-12</v>
      </c>
      <c r="P13" s="85">
        <v>2.809E-11</v>
      </c>
      <c r="Q13" s="85">
        <v>1.8406999999999999E-10</v>
      </c>
      <c r="R13" s="85">
        <v>1.0877999999999999E-9</v>
      </c>
      <c r="S13" s="85">
        <v>5.8269000000000002E-9</v>
      </c>
      <c r="T13" s="85">
        <v>2.8129E-8</v>
      </c>
      <c r="U13" s="85">
        <v>1.2125E-7</v>
      </c>
      <c r="V13" s="85">
        <v>4.6382999999999999E-7</v>
      </c>
      <c r="W13" s="85">
        <v>1.5804999999999999E-6</v>
      </c>
      <c r="X13" s="85">
        <v>9.2371E-5</v>
      </c>
      <c r="Y13" s="85">
        <v>2.4183E-3</v>
      </c>
      <c r="Z13" s="85">
        <v>2.9713E-2</v>
      </c>
      <c r="AA13" s="85">
        <v>4.7710000000000002E-2</v>
      </c>
      <c r="AB13" s="85">
        <v>7.1327000000000002E-2</v>
      </c>
      <c r="AC13" s="85">
        <v>9.8789000000000002E-2</v>
      </c>
      <c r="AD13" s="85">
        <v>0.12648999999999999</v>
      </c>
      <c r="AE13" s="85">
        <v>0.15049000000000001</v>
      </c>
      <c r="AF13" s="85">
        <v>0.15786</v>
      </c>
      <c r="AG13" s="85">
        <v>0.15411</v>
      </c>
      <c r="AH13" s="85">
        <v>0.15040000000000001</v>
      </c>
      <c r="AI13" s="85">
        <v>0.13700999999999999</v>
      </c>
      <c r="AJ13" s="85"/>
      <c r="AK13" s="85"/>
      <c r="AL13" s="85"/>
      <c r="AM13" s="85"/>
      <c r="AN13" s="85"/>
      <c r="AO13" s="85"/>
      <c r="AP13" s="85"/>
      <c r="AQ13" s="85"/>
      <c r="AR13" s="85"/>
      <c r="AS13" s="85"/>
      <c r="AT13" s="85"/>
      <c r="AU13" s="85"/>
      <c r="AV13" s="85"/>
      <c r="AW13" s="85"/>
      <c r="AX13" s="85"/>
      <c r="AY13" s="85"/>
      <c r="AZ13" s="85"/>
      <c r="BA13" s="85"/>
      <c r="BB13" s="85"/>
      <c r="BC13" s="85"/>
      <c r="BD13" s="85"/>
      <c r="BE13" s="85"/>
      <c r="BF13" s="85"/>
      <c r="BG13" s="85"/>
      <c r="BH13" s="85"/>
      <c r="BI13" s="85"/>
      <c r="BJ13" s="85"/>
      <c r="BK13" s="85"/>
      <c r="BL13" s="85"/>
      <c r="BM13" s="85"/>
      <c r="BN13" s="85"/>
      <c r="BO13" s="85"/>
      <c r="BP13" s="85"/>
      <c r="BQ13" s="85"/>
      <c r="BR13" s="85"/>
      <c r="BS13" s="85"/>
      <c r="BT13" s="26"/>
      <c r="BU13" s="27"/>
      <c r="BV13" s="27"/>
      <c r="BW13" s="27"/>
      <c r="BX13" s="27"/>
      <c r="BY13" s="27"/>
      <c r="BZ13" s="27"/>
      <c r="CA13" s="27"/>
      <c r="CB13" s="27"/>
      <c r="CC13" s="27"/>
      <c r="CD13" s="27"/>
      <c r="CE13" s="27"/>
      <c r="CF13" s="27"/>
      <c r="CI13" s="28"/>
    </row>
    <row r="14" spans="1:87" ht="21" customHeight="1" outlineLevel="1" thickBot="1" x14ac:dyDescent="0.4">
      <c r="A14" s="41">
        <f t="shared" si="1"/>
        <v>0</v>
      </c>
      <c r="B14" s="41">
        <f t="shared" si="0"/>
        <v>1</v>
      </c>
      <c r="C14" s="41">
        <f t="shared" si="0"/>
        <v>0</v>
      </c>
      <c r="D14" s="41">
        <f t="shared" si="0"/>
        <v>0</v>
      </c>
      <c r="E14" s="45" t="s">
        <v>108</v>
      </c>
      <c r="F14" s="85">
        <v>2.1450000000000002E-3</v>
      </c>
      <c r="G14" s="85">
        <v>6.8405000000000002E-3</v>
      </c>
      <c r="H14" s="85">
        <v>1.6518999999999999E-2</v>
      </c>
      <c r="I14" s="85">
        <v>3.0009999999999998E-2</v>
      </c>
      <c r="J14" s="85">
        <v>4.2835999999999999E-2</v>
      </c>
      <c r="K14" s="85">
        <v>5.6182000000000003E-2</v>
      </c>
      <c r="L14" s="85">
        <v>6.2176000000000002E-2</v>
      </c>
      <c r="M14" s="85">
        <v>6.5667000000000003E-2</v>
      </c>
      <c r="N14" s="85">
        <v>7.2713E-2</v>
      </c>
      <c r="O14" s="85">
        <v>8.5542999999999994E-2</v>
      </c>
      <c r="P14" s="85">
        <v>0.10605000000000001</v>
      </c>
      <c r="Q14" s="85">
        <v>0.13270999999999999</v>
      </c>
      <c r="R14" s="85">
        <v>0.16092999999999999</v>
      </c>
      <c r="S14" s="85">
        <v>0.18692</v>
      </c>
      <c r="T14" s="85">
        <v>0.20974999999999999</v>
      </c>
      <c r="U14" s="85">
        <v>0.22969999999999999</v>
      </c>
      <c r="V14" s="85">
        <v>0.24645</v>
      </c>
      <c r="W14" s="85">
        <v>0.25919999999999999</v>
      </c>
      <c r="X14" s="85">
        <v>0.27817999999999998</v>
      </c>
      <c r="Y14" s="85">
        <v>0.28516000000000002</v>
      </c>
      <c r="Z14" s="85">
        <v>0.32152999999999998</v>
      </c>
      <c r="AA14" s="85">
        <v>0.34078999999999998</v>
      </c>
      <c r="AB14" s="85">
        <v>0.36408000000000001</v>
      </c>
      <c r="AC14" s="85">
        <v>0.38963999999999999</v>
      </c>
      <c r="AD14" s="85">
        <v>0.41453000000000001</v>
      </c>
      <c r="AE14" s="85">
        <v>0.43574000000000002</v>
      </c>
      <c r="AF14" s="85">
        <v>0.45312999999999998</v>
      </c>
      <c r="AG14" s="85">
        <v>0.46461000000000002</v>
      </c>
      <c r="AH14" s="85">
        <v>0.47112999999999999</v>
      </c>
      <c r="AI14" s="85">
        <v>0.47889999999999999</v>
      </c>
      <c r="AJ14" s="85"/>
      <c r="AK14" s="85"/>
      <c r="AL14" s="85"/>
      <c r="AM14" s="85"/>
      <c r="AN14" s="85"/>
      <c r="AO14" s="85"/>
      <c r="AP14" s="85"/>
      <c r="AQ14" s="85"/>
      <c r="AR14" s="85"/>
      <c r="AS14" s="85"/>
      <c r="AT14" s="85"/>
      <c r="AU14" s="85"/>
      <c r="AV14" s="85"/>
      <c r="AW14" s="85"/>
      <c r="AX14" s="85"/>
      <c r="AY14" s="85"/>
      <c r="AZ14" s="85"/>
      <c r="BA14" s="85"/>
      <c r="BB14" s="85"/>
      <c r="BC14" s="85"/>
      <c r="BD14" s="85"/>
      <c r="BE14" s="85"/>
      <c r="BF14" s="85"/>
      <c r="BG14" s="85"/>
      <c r="BH14" s="85"/>
      <c r="BI14" s="85"/>
      <c r="BJ14" s="85"/>
      <c r="BK14" s="85"/>
      <c r="BL14" s="85"/>
      <c r="BM14" s="85"/>
      <c r="BN14" s="85"/>
      <c r="BO14" s="85"/>
      <c r="BP14" s="85"/>
      <c r="BQ14" s="85"/>
      <c r="BR14" s="85"/>
      <c r="BS14" s="85"/>
      <c r="BT14" s="26"/>
      <c r="BU14" s="27"/>
      <c r="BV14" s="27"/>
      <c r="BW14" s="27"/>
      <c r="BX14" s="27"/>
      <c r="BY14" s="27"/>
      <c r="BZ14" s="27"/>
      <c r="CA14" s="27"/>
      <c r="CB14" s="27"/>
      <c r="CC14" s="27"/>
      <c r="CD14" s="27"/>
      <c r="CE14" s="27"/>
      <c r="CF14" s="27"/>
      <c r="CI14" s="28"/>
    </row>
    <row r="15" spans="1:87" ht="21" customHeight="1" outlineLevel="1" thickBot="1" x14ac:dyDescent="0.4">
      <c r="A15" s="41">
        <f t="shared" si="1"/>
        <v>0</v>
      </c>
      <c r="B15" s="41">
        <f t="shared" si="0"/>
        <v>0</v>
      </c>
      <c r="C15" s="41">
        <f t="shared" si="0"/>
        <v>0</v>
      </c>
      <c r="D15" s="41">
        <f t="shared" si="0"/>
        <v>1</v>
      </c>
      <c r="E15" s="45" t="s">
        <v>56</v>
      </c>
      <c r="F15" s="85">
        <v>0</v>
      </c>
      <c r="G15" s="85">
        <v>0</v>
      </c>
      <c r="H15" s="85">
        <v>0</v>
      </c>
      <c r="I15" s="85">
        <v>0</v>
      </c>
      <c r="J15" s="85">
        <v>0</v>
      </c>
      <c r="K15" s="85">
        <v>0</v>
      </c>
      <c r="L15" s="85">
        <v>0</v>
      </c>
      <c r="M15" s="85">
        <v>0</v>
      </c>
      <c r="N15" s="85">
        <v>0</v>
      </c>
      <c r="O15" s="85">
        <v>0</v>
      </c>
      <c r="P15" s="85">
        <v>0</v>
      </c>
      <c r="Q15" s="85">
        <v>0</v>
      </c>
      <c r="R15" s="85">
        <v>0</v>
      </c>
      <c r="S15" s="85">
        <v>0</v>
      </c>
      <c r="T15" s="85">
        <v>0</v>
      </c>
      <c r="U15" s="85">
        <v>0</v>
      </c>
      <c r="V15" s="85">
        <v>0</v>
      </c>
      <c r="W15" s="85">
        <v>0</v>
      </c>
      <c r="X15" s="85">
        <v>0</v>
      </c>
      <c r="Y15" s="85">
        <v>0</v>
      </c>
      <c r="Z15" s="85">
        <v>2.4492E-18</v>
      </c>
      <c r="AA15" s="85">
        <v>5.1443999999999999E-14</v>
      </c>
      <c r="AB15" s="85">
        <v>4.0000000000000001E-10</v>
      </c>
      <c r="AC15" s="85">
        <v>5.0408999999999998E-8</v>
      </c>
      <c r="AD15" s="85">
        <v>2.7961E-7</v>
      </c>
      <c r="AE15" s="85">
        <v>5.8000000000000004E-6</v>
      </c>
      <c r="AF15" s="85">
        <v>1.2446E-2</v>
      </c>
      <c r="AG15" s="85">
        <v>2.9128999999999999E-2</v>
      </c>
      <c r="AH15" s="85">
        <v>4.0059999999999998E-2</v>
      </c>
      <c r="AI15" s="85">
        <v>6.1845999999999998E-2</v>
      </c>
      <c r="AJ15" s="85"/>
      <c r="AK15" s="85"/>
      <c r="AL15" s="85"/>
      <c r="AM15" s="85"/>
      <c r="AN15" s="85"/>
      <c r="AO15" s="85"/>
      <c r="AP15" s="85"/>
      <c r="AQ15" s="85"/>
      <c r="AR15" s="85"/>
      <c r="AS15" s="85"/>
      <c r="AT15" s="85"/>
      <c r="AU15" s="85"/>
      <c r="AV15" s="85"/>
      <c r="AW15" s="85"/>
      <c r="AX15" s="85"/>
      <c r="AY15" s="85"/>
      <c r="AZ15" s="85"/>
      <c r="BA15" s="85"/>
      <c r="BB15" s="85"/>
      <c r="BC15" s="85"/>
      <c r="BD15" s="85"/>
      <c r="BE15" s="85"/>
      <c r="BF15" s="85"/>
      <c r="BG15" s="85"/>
      <c r="BH15" s="85"/>
      <c r="BI15" s="85"/>
      <c r="BJ15" s="85"/>
      <c r="BK15" s="85"/>
      <c r="BL15" s="85"/>
      <c r="BM15" s="85"/>
      <c r="BN15" s="85"/>
      <c r="BO15" s="85"/>
      <c r="BP15" s="85"/>
      <c r="BQ15" s="85"/>
      <c r="BR15" s="85"/>
      <c r="BS15" s="85"/>
      <c r="BT15" s="26"/>
      <c r="BU15" s="27"/>
      <c r="BV15" s="27"/>
      <c r="BW15" s="27"/>
      <c r="BX15" s="27"/>
      <c r="BY15" s="27"/>
      <c r="BZ15" s="27"/>
      <c r="CA15" s="27"/>
      <c r="CB15" s="27"/>
      <c r="CC15" s="27"/>
      <c r="CD15" s="27"/>
      <c r="CE15" s="27"/>
      <c r="CF15" s="27"/>
      <c r="CG15" s="27"/>
      <c r="CH15" s="27"/>
      <c r="CI15" s="28"/>
    </row>
    <row r="16" spans="1:87" ht="21" customHeight="1" outlineLevel="1" thickBot="1" x14ac:dyDescent="0.4">
      <c r="A16" s="41">
        <f t="shared" si="1"/>
        <v>0</v>
      </c>
      <c r="B16" s="41">
        <f t="shared" si="0"/>
        <v>0</v>
      </c>
      <c r="C16" s="41">
        <f t="shared" si="0"/>
        <v>1</v>
      </c>
      <c r="D16" s="41">
        <f t="shared" si="0"/>
        <v>0</v>
      </c>
      <c r="E16" s="45" t="s">
        <v>59</v>
      </c>
      <c r="F16" s="85">
        <v>0</v>
      </c>
      <c r="G16" s="85">
        <v>0</v>
      </c>
      <c r="H16" s="85">
        <v>0</v>
      </c>
      <c r="I16" s="85">
        <v>0</v>
      </c>
      <c r="J16" s="85">
        <v>0</v>
      </c>
      <c r="K16" s="85">
        <v>0</v>
      </c>
      <c r="L16" s="85">
        <v>0</v>
      </c>
      <c r="M16" s="85">
        <v>0</v>
      </c>
      <c r="N16" s="85">
        <v>0</v>
      </c>
      <c r="O16" s="85">
        <v>0</v>
      </c>
      <c r="P16" s="85">
        <v>0</v>
      </c>
      <c r="Q16" s="85">
        <v>0</v>
      </c>
      <c r="R16" s="85">
        <v>0</v>
      </c>
      <c r="S16" s="85">
        <v>0</v>
      </c>
      <c r="T16" s="85">
        <v>0</v>
      </c>
      <c r="U16" s="85">
        <v>0</v>
      </c>
      <c r="V16" s="85">
        <v>0</v>
      </c>
      <c r="W16" s="85">
        <v>0</v>
      </c>
      <c r="X16" s="85">
        <v>0</v>
      </c>
      <c r="Y16" s="85">
        <v>0</v>
      </c>
      <c r="Z16" s="85">
        <v>3.6621E-19</v>
      </c>
      <c r="AA16" s="85">
        <v>5.2589000000000003E-15</v>
      </c>
      <c r="AB16" s="85">
        <v>2.9916999999999999E-11</v>
      </c>
      <c r="AC16" s="85">
        <v>2.9672999999999999E-9</v>
      </c>
      <c r="AD16" s="85">
        <v>1.3967E-8</v>
      </c>
      <c r="AE16" s="85">
        <v>2.6378E-7</v>
      </c>
      <c r="AF16" s="85">
        <v>5.8E-4</v>
      </c>
      <c r="AG16" s="85">
        <v>1.4863999999999999E-3</v>
      </c>
      <c r="AH16" s="85">
        <v>2.2360000000000001E-3</v>
      </c>
      <c r="AI16" s="85">
        <v>4.8234000000000003E-3</v>
      </c>
      <c r="AJ16" s="85"/>
      <c r="AK16" s="85"/>
      <c r="AL16" s="85"/>
      <c r="AM16" s="85"/>
      <c r="AN16" s="85"/>
      <c r="AO16" s="85"/>
      <c r="AP16" s="85"/>
      <c r="AQ16" s="85"/>
      <c r="AR16" s="85"/>
      <c r="AS16" s="85"/>
      <c r="AT16" s="85"/>
      <c r="AU16" s="85"/>
      <c r="AV16" s="85"/>
      <c r="AW16" s="85"/>
      <c r="AX16" s="85"/>
      <c r="AY16" s="85"/>
      <c r="AZ16" s="85"/>
      <c r="BA16" s="85"/>
      <c r="BB16" s="85"/>
      <c r="BC16" s="85"/>
      <c r="BD16" s="85"/>
      <c r="BE16" s="85"/>
      <c r="BF16" s="85"/>
      <c r="BG16" s="85"/>
      <c r="BH16" s="85"/>
      <c r="BI16" s="85"/>
      <c r="BJ16" s="85"/>
      <c r="BK16" s="85"/>
      <c r="BL16" s="85"/>
      <c r="BM16" s="85"/>
      <c r="BN16" s="85"/>
      <c r="BO16" s="85"/>
      <c r="BP16" s="85"/>
      <c r="BQ16" s="85"/>
      <c r="BR16" s="85"/>
      <c r="BS16" s="85"/>
      <c r="BT16" s="26"/>
      <c r="BU16" s="27"/>
      <c r="BV16" s="27"/>
      <c r="BW16" s="27"/>
      <c r="BX16" s="27"/>
      <c r="BY16" s="27"/>
      <c r="BZ16" s="27"/>
      <c r="CA16" s="27"/>
      <c r="CB16" s="27"/>
      <c r="CC16" s="27"/>
      <c r="CD16" s="27"/>
      <c r="CE16" s="27"/>
      <c r="CF16" s="27"/>
      <c r="CG16" s="27"/>
      <c r="CH16" s="27"/>
      <c r="CI16" s="28"/>
    </row>
    <row r="17" spans="1:87" ht="21" customHeight="1" outlineLevel="1" thickBot="1" x14ac:dyDescent="0.4">
      <c r="A17" s="41">
        <f t="shared" si="1"/>
        <v>1</v>
      </c>
      <c r="B17" s="41">
        <f t="shared" si="0"/>
        <v>0</v>
      </c>
      <c r="C17" s="41">
        <f t="shared" si="0"/>
        <v>0</v>
      </c>
      <c r="D17" s="41">
        <f t="shared" si="0"/>
        <v>0</v>
      </c>
      <c r="E17" s="45" t="s">
        <v>26</v>
      </c>
      <c r="F17" s="85">
        <v>-18.78</v>
      </c>
      <c r="G17" s="85">
        <v>-18.78</v>
      </c>
      <c r="H17" s="85">
        <v>-18.8</v>
      </c>
      <c r="I17" s="85">
        <v>-18.84</v>
      </c>
      <c r="J17" s="85">
        <v>-18.88</v>
      </c>
      <c r="K17" s="85">
        <v>-18.989999999999998</v>
      </c>
      <c r="L17" s="85">
        <v>-19.03</v>
      </c>
      <c r="M17" s="85">
        <v>-19.05</v>
      </c>
      <c r="N17" s="85">
        <v>-19.059999999999999</v>
      </c>
      <c r="O17" s="85">
        <v>-19.05</v>
      </c>
      <c r="P17" s="85">
        <v>-19.04</v>
      </c>
      <c r="Q17" s="85">
        <v>-19.02</v>
      </c>
      <c r="R17" s="85">
        <v>-19.010000000000002</v>
      </c>
      <c r="S17" s="85">
        <v>-19.010000000000002</v>
      </c>
      <c r="T17" s="85">
        <v>-19.03</v>
      </c>
      <c r="U17" s="85">
        <v>-19.05</v>
      </c>
      <c r="V17" s="85">
        <v>-19.079999999999998</v>
      </c>
      <c r="W17" s="85">
        <v>-19.11</v>
      </c>
      <c r="X17" s="85">
        <v>-19.25</v>
      </c>
      <c r="Y17" s="85">
        <v>-19.38</v>
      </c>
      <c r="Z17" s="85">
        <v>-19.510000000000002</v>
      </c>
      <c r="AA17" s="85">
        <v>-19.55</v>
      </c>
      <c r="AB17" s="85">
        <v>-19.579999999999998</v>
      </c>
      <c r="AC17" s="85">
        <v>-19.61</v>
      </c>
      <c r="AD17" s="85">
        <v>-19.64</v>
      </c>
      <c r="AE17" s="85">
        <v>-19.670000000000002</v>
      </c>
      <c r="AF17" s="85">
        <v>-19.7</v>
      </c>
      <c r="AG17" s="85">
        <v>-19.73</v>
      </c>
      <c r="AH17" s="85">
        <v>-19.760000000000002</v>
      </c>
      <c r="AI17" s="85">
        <v>-19.88</v>
      </c>
      <c r="AJ17" s="85"/>
      <c r="AK17" s="85"/>
      <c r="AL17" s="85"/>
      <c r="AM17" s="85"/>
      <c r="AN17" s="85"/>
      <c r="AO17" s="85"/>
      <c r="AP17" s="85"/>
      <c r="AQ17" s="85"/>
      <c r="AR17" s="85"/>
      <c r="AS17" s="85"/>
      <c r="AT17" s="85"/>
      <c r="AU17" s="85"/>
      <c r="AV17" s="85"/>
      <c r="AW17" s="85"/>
      <c r="AX17" s="85"/>
      <c r="AY17" s="85"/>
      <c r="AZ17" s="85"/>
      <c r="BA17" s="85"/>
      <c r="BB17" s="85"/>
      <c r="BC17" s="85"/>
      <c r="BD17" s="85"/>
      <c r="BE17" s="85"/>
      <c r="BF17" s="85"/>
      <c r="BG17" s="85"/>
      <c r="BH17" s="85"/>
      <c r="BI17" s="85"/>
      <c r="BJ17" s="85"/>
      <c r="BK17" s="85"/>
      <c r="BL17" s="85"/>
      <c r="BM17" s="85"/>
      <c r="BN17" s="85"/>
      <c r="BO17" s="85"/>
      <c r="BP17" s="85"/>
      <c r="BQ17" s="85"/>
      <c r="BR17" s="85"/>
      <c r="BS17" s="85"/>
      <c r="BT17" s="26"/>
      <c r="BU17" s="27"/>
      <c r="BV17" s="27"/>
      <c r="BW17" s="27"/>
      <c r="BX17" s="27"/>
      <c r="BY17" s="27"/>
      <c r="BZ17" s="27"/>
      <c r="CA17" s="27"/>
      <c r="CB17" s="27"/>
      <c r="CC17" s="27"/>
      <c r="CD17" s="27"/>
      <c r="CE17" s="27"/>
      <c r="CF17" s="27"/>
      <c r="CG17" s="27"/>
      <c r="CH17" s="27"/>
      <c r="CI17" s="28"/>
    </row>
    <row r="18" spans="1:87" ht="21" customHeight="1" outlineLevel="1" thickBot="1" x14ac:dyDescent="0.4">
      <c r="A18" s="41">
        <f t="shared" si="1"/>
        <v>0</v>
      </c>
      <c r="B18" s="41">
        <f t="shared" si="0"/>
        <v>0</v>
      </c>
      <c r="C18" s="41">
        <f t="shared" si="0"/>
        <v>0</v>
      </c>
      <c r="D18" s="41">
        <f t="shared" si="0"/>
        <v>1</v>
      </c>
      <c r="E18" s="45" t="s">
        <v>5</v>
      </c>
      <c r="F18" s="85">
        <v>-66.34</v>
      </c>
      <c r="G18" s="85">
        <v>-62.64</v>
      </c>
      <c r="H18" s="85">
        <v>-59.06</v>
      </c>
      <c r="I18" s="85">
        <v>-55.51</v>
      </c>
      <c r="J18" s="85">
        <v>-52.01</v>
      </c>
      <c r="K18" s="85">
        <v>-39.36</v>
      </c>
      <c r="L18" s="85">
        <v>-36.82</v>
      </c>
      <c r="M18" s="85">
        <v>-34.39</v>
      </c>
      <c r="N18" s="85">
        <v>-32.17</v>
      </c>
      <c r="O18" s="85">
        <v>-30.15</v>
      </c>
      <c r="P18" s="85">
        <v>-28.32</v>
      </c>
      <c r="Q18" s="85">
        <v>-26.62</v>
      </c>
      <c r="R18" s="85">
        <v>-25.01</v>
      </c>
      <c r="S18" s="85">
        <v>-23.48</v>
      </c>
      <c r="T18" s="85">
        <v>-22.03</v>
      </c>
      <c r="U18" s="85">
        <v>-20.69</v>
      </c>
      <c r="V18" s="85">
        <v>-19.45</v>
      </c>
      <c r="W18" s="85">
        <v>-18.309999999999999</v>
      </c>
      <c r="X18" s="85">
        <v>-14.48</v>
      </c>
      <c r="Y18" s="85">
        <v>-11.4</v>
      </c>
      <c r="Z18" s="85">
        <v>-9.0990000000000002</v>
      </c>
      <c r="AA18" s="85">
        <v>-8.6940000000000008</v>
      </c>
      <c r="AB18" s="85">
        <v>-8.3680000000000003</v>
      </c>
      <c r="AC18" s="85">
        <v>-8.1219999999999999</v>
      </c>
      <c r="AD18" s="85">
        <v>-7.9530000000000003</v>
      </c>
      <c r="AE18" s="85">
        <v>-7.851</v>
      </c>
      <c r="AF18" s="85">
        <v>-7.851</v>
      </c>
      <c r="AG18" s="85">
        <v>-7.9080000000000004</v>
      </c>
      <c r="AH18" s="85">
        <v>-7.9640000000000004</v>
      </c>
      <c r="AI18" s="85">
        <v>-8.1850000000000005</v>
      </c>
      <c r="AJ18" s="85"/>
      <c r="AK18" s="85"/>
      <c r="AL18" s="85"/>
      <c r="AM18" s="85"/>
      <c r="AN18" s="85"/>
      <c r="AO18" s="85"/>
      <c r="AP18" s="85"/>
      <c r="AQ18" s="85"/>
      <c r="AR18" s="85"/>
      <c r="AS18" s="85"/>
      <c r="AT18" s="85"/>
      <c r="AU18" s="85"/>
      <c r="AV18" s="85"/>
      <c r="AW18" s="85"/>
      <c r="AX18" s="85"/>
      <c r="AY18" s="85"/>
      <c r="AZ18" s="85"/>
      <c r="BA18" s="85"/>
      <c r="BB18" s="85"/>
      <c r="BC18" s="85"/>
      <c r="BD18" s="85"/>
      <c r="BE18" s="85"/>
      <c r="BF18" s="85"/>
      <c r="BG18" s="85"/>
      <c r="BH18" s="85"/>
      <c r="BI18" s="85"/>
      <c r="BJ18" s="85"/>
      <c r="BK18" s="85"/>
      <c r="BL18" s="85"/>
      <c r="BM18" s="85"/>
      <c r="BN18" s="85"/>
      <c r="BO18" s="85"/>
      <c r="BP18" s="85"/>
      <c r="BQ18" s="85"/>
      <c r="BR18" s="85"/>
      <c r="BS18" s="85"/>
      <c r="BT18" s="26"/>
      <c r="BU18" s="27"/>
      <c r="BV18" s="27"/>
      <c r="BW18" s="27"/>
      <c r="BX18" s="27"/>
      <c r="BY18" s="27"/>
      <c r="BZ18" s="27"/>
      <c r="CA18" s="27"/>
      <c r="CB18" s="27"/>
      <c r="CC18" s="27"/>
      <c r="CD18" s="27"/>
      <c r="CE18" s="27"/>
      <c r="CF18" s="27"/>
      <c r="CG18" s="27"/>
      <c r="CH18" s="27"/>
      <c r="CI18" s="28"/>
    </row>
    <row r="19" spans="1:87" ht="21" customHeight="1" outlineLevel="1" thickBot="1" x14ac:dyDescent="0.4">
      <c r="A19" s="41">
        <f t="shared" si="1"/>
        <v>0</v>
      </c>
      <c r="B19" s="41">
        <f t="shared" si="0"/>
        <v>0</v>
      </c>
      <c r="C19" s="41">
        <f t="shared" si="0"/>
        <v>1</v>
      </c>
      <c r="D19" s="41">
        <f t="shared" si="0"/>
        <v>0</v>
      </c>
      <c r="E19" s="45" t="s">
        <v>6</v>
      </c>
      <c r="F19" s="85">
        <v>-18.510000000000002</v>
      </c>
      <c r="G19" s="85">
        <v>-17.670000000000002</v>
      </c>
      <c r="H19" s="85">
        <v>-16.670000000000002</v>
      </c>
      <c r="I19" s="85">
        <v>-15.52</v>
      </c>
      <c r="J19" s="85">
        <v>-14.29</v>
      </c>
      <c r="K19" s="85">
        <v>-9.7040000000000006</v>
      </c>
      <c r="L19" s="85">
        <v>-8.7829999999999995</v>
      </c>
      <c r="M19" s="85">
        <v>-7.9169999999999998</v>
      </c>
      <c r="N19" s="85">
        <v>-7.1639999999999997</v>
      </c>
      <c r="O19" s="85">
        <v>-6.5519999999999996</v>
      </c>
      <c r="P19" s="85">
        <v>-6.109</v>
      </c>
      <c r="Q19" s="85">
        <v>-5.8319999999999999</v>
      </c>
      <c r="R19" s="85">
        <v>-5.6950000000000003</v>
      </c>
      <c r="S19" s="85">
        <v>-5.6559999999999997</v>
      </c>
      <c r="T19" s="85">
        <v>-5.68</v>
      </c>
      <c r="U19" s="85">
        <v>-5.7389999999999999</v>
      </c>
      <c r="V19" s="85">
        <v>-5.81</v>
      </c>
      <c r="W19" s="85">
        <v>-5.8789999999999996</v>
      </c>
      <c r="X19" s="85">
        <v>-6.0860000000000003</v>
      </c>
      <c r="Y19" s="85">
        <v>-6.2560000000000002</v>
      </c>
      <c r="Z19" s="85">
        <v>-6.4589999999999996</v>
      </c>
      <c r="AA19" s="85">
        <v>-6.5259999999999998</v>
      </c>
      <c r="AB19" s="85">
        <v>-6.6</v>
      </c>
      <c r="AC19" s="85">
        <v>-6.6790000000000003</v>
      </c>
      <c r="AD19" s="85">
        <v>-6.7560000000000002</v>
      </c>
      <c r="AE19" s="85">
        <v>-6.8259999999999996</v>
      </c>
      <c r="AF19" s="85">
        <v>-6.8769999999999998</v>
      </c>
      <c r="AG19" s="85">
        <v>-6.9160000000000004</v>
      </c>
      <c r="AH19" s="85">
        <v>-6.9530000000000003</v>
      </c>
      <c r="AI19" s="85">
        <v>-7.0979999999999999</v>
      </c>
      <c r="AJ19" s="85"/>
      <c r="AK19" s="85"/>
      <c r="AL19" s="85"/>
      <c r="AM19" s="85"/>
      <c r="AN19" s="85"/>
      <c r="AO19" s="85"/>
      <c r="AP19" s="85"/>
      <c r="AQ19" s="85"/>
      <c r="AR19" s="85"/>
      <c r="AS19" s="85"/>
      <c r="AT19" s="85"/>
      <c r="AU19" s="85"/>
      <c r="AV19" s="85"/>
      <c r="AW19" s="85"/>
      <c r="AX19" s="85"/>
      <c r="AY19" s="85"/>
      <c r="AZ19" s="85"/>
      <c r="BA19" s="85"/>
      <c r="BB19" s="85"/>
      <c r="BC19" s="85"/>
      <c r="BD19" s="85"/>
      <c r="BE19" s="85"/>
      <c r="BF19" s="85"/>
      <c r="BG19" s="85"/>
      <c r="BH19" s="85"/>
      <c r="BI19" s="85"/>
      <c r="BJ19" s="85"/>
      <c r="BK19" s="85"/>
      <c r="BL19" s="85"/>
      <c r="BM19" s="85"/>
      <c r="BN19" s="85"/>
      <c r="BO19" s="85"/>
      <c r="BP19" s="85"/>
      <c r="BQ19" s="85"/>
      <c r="BR19" s="85"/>
      <c r="BS19" s="85"/>
      <c r="BT19" s="26"/>
      <c r="BU19" s="27"/>
      <c r="BV19" s="27"/>
      <c r="BW19" s="27"/>
      <c r="BX19" s="27"/>
      <c r="BY19" s="27"/>
      <c r="BZ19" s="27"/>
      <c r="CA19" s="27"/>
      <c r="CB19" s="27"/>
      <c r="CC19" s="27"/>
      <c r="CD19" s="27"/>
      <c r="CE19" s="27"/>
      <c r="CF19" s="27"/>
      <c r="CG19" s="27"/>
      <c r="CH19" s="27"/>
      <c r="CI19" s="28"/>
    </row>
    <row r="20" spans="1:87" ht="21" customHeight="1" outlineLevel="1" thickBot="1" x14ac:dyDescent="0.4">
      <c r="A20" s="41">
        <f t="shared" si="1"/>
        <v>0</v>
      </c>
      <c r="B20" s="41">
        <f t="shared" si="1"/>
        <v>1</v>
      </c>
      <c r="C20" s="41">
        <f t="shared" si="1"/>
        <v>0</v>
      </c>
      <c r="D20" s="41">
        <f t="shared" si="1"/>
        <v>0</v>
      </c>
      <c r="E20" s="45" t="s">
        <v>7</v>
      </c>
      <c r="F20" s="85">
        <v>-23.21</v>
      </c>
      <c r="G20" s="85">
        <v>-22.25</v>
      </c>
      <c r="H20" s="85">
        <v>-21.59</v>
      </c>
      <c r="I20" s="85">
        <v>-21.23</v>
      </c>
      <c r="J20" s="85">
        <v>-21.13</v>
      </c>
      <c r="K20" s="85">
        <v>-21.86</v>
      </c>
      <c r="L20" s="85">
        <v>-22.03</v>
      </c>
      <c r="M20" s="85">
        <v>-22.26</v>
      </c>
      <c r="N20" s="85">
        <v>-22.46</v>
      </c>
      <c r="O20" s="85">
        <v>-22.65</v>
      </c>
      <c r="P20" s="85">
        <v>-22.81</v>
      </c>
      <c r="Q20" s="85">
        <v>-22.97</v>
      </c>
      <c r="R20" s="85">
        <v>-23.15</v>
      </c>
      <c r="S20" s="85">
        <v>-23.35</v>
      </c>
      <c r="T20" s="85">
        <v>-23.57</v>
      </c>
      <c r="U20" s="85">
        <v>-23.79</v>
      </c>
      <c r="V20" s="85">
        <v>-24.02</v>
      </c>
      <c r="W20" s="85">
        <v>-24.25</v>
      </c>
      <c r="X20" s="85">
        <v>-25.18</v>
      </c>
      <c r="Y20" s="85">
        <v>-26.06</v>
      </c>
      <c r="Z20" s="85">
        <v>-26.85</v>
      </c>
      <c r="AA20" s="85">
        <v>-27.04</v>
      </c>
      <c r="AB20" s="85">
        <v>-27.22</v>
      </c>
      <c r="AC20" s="85">
        <v>-27.4</v>
      </c>
      <c r="AD20" s="85">
        <v>-27.58</v>
      </c>
      <c r="AE20" s="85">
        <v>-27.77</v>
      </c>
      <c r="AF20" s="85">
        <v>-27.94</v>
      </c>
      <c r="AG20" s="85">
        <v>-28.11</v>
      </c>
      <c r="AH20" s="85">
        <v>-28.29</v>
      </c>
      <c r="AI20" s="85">
        <v>-29.04</v>
      </c>
      <c r="AJ20" s="85"/>
      <c r="AK20" s="85"/>
      <c r="AL20" s="85"/>
      <c r="AM20" s="85"/>
      <c r="AN20" s="85"/>
      <c r="AO20" s="85"/>
      <c r="AP20" s="85"/>
      <c r="AQ20" s="85"/>
      <c r="AR20" s="85"/>
      <c r="AS20" s="85"/>
      <c r="AT20" s="85"/>
      <c r="AU20" s="85"/>
      <c r="AV20" s="85"/>
      <c r="AW20" s="85"/>
      <c r="AX20" s="85"/>
      <c r="AY20" s="85"/>
      <c r="AZ20" s="85"/>
      <c r="BA20" s="85"/>
      <c r="BB20" s="85"/>
      <c r="BC20" s="85"/>
      <c r="BD20" s="85"/>
      <c r="BE20" s="85"/>
      <c r="BF20" s="85"/>
      <c r="BG20" s="85"/>
      <c r="BH20" s="85"/>
      <c r="BI20" s="85"/>
      <c r="BJ20" s="85"/>
      <c r="BK20" s="85"/>
      <c r="BL20" s="85"/>
      <c r="BM20" s="85"/>
      <c r="BN20" s="85"/>
      <c r="BO20" s="85"/>
      <c r="BP20" s="85"/>
      <c r="BQ20" s="85"/>
      <c r="BR20" s="85"/>
      <c r="BS20" s="85"/>
      <c r="BT20" s="26"/>
      <c r="BU20" s="27"/>
      <c r="BV20" s="27"/>
      <c r="BW20" s="27"/>
      <c r="BX20" s="27"/>
      <c r="BY20" s="27"/>
      <c r="BZ20" s="27"/>
      <c r="CA20" s="27"/>
      <c r="CB20" s="27"/>
      <c r="CC20" s="27"/>
      <c r="CD20" s="27"/>
      <c r="CE20" s="27"/>
      <c r="CF20" s="27"/>
      <c r="CG20" s="27"/>
      <c r="CH20" s="27"/>
      <c r="CI20" s="28"/>
    </row>
    <row r="21" spans="1:87" ht="21" customHeight="1" outlineLevel="1" thickBot="1" x14ac:dyDescent="0.4">
      <c r="A21" s="41">
        <f t="shared" si="1"/>
        <v>0</v>
      </c>
      <c r="B21" s="41">
        <f t="shared" si="1"/>
        <v>0</v>
      </c>
      <c r="C21" s="41">
        <f t="shared" si="1"/>
        <v>0</v>
      </c>
      <c r="D21" s="41">
        <f t="shared" si="1"/>
        <v>0</v>
      </c>
      <c r="E21" s="45"/>
      <c r="F21" s="85"/>
      <c r="G21" s="85"/>
      <c r="H21" s="85"/>
      <c r="I21" s="85"/>
      <c r="J21" s="85"/>
      <c r="K21" s="85"/>
      <c r="L21" s="85"/>
      <c r="M21" s="85"/>
      <c r="N21" s="85"/>
      <c r="O21" s="85"/>
      <c r="P21" s="85"/>
      <c r="Q21" s="85"/>
      <c r="R21" s="85"/>
      <c r="S21" s="85"/>
      <c r="T21" s="85"/>
      <c r="U21" s="85"/>
      <c r="V21" s="85"/>
      <c r="W21" s="85"/>
      <c r="X21" s="85"/>
      <c r="Y21" s="85"/>
      <c r="Z21" s="85"/>
      <c r="AA21" s="85"/>
      <c r="AB21" s="85"/>
      <c r="AC21" s="85"/>
      <c r="AD21" s="85"/>
      <c r="AE21" s="85"/>
      <c r="AF21" s="85"/>
      <c r="AG21" s="85"/>
      <c r="AH21" s="85"/>
      <c r="AI21" s="85"/>
      <c r="AJ21" s="85"/>
      <c r="AK21" s="85"/>
      <c r="AL21" s="85"/>
      <c r="AM21" s="85"/>
      <c r="AN21" s="85"/>
      <c r="AO21" s="85"/>
      <c r="AP21" s="85"/>
      <c r="AQ21" s="85"/>
      <c r="AR21" s="85"/>
      <c r="AS21" s="85"/>
      <c r="AT21" s="85"/>
      <c r="AU21" s="85"/>
      <c r="AV21" s="85"/>
      <c r="AW21" s="85"/>
      <c r="AX21" s="85"/>
      <c r="AY21" s="85"/>
      <c r="AZ21" s="85"/>
      <c r="BA21" s="85"/>
      <c r="BB21" s="85"/>
      <c r="BC21" s="85"/>
      <c r="BD21" s="85"/>
      <c r="BE21" s="85"/>
      <c r="BF21" s="85"/>
      <c r="BG21" s="85"/>
      <c r="BH21" s="85"/>
      <c r="BI21" s="85"/>
      <c r="BJ21" s="85"/>
      <c r="BK21" s="85"/>
      <c r="BL21" s="85"/>
      <c r="BM21" s="85"/>
      <c r="BN21" s="85"/>
      <c r="BO21" s="85"/>
      <c r="BP21" s="85"/>
      <c r="BQ21" s="85"/>
      <c r="BR21" s="85"/>
      <c r="BS21" s="85"/>
      <c r="BT21" s="26"/>
      <c r="BU21" s="27"/>
      <c r="BV21" s="27"/>
      <c r="BW21" s="27"/>
      <c r="BX21" s="27"/>
      <c r="BY21" s="27"/>
      <c r="BZ21" s="27"/>
      <c r="CA21" s="27"/>
      <c r="CB21" s="27"/>
      <c r="CC21" s="27"/>
      <c r="CD21" s="27"/>
      <c r="CE21" s="27"/>
      <c r="CF21" s="27"/>
      <c r="CG21" s="27"/>
      <c r="CH21" s="27"/>
      <c r="CI21" s="28"/>
    </row>
    <row r="22" spans="1:87" ht="21" customHeight="1" outlineLevel="1" thickBot="1" x14ac:dyDescent="0.4">
      <c r="A22" s="41">
        <f t="shared" si="1"/>
        <v>0</v>
      </c>
      <c r="B22" s="41">
        <f t="shared" si="1"/>
        <v>0</v>
      </c>
      <c r="C22" s="41">
        <f t="shared" si="1"/>
        <v>0</v>
      </c>
      <c r="D22" s="41">
        <f t="shared" si="1"/>
        <v>0</v>
      </c>
      <c r="E22" s="82"/>
      <c r="F22" s="85"/>
      <c r="G22" s="85"/>
      <c r="H22" s="85"/>
      <c r="I22" s="85"/>
      <c r="J22" s="85"/>
      <c r="K22" s="85"/>
      <c r="L22" s="85"/>
      <c r="M22" s="85"/>
      <c r="N22" s="85"/>
      <c r="O22" s="85"/>
      <c r="P22" s="85"/>
      <c r="Q22" s="85"/>
      <c r="R22" s="85"/>
      <c r="S22" s="85"/>
      <c r="T22" s="85"/>
      <c r="U22" s="85"/>
      <c r="V22" s="85"/>
      <c r="W22" s="85"/>
      <c r="X22" s="85"/>
      <c r="Y22" s="85"/>
      <c r="Z22" s="85"/>
      <c r="AA22" s="85"/>
      <c r="AB22" s="85"/>
      <c r="AC22" s="85"/>
      <c r="AD22" s="85"/>
      <c r="AE22" s="85"/>
      <c r="AF22" s="85"/>
      <c r="AG22" s="85"/>
      <c r="AH22" s="85"/>
      <c r="AI22" s="85"/>
      <c r="AJ22" s="85"/>
      <c r="AK22" s="85"/>
      <c r="AL22" s="85"/>
      <c r="AM22" s="85"/>
      <c r="AN22" s="85"/>
      <c r="AO22" s="85"/>
      <c r="AP22" s="85"/>
      <c r="AQ22" s="85"/>
      <c r="AR22" s="85"/>
      <c r="AS22" s="85"/>
      <c r="AT22" s="85"/>
      <c r="AU22" s="85"/>
      <c r="AV22" s="85"/>
      <c r="AW22" s="85"/>
      <c r="AX22" s="85"/>
      <c r="AY22" s="85"/>
      <c r="AZ22" s="85"/>
      <c r="BA22" s="85"/>
      <c r="BB22" s="85"/>
      <c r="BC22" s="85"/>
      <c r="BD22" s="85"/>
      <c r="BE22" s="85"/>
      <c r="BF22" s="85"/>
      <c r="BG22" s="85"/>
      <c r="BH22" s="85"/>
      <c r="BI22" s="85"/>
      <c r="BJ22" s="85"/>
      <c r="BK22" s="85"/>
      <c r="BL22" s="85"/>
      <c r="BM22" s="85"/>
      <c r="BN22" s="85"/>
      <c r="BO22" s="85"/>
      <c r="BP22" s="85"/>
      <c r="BQ22" s="85"/>
      <c r="BR22" s="85"/>
      <c r="BS22" s="85"/>
      <c r="BT22" s="26"/>
      <c r="BU22" s="27"/>
      <c r="BV22" s="27"/>
      <c r="BW22" s="27"/>
      <c r="BX22" s="27"/>
      <c r="BY22" s="27"/>
      <c r="BZ22" s="27"/>
      <c r="CA22" s="27"/>
      <c r="CB22" s="27"/>
      <c r="CC22" s="27"/>
      <c r="CD22" s="27"/>
      <c r="CE22" s="27"/>
      <c r="CF22" s="27"/>
      <c r="CG22" s="27"/>
      <c r="CH22" s="27"/>
      <c r="CI22" s="28"/>
    </row>
    <row r="23" spans="1:87" ht="21" customHeight="1" outlineLevel="1" thickBot="1" x14ac:dyDescent="0.4">
      <c r="A23" s="41">
        <f t="shared" si="1"/>
        <v>0</v>
      </c>
      <c r="B23" s="41">
        <f t="shared" si="1"/>
        <v>0</v>
      </c>
      <c r="C23" s="41">
        <f t="shared" si="1"/>
        <v>0</v>
      </c>
      <c r="D23" s="41">
        <f t="shared" si="1"/>
        <v>0</v>
      </c>
      <c r="E23" s="83"/>
      <c r="F23" s="85"/>
      <c r="G23" s="85"/>
      <c r="H23" s="85"/>
      <c r="I23" s="85"/>
      <c r="J23" s="85"/>
      <c r="K23" s="85"/>
      <c r="L23" s="85"/>
      <c r="M23" s="85"/>
      <c r="N23" s="85"/>
      <c r="O23" s="85"/>
      <c r="P23" s="85"/>
      <c r="Q23" s="85"/>
      <c r="R23" s="85"/>
      <c r="S23" s="85"/>
      <c r="T23" s="85"/>
      <c r="U23" s="85"/>
      <c r="V23" s="85"/>
      <c r="W23" s="85"/>
      <c r="X23" s="85"/>
      <c r="Y23" s="85"/>
      <c r="Z23" s="85"/>
      <c r="AA23" s="85"/>
      <c r="AB23" s="85"/>
      <c r="AC23" s="85"/>
      <c r="AD23" s="85"/>
      <c r="AE23" s="85"/>
      <c r="AF23" s="85"/>
      <c r="AG23" s="85"/>
      <c r="AH23" s="85"/>
      <c r="AI23" s="85"/>
      <c r="AJ23" s="85"/>
      <c r="AK23" s="85"/>
      <c r="AL23" s="85"/>
      <c r="AM23" s="85"/>
      <c r="AN23" s="85"/>
      <c r="AO23" s="85"/>
      <c r="AP23" s="85"/>
      <c r="AQ23" s="85"/>
      <c r="AR23" s="85"/>
      <c r="AS23" s="85"/>
      <c r="AT23" s="85"/>
      <c r="AU23" s="85"/>
      <c r="AV23" s="85"/>
      <c r="AW23" s="85"/>
      <c r="AX23" s="85"/>
      <c r="AY23" s="85"/>
      <c r="AZ23" s="85"/>
      <c r="BA23" s="85"/>
      <c r="BB23" s="85"/>
      <c r="BC23" s="85"/>
      <c r="BD23" s="85"/>
      <c r="BE23" s="85"/>
      <c r="BF23" s="85"/>
      <c r="BG23" s="85"/>
      <c r="BH23" s="85"/>
      <c r="BI23" s="85"/>
      <c r="BJ23" s="85"/>
      <c r="BK23" s="85"/>
      <c r="BL23" s="85"/>
      <c r="BM23" s="85"/>
      <c r="BN23" s="85"/>
      <c r="BO23" s="85"/>
      <c r="BP23" s="85"/>
      <c r="BQ23" s="85"/>
      <c r="BR23" s="85"/>
      <c r="BS23" s="85"/>
      <c r="BT23" s="26"/>
      <c r="BU23" s="27"/>
      <c r="BV23" s="27"/>
      <c r="BW23" s="27"/>
      <c r="BX23" s="27"/>
      <c r="BY23" s="27"/>
      <c r="BZ23" s="27"/>
      <c r="CA23" s="27"/>
      <c r="CB23" s="27"/>
      <c r="CC23" s="27"/>
      <c r="CD23" s="27"/>
      <c r="CE23" s="27"/>
      <c r="CF23" s="27"/>
      <c r="CG23" s="27"/>
      <c r="CH23" s="27"/>
      <c r="CI23" s="28"/>
    </row>
    <row r="24" spans="1:87" ht="21" customHeight="1" outlineLevel="1" thickBot="1" x14ac:dyDescent="0.4">
      <c r="A24" s="41">
        <f t="shared" si="1"/>
        <v>0</v>
      </c>
      <c r="B24" s="41">
        <f t="shared" si="1"/>
        <v>0</v>
      </c>
      <c r="C24" s="41">
        <f t="shared" si="1"/>
        <v>0</v>
      </c>
      <c r="D24" s="41">
        <f t="shared" si="1"/>
        <v>0</v>
      </c>
      <c r="E24" s="83"/>
      <c r="F24" s="85"/>
      <c r="G24" s="85"/>
      <c r="H24" s="85"/>
      <c r="I24" s="85"/>
      <c r="J24" s="85"/>
      <c r="K24" s="85"/>
      <c r="L24" s="85"/>
      <c r="M24" s="85"/>
      <c r="N24" s="85"/>
      <c r="O24" s="85"/>
      <c r="P24" s="85"/>
      <c r="Q24" s="85"/>
      <c r="R24" s="85"/>
      <c r="S24" s="85"/>
      <c r="T24" s="85"/>
      <c r="U24" s="85"/>
      <c r="V24" s="85"/>
      <c r="W24" s="85"/>
      <c r="X24" s="85"/>
      <c r="Y24" s="85"/>
      <c r="Z24" s="85"/>
      <c r="AA24" s="85"/>
      <c r="AB24" s="85"/>
      <c r="AC24" s="85"/>
      <c r="AD24" s="85"/>
      <c r="AE24" s="85"/>
      <c r="AF24" s="85"/>
      <c r="AG24" s="85"/>
      <c r="AH24" s="85"/>
      <c r="AI24" s="85"/>
      <c r="AJ24" s="85"/>
      <c r="AK24" s="85"/>
      <c r="AL24" s="85"/>
      <c r="AM24" s="85"/>
      <c r="AN24" s="85"/>
      <c r="AO24" s="85"/>
      <c r="AP24" s="85"/>
      <c r="AQ24" s="85"/>
      <c r="AR24" s="85"/>
      <c r="AS24" s="85"/>
      <c r="AT24" s="85"/>
      <c r="AU24" s="85"/>
      <c r="AV24" s="85"/>
      <c r="AW24" s="85"/>
      <c r="AX24" s="85"/>
      <c r="AY24" s="85"/>
      <c r="AZ24" s="85"/>
      <c r="BA24" s="85"/>
      <c r="BB24" s="85"/>
      <c r="BC24" s="85"/>
      <c r="BD24" s="85"/>
      <c r="BE24" s="85"/>
      <c r="BF24" s="85"/>
      <c r="BG24" s="85"/>
      <c r="BH24" s="85"/>
      <c r="BI24" s="85"/>
      <c r="BJ24" s="85"/>
      <c r="BK24" s="85"/>
      <c r="BL24" s="85"/>
      <c r="BM24" s="85"/>
      <c r="BN24" s="85"/>
      <c r="BO24" s="85"/>
      <c r="BP24" s="85"/>
      <c r="BQ24" s="85"/>
      <c r="BR24" s="85"/>
      <c r="BS24" s="85"/>
      <c r="BT24" s="26"/>
      <c r="BU24" s="27"/>
      <c r="BV24" s="27"/>
      <c r="BW24" s="27"/>
      <c r="BX24" s="27"/>
      <c r="BY24" s="27"/>
      <c r="BZ24" s="27"/>
      <c r="CA24" s="27"/>
      <c r="CB24" s="27"/>
      <c r="CC24" s="27"/>
      <c r="CD24" s="27"/>
      <c r="CE24" s="27"/>
      <c r="CF24" s="27"/>
      <c r="CG24" s="27"/>
      <c r="CH24" s="27"/>
      <c r="CI24" s="28"/>
    </row>
    <row r="25" spans="1:87" ht="21" customHeight="1" outlineLevel="1" thickBot="1" x14ac:dyDescent="0.4">
      <c r="A25" s="41">
        <f t="shared" si="1"/>
        <v>0</v>
      </c>
      <c r="B25" s="41">
        <f t="shared" si="1"/>
        <v>0</v>
      </c>
      <c r="C25" s="41">
        <f t="shared" si="1"/>
        <v>0</v>
      </c>
      <c r="D25" s="41">
        <f t="shared" si="1"/>
        <v>0</v>
      </c>
      <c r="E25" s="83"/>
      <c r="F25" s="85"/>
      <c r="G25" s="85"/>
      <c r="H25" s="85"/>
      <c r="I25" s="85"/>
      <c r="J25" s="85"/>
      <c r="K25" s="85"/>
      <c r="L25" s="85"/>
      <c r="M25" s="85"/>
      <c r="N25" s="85"/>
      <c r="O25" s="85"/>
      <c r="P25" s="85"/>
      <c r="Q25" s="85"/>
      <c r="R25" s="85"/>
      <c r="S25" s="85"/>
      <c r="T25" s="85"/>
      <c r="U25" s="85"/>
      <c r="V25" s="85"/>
      <c r="W25" s="85"/>
      <c r="X25" s="85"/>
      <c r="Y25" s="85"/>
      <c r="Z25" s="85"/>
      <c r="AA25" s="85"/>
      <c r="AB25" s="85"/>
      <c r="AC25" s="85"/>
      <c r="AD25" s="85"/>
      <c r="AE25" s="85"/>
      <c r="AF25" s="85"/>
      <c r="AG25" s="85"/>
      <c r="AH25" s="85"/>
      <c r="AI25" s="85"/>
      <c r="AJ25" s="85"/>
      <c r="AK25" s="85"/>
      <c r="AL25" s="85"/>
      <c r="AM25" s="85"/>
      <c r="AN25" s="85"/>
      <c r="AO25" s="85"/>
      <c r="AP25" s="85"/>
      <c r="AQ25" s="85"/>
      <c r="AR25" s="85"/>
      <c r="AS25" s="85"/>
      <c r="AT25" s="85"/>
      <c r="AU25" s="85"/>
      <c r="AV25" s="85"/>
      <c r="AW25" s="85"/>
      <c r="AX25" s="85"/>
      <c r="AY25" s="85"/>
      <c r="AZ25" s="85"/>
      <c r="BA25" s="85"/>
      <c r="BB25" s="85"/>
      <c r="BC25" s="85"/>
      <c r="BD25" s="85"/>
      <c r="BE25" s="85"/>
      <c r="BF25" s="85"/>
      <c r="BG25" s="85"/>
      <c r="BH25" s="85"/>
      <c r="BI25" s="85"/>
      <c r="BJ25" s="85"/>
      <c r="BK25" s="85"/>
      <c r="BL25" s="85"/>
      <c r="BM25" s="85"/>
      <c r="BN25" s="85"/>
      <c r="BO25" s="85"/>
      <c r="BP25" s="85"/>
      <c r="BQ25" s="85"/>
      <c r="BR25" s="85"/>
      <c r="BS25" s="85"/>
      <c r="BT25" s="26"/>
      <c r="BU25" s="27"/>
      <c r="BV25" s="27"/>
      <c r="BW25" s="27"/>
      <c r="BX25" s="27"/>
      <c r="BY25" s="27"/>
      <c r="BZ25" s="27"/>
      <c r="CA25" s="27"/>
      <c r="CB25" s="27"/>
      <c r="CC25" s="27"/>
      <c r="CD25" s="27"/>
      <c r="CE25" s="27"/>
      <c r="CF25" s="27"/>
      <c r="CG25" s="27"/>
      <c r="CH25" s="27"/>
      <c r="CI25" s="28"/>
    </row>
    <row r="26" spans="1:87" ht="21" customHeight="1" outlineLevel="1" thickBot="1" x14ac:dyDescent="0.4">
      <c r="A26" s="41">
        <f t="shared" si="1"/>
        <v>0</v>
      </c>
      <c r="B26" s="41">
        <f t="shared" si="1"/>
        <v>0</v>
      </c>
      <c r="C26" s="41">
        <f t="shared" si="1"/>
        <v>0</v>
      </c>
      <c r="D26" s="41">
        <f t="shared" si="1"/>
        <v>0</v>
      </c>
      <c r="E26" s="83"/>
      <c r="F26" s="85"/>
      <c r="G26" s="85"/>
      <c r="H26" s="85"/>
      <c r="I26" s="85"/>
      <c r="J26" s="85"/>
      <c r="K26" s="85"/>
      <c r="L26" s="85"/>
      <c r="M26" s="85"/>
      <c r="N26" s="85"/>
      <c r="O26" s="85"/>
      <c r="P26" s="85"/>
      <c r="Q26" s="85"/>
      <c r="R26" s="85"/>
      <c r="S26" s="85"/>
      <c r="T26" s="85"/>
      <c r="U26" s="85"/>
      <c r="V26" s="85"/>
      <c r="W26" s="85"/>
      <c r="X26" s="85"/>
      <c r="Y26" s="85"/>
      <c r="Z26" s="85"/>
      <c r="AA26" s="85"/>
      <c r="AB26" s="85"/>
      <c r="AC26" s="85"/>
      <c r="AD26" s="85"/>
      <c r="AE26" s="85"/>
      <c r="AF26" s="85"/>
      <c r="AG26" s="85"/>
      <c r="AH26" s="85"/>
      <c r="AI26" s="85"/>
      <c r="AJ26" s="85"/>
      <c r="AK26" s="85"/>
      <c r="AL26" s="85"/>
      <c r="AM26" s="85"/>
      <c r="AN26" s="85"/>
      <c r="AO26" s="85"/>
      <c r="AP26" s="85"/>
      <c r="AQ26" s="85"/>
      <c r="AR26" s="85"/>
      <c r="AS26" s="85"/>
      <c r="AT26" s="85"/>
      <c r="AU26" s="85"/>
      <c r="AV26" s="85"/>
      <c r="AW26" s="85"/>
      <c r="AX26" s="85"/>
      <c r="AY26" s="85"/>
      <c r="AZ26" s="85"/>
      <c r="BA26" s="85"/>
      <c r="BB26" s="85"/>
      <c r="BC26" s="85"/>
      <c r="BD26" s="85"/>
      <c r="BE26" s="85"/>
      <c r="BF26" s="85"/>
      <c r="BG26" s="85"/>
      <c r="BH26" s="85"/>
      <c r="BI26" s="85"/>
      <c r="BJ26" s="85"/>
      <c r="BK26" s="85"/>
      <c r="BL26" s="85"/>
      <c r="BM26" s="85"/>
      <c r="BN26" s="85"/>
      <c r="BO26" s="85"/>
      <c r="BP26" s="85"/>
      <c r="BQ26" s="85"/>
      <c r="BR26" s="85"/>
      <c r="BS26" s="85"/>
      <c r="BT26" s="26"/>
      <c r="BU26" s="27"/>
      <c r="BV26" s="27"/>
      <c r="BW26" s="27"/>
      <c r="BX26" s="27"/>
      <c r="BY26" s="27"/>
      <c r="BZ26" s="27"/>
      <c r="CA26" s="27"/>
      <c r="CB26" s="27"/>
      <c r="CC26" s="27"/>
      <c r="CD26" s="27"/>
      <c r="CE26" s="27"/>
      <c r="CF26" s="27"/>
      <c r="CG26" s="27"/>
      <c r="CH26" s="27"/>
      <c r="CI26" s="28"/>
    </row>
    <row r="27" spans="1:87" ht="21" customHeight="1" outlineLevel="1" thickBot="1" x14ac:dyDescent="0.4">
      <c r="A27" s="41">
        <f t="shared" si="1"/>
        <v>0</v>
      </c>
      <c r="B27" s="41">
        <f t="shared" si="1"/>
        <v>0</v>
      </c>
      <c r="C27" s="41">
        <f t="shared" si="1"/>
        <v>0</v>
      </c>
      <c r="D27" s="41">
        <f t="shared" si="1"/>
        <v>0</v>
      </c>
      <c r="E27" s="83"/>
      <c r="F27" s="85"/>
      <c r="G27" s="85"/>
      <c r="H27" s="85"/>
      <c r="I27" s="85"/>
      <c r="J27" s="85"/>
      <c r="K27" s="85"/>
      <c r="L27" s="85"/>
      <c r="M27" s="85"/>
      <c r="N27" s="85"/>
      <c r="O27" s="85"/>
      <c r="P27" s="85"/>
      <c r="Q27" s="85"/>
      <c r="R27" s="85"/>
      <c r="S27" s="85"/>
      <c r="T27" s="85"/>
      <c r="U27" s="85"/>
      <c r="V27" s="85"/>
      <c r="W27" s="85"/>
      <c r="X27" s="85"/>
      <c r="Y27" s="85"/>
      <c r="Z27" s="85"/>
      <c r="AA27" s="85"/>
      <c r="AB27" s="85"/>
      <c r="AC27" s="85"/>
      <c r="AD27" s="85"/>
      <c r="AE27" s="85"/>
      <c r="AF27" s="85"/>
      <c r="AG27" s="85"/>
      <c r="AH27" s="85"/>
      <c r="AI27" s="85"/>
      <c r="AJ27" s="85"/>
      <c r="AK27" s="85"/>
      <c r="AL27" s="85"/>
      <c r="AM27" s="85"/>
      <c r="AN27" s="85"/>
      <c r="AO27" s="85"/>
      <c r="AP27" s="85"/>
      <c r="AQ27" s="85"/>
      <c r="AR27" s="85"/>
      <c r="AS27" s="85"/>
      <c r="AT27" s="85"/>
      <c r="AU27" s="85"/>
      <c r="AV27" s="85"/>
      <c r="AW27" s="85"/>
      <c r="AX27" s="85"/>
      <c r="AY27" s="85"/>
      <c r="AZ27" s="85"/>
      <c r="BA27" s="85"/>
      <c r="BB27" s="85"/>
      <c r="BC27" s="85"/>
      <c r="BD27" s="85"/>
      <c r="BE27" s="85"/>
      <c r="BF27" s="85"/>
      <c r="BG27" s="85"/>
      <c r="BH27" s="85"/>
      <c r="BI27" s="85"/>
      <c r="BJ27" s="85"/>
      <c r="BK27" s="85"/>
      <c r="BL27" s="85"/>
      <c r="BM27" s="85"/>
      <c r="BN27" s="85"/>
      <c r="BO27" s="85"/>
      <c r="BP27" s="85"/>
      <c r="BQ27" s="85"/>
      <c r="BR27" s="85"/>
      <c r="BS27" s="85"/>
      <c r="BT27" s="26"/>
      <c r="BU27" s="27"/>
      <c r="BV27" s="27"/>
      <c r="BW27" s="27"/>
      <c r="BX27" s="27"/>
      <c r="BY27" s="27"/>
      <c r="BZ27" s="27"/>
      <c r="CA27" s="27"/>
      <c r="CB27" s="27"/>
      <c r="CC27" s="27"/>
      <c r="CD27" s="27"/>
      <c r="CE27" s="27"/>
      <c r="CF27" s="27"/>
      <c r="CG27" s="27"/>
      <c r="CH27" s="27"/>
      <c r="CI27" s="28"/>
    </row>
    <row r="28" spans="1:87" ht="21" customHeight="1" outlineLevel="1" thickBot="1" x14ac:dyDescent="0.4">
      <c r="A28" s="41">
        <f t="shared" ref="A28:D32" si="2">IF( ISNUMBER( FIND(A$3,$E28,1)),   IF( ISNUMBER( VALUE(MID($E28,FIND(A$3,$E28,1)+2,1)) ), VALUE( MID($E28,FIND(A$3,$E28,1)+2,1) ),1),0)</f>
        <v>0</v>
      </c>
      <c r="B28" s="41">
        <f t="shared" si="2"/>
        <v>0</v>
      </c>
      <c r="C28" s="41">
        <f t="shared" si="2"/>
        <v>0</v>
      </c>
      <c r="D28" s="41">
        <f t="shared" si="2"/>
        <v>0</v>
      </c>
      <c r="E28" s="83"/>
      <c r="F28" s="85"/>
      <c r="G28" s="85"/>
      <c r="H28" s="85"/>
      <c r="I28" s="85"/>
      <c r="J28" s="85"/>
      <c r="K28" s="85"/>
      <c r="L28" s="85"/>
      <c r="M28" s="85"/>
      <c r="N28" s="85"/>
      <c r="O28" s="85"/>
      <c r="P28" s="85"/>
      <c r="Q28" s="85"/>
      <c r="R28" s="85"/>
      <c r="S28" s="85"/>
      <c r="T28" s="85"/>
      <c r="U28" s="85"/>
      <c r="V28" s="85"/>
      <c r="W28" s="85"/>
      <c r="X28" s="85"/>
      <c r="Y28" s="85"/>
      <c r="Z28" s="85"/>
      <c r="AA28" s="85"/>
      <c r="AB28" s="85"/>
      <c r="AC28" s="85"/>
      <c r="AD28" s="85"/>
      <c r="AE28" s="85"/>
      <c r="AF28" s="85"/>
      <c r="AG28" s="85"/>
      <c r="AH28" s="85"/>
      <c r="AI28" s="85"/>
      <c r="AJ28" s="85"/>
      <c r="AK28" s="85"/>
      <c r="AL28" s="85"/>
      <c r="AM28" s="85"/>
      <c r="AN28" s="85"/>
      <c r="AO28" s="85"/>
      <c r="AP28" s="85"/>
      <c r="AQ28" s="85"/>
      <c r="AR28" s="85"/>
      <c r="AS28" s="85"/>
      <c r="AT28" s="85"/>
      <c r="AU28" s="85"/>
      <c r="AV28" s="85"/>
      <c r="AW28" s="85"/>
      <c r="AX28" s="85"/>
      <c r="AY28" s="85"/>
      <c r="AZ28" s="85"/>
      <c r="BA28" s="85"/>
      <c r="BB28" s="85"/>
      <c r="BC28" s="85"/>
      <c r="BD28" s="85"/>
      <c r="BE28" s="85"/>
      <c r="BF28" s="85"/>
      <c r="BG28" s="85"/>
      <c r="BH28" s="85"/>
      <c r="BI28" s="85"/>
      <c r="BJ28" s="85"/>
      <c r="BK28" s="85"/>
      <c r="BL28" s="85"/>
      <c r="BM28" s="85"/>
      <c r="BN28" s="85"/>
      <c r="BO28" s="85"/>
      <c r="BP28" s="85"/>
      <c r="BQ28" s="85"/>
      <c r="BR28" s="85"/>
      <c r="BS28" s="85"/>
      <c r="BT28" s="26"/>
      <c r="BU28" s="27"/>
      <c r="BV28" s="27"/>
      <c r="BW28" s="27"/>
      <c r="BX28" s="27"/>
      <c r="BY28" s="27"/>
      <c r="BZ28" s="27"/>
      <c r="CA28" s="27"/>
      <c r="CB28" s="27"/>
      <c r="CC28" s="27"/>
      <c r="CD28" s="27"/>
      <c r="CE28" s="27"/>
      <c r="CF28" s="27"/>
      <c r="CG28" s="27"/>
      <c r="CH28" s="27"/>
      <c r="CI28" s="28"/>
    </row>
    <row r="29" spans="1:87" ht="21" customHeight="1" outlineLevel="1" thickBot="1" x14ac:dyDescent="0.4">
      <c r="A29" s="41">
        <f t="shared" si="2"/>
        <v>0</v>
      </c>
      <c r="B29" s="41">
        <f t="shared" si="2"/>
        <v>0</v>
      </c>
      <c r="C29" s="41">
        <f t="shared" si="2"/>
        <v>0</v>
      </c>
      <c r="D29" s="41">
        <f t="shared" si="2"/>
        <v>0</v>
      </c>
      <c r="E29" s="83"/>
      <c r="F29" s="85"/>
      <c r="G29" s="85"/>
      <c r="H29" s="85"/>
      <c r="I29" s="85"/>
      <c r="J29" s="85"/>
      <c r="K29" s="85"/>
      <c r="L29" s="85"/>
      <c r="M29" s="85"/>
      <c r="N29" s="85"/>
      <c r="O29" s="85"/>
      <c r="P29" s="85"/>
      <c r="Q29" s="85"/>
      <c r="R29" s="85"/>
      <c r="S29" s="85"/>
      <c r="T29" s="85"/>
      <c r="U29" s="85"/>
      <c r="V29" s="85"/>
      <c r="W29" s="85"/>
      <c r="X29" s="85"/>
      <c r="Y29" s="85"/>
      <c r="Z29" s="85"/>
      <c r="AA29" s="85"/>
      <c r="AB29" s="85"/>
      <c r="AC29" s="85"/>
      <c r="AD29" s="85"/>
      <c r="AE29" s="85"/>
      <c r="AF29" s="85"/>
      <c r="AG29" s="85"/>
      <c r="AH29" s="85"/>
      <c r="AI29" s="85"/>
      <c r="AJ29" s="85"/>
      <c r="AK29" s="85"/>
      <c r="AL29" s="47"/>
      <c r="BT29" s="26"/>
      <c r="BU29" s="27"/>
      <c r="BV29" s="27"/>
      <c r="BW29" s="27"/>
      <c r="BX29" s="27"/>
      <c r="BY29" s="27"/>
      <c r="BZ29" s="27"/>
      <c r="CA29" s="27"/>
      <c r="CB29" s="27"/>
      <c r="CC29" s="27"/>
      <c r="CD29" s="27"/>
      <c r="CE29" s="27"/>
      <c r="CF29" s="27"/>
      <c r="CG29" s="27"/>
      <c r="CH29" s="27"/>
      <c r="CI29" s="28"/>
    </row>
    <row r="30" spans="1:87" ht="21" customHeight="1" outlineLevel="1" thickBot="1" x14ac:dyDescent="0.4">
      <c r="A30" s="41">
        <f t="shared" si="2"/>
        <v>0</v>
      </c>
      <c r="B30" s="41">
        <f t="shared" si="2"/>
        <v>0</v>
      </c>
      <c r="C30" s="41">
        <f t="shared" si="2"/>
        <v>0</v>
      </c>
      <c r="D30" s="41">
        <f t="shared" si="2"/>
        <v>0</v>
      </c>
      <c r="E30" s="83"/>
      <c r="F30" s="85"/>
      <c r="G30" s="85"/>
      <c r="H30" s="85"/>
      <c r="I30" s="85"/>
      <c r="J30" s="85"/>
      <c r="K30" s="85"/>
      <c r="L30" s="85"/>
      <c r="M30" s="85"/>
      <c r="N30" s="85"/>
      <c r="O30" s="85"/>
      <c r="P30" s="85"/>
      <c r="Q30" s="85"/>
      <c r="R30" s="85"/>
      <c r="S30" s="85"/>
      <c r="T30" s="85"/>
      <c r="U30" s="85"/>
      <c r="V30" s="85"/>
      <c r="W30" s="85"/>
      <c r="X30" s="85"/>
      <c r="Y30" s="85"/>
      <c r="Z30" s="85"/>
      <c r="AA30" s="85"/>
      <c r="AB30" s="85"/>
      <c r="AC30" s="85"/>
      <c r="AD30" s="85"/>
      <c r="AE30" s="85"/>
      <c r="AF30" s="85"/>
      <c r="AG30" s="85"/>
      <c r="AH30" s="85"/>
      <c r="AI30" s="85"/>
      <c r="AJ30" s="85"/>
      <c r="AK30" s="85"/>
      <c r="AL30" s="47"/>
      <c r="BT30" s="26"/>
      <c r="BU30" s="27"/>
      <c r="BV30" s="27"/>
      <c r="BW30" s="27"/>
      <c r="BX30" s="27"/>
      <c r="BY30" s="27"/>
      <c r="BZ30" s="27"/>
      <c r="CA30" s="27"/>
      <c r="CB30" s="27"/>
      <c r="CC30" s="27"/>
      <c r="CD30" s="27"/>
      <c r="CE30" s="27"/>
      <c r="CF30" s="27"/>
      <c r="CG30" s="27"/>
      <c r="CH30" s="27"/>
      <c r="CI30" s="28"/>
    </row>
    <row r="31" spans="1:87" ht="21" customHeight="1" outlineLevel="1" thickBot="1" x14ac:dyDescent="0.4">
      <c r="A31" s="41">
        <f t="shared" si="2"/>
        <v>0</v>
      </c>
      <c r="B31" s="41">
        <f t="shared" si="2"/>
        <v>0</v>
      </c>
      <c r="C31" s="41">
        <f t="shared" si="2"/>
        <v>0</v>
      </c>
      <c r="D31" s="41">
        <f t="shared" si="2"/>
        <v>0</v>
      </c>
      <c r="E31" s="83"/>
      <c r="F31" s="85"/>
      <c r="G31" s="85"/>
      <c r="H31" s="85"/>
      <c r="I31" s="85"/>
      <c r="J31" s="85"/>
      <c r="K31" s="85"/>
      <c r="L31" s="85"/>
      <c r="M31" s="85"/>
      <c r="N31" s="85"/>
      <c r="O31" s="85"/>
      <c r="P31" s="85"/>
      <c r="Q31" s="85"/>
      <c r="R31" s="85"/>
      <c r="S31" s="85"/>
      <c r="T31" s="85"/>
      <c r="U31" s="85"/>
      <c r="V31" s="85"/>
      <c r="W31" s="85"/>
      <c r="X31" s="85"/>
      <c r="Y31" s="85"/>
      <c r="Z31" s="85"/>
      <c r="AA31" s="85"/>
      <c r="AB31" s="85"/>
      <c r="AC31" s="85"/>
      <c r="AD31" s="85"/>
      <c r="AE31" s="85"/>
      <c r="AF31" s="85"/>
      <c r="AG31" s="85"/>
      <c r="AH31" s="85"/>
      <c r="AI31" s="85"/>
      <c r="AJ31" s="85"/>
      <c r="AK31" s="85"/>
      <c r="AL31" s="47"/>
      <c r="BT31" s="26"/>
      <c r="BU31" s="27"/>
      <c r="BV31" s="27"/>
      <c r="BW31" s="27"/>
      <c r="BX31" s="27"/>
      <c r="BY31" s="27"/>
      <c r="BZ31" s="27"/>
      <c r="CA31" s="27"/>
      <c r="CB31" s="27"/>
      <c r="CC31" s="27"/>
      <c r="CD31" s="27"/>
      <c r="CE31" s="27"/>
      <c r="CF31" s="27"/>
      <c r="CG31" s="27"/>
      <c r="CH31" s="27"/>
      <c r="CI31" s="28"/>
    </row>
    <row r="32" spans="1:87" ht="21" customHeight="1" outlineLevel="1" thickBot="1" x14ac:dyDescent="0.4">
      <c r="A32" s="41">
        <f t="shared" si="2"/>
        <v>0</v>
      </c>
      <c r="B32" s="41">
        <f t="shared" si="2"/>
        <v>0</v>
      </c>
      <c r="C32" s="41">
        <f t="shared" si="2"/>
        <v>0</v>
      </c>
      <c r="D32" s="41">
        <f t="shared" si="2"/>
        <v>0</v>
      </c>
      <c r="E32" s="83"/>
      <c r="F32" s="85"/>
      <c r="G32" s="85"/>
      <c r="H32" s="85"/>
      <c r="I32" s="85"/>
      <c r="J32" s="85"/>
      <c r="K32" s="85"/>
      <c r="L32" s="85"/>
      <c r="M32" s="85"/>
      <c r="N32" s="85"/>
      <c r="O32" s="85"/>
      <c r="P32" s="85"/>
      <c r="Q32" s="85"/>
      <c r="R32" s="85"/>
      <c r="S32" s="85"/>
      <c r="T32" s="85"/>
      <c r="U32" s="85"/>
      <c r="V32" s="85"/>
      <c r="W32" s="85"/>
      <c r="X32" s="85"/>
      <c r="Y32" s="85"/>
      <c r="Z32" s="85"/>
      <c r="AA32" s="85"/>
      <c r="AB32" s="85"/>
      <c r="AC32" s="85"/>
      <c r="AD32" s="85"/>
      <c r="AE32" s="85"/>
      <c r="AF32" s="85"/>
      <c r="AG32" s="85"/>
      <c r="AH32" s="85"/>
      <c r="AI32" s="85"/>
      <c r="AJ32" s="85"/>
      <c r="AK32" s="85"/>
      <c r="AL32" s="47"/>
      <c r="BS32" s="98"/>
      <c r="BT32" s="26"/>
      <c r="BU32" s="27"/>
      <c r="BV32" s="27"/>
      <c r="BW32" s="27"/>
      <c r="BX32" s="27"/>
      <c r="BY32" s="27"/>
      <c r="BZ32" s="27"/>
      <c r="CA32" s="27"/>
      <c r="CB32" s="27"/>
      <c r="CC32" s="27"/>
      <c r="CD32" s="27"/>
      <c r="CE32" s="27"/>
      <c r="CF32" s="27"/>
      <c r="CG32" s="27"/>
      <c r="CH32" s="27"/>
      <c r="CI32" s="28"/>
    </row>
    <row r="33" spans="1:87" ht="21" customHeight="1" outlineLevel="1" thickBot="1" x14ac:dyDescent="0.4">
      <c r="A33" s="41">
        <f t="shared" ref="A33:D33" si="3">IF( ISNUMBER( FIND(A$3,$E33,1)),   IF( ISNUMBER( VALUE(MID($E33,FIND(A$3,$E33,1)+2,1)) ), VALUE( MID($E33,FIND(A$3,$E33,1)+2,1) ),1),0)</f>
        <v>0</v>
      </c>
      <c r="B33" s="41">
        <f t="shared" si="3"/>
        <v>0</v>
      </c>
      <c r="C33" s="41">
        <f t="shared" si="3"/>
        <v>0</v>
      </c>
      <c r="D33" s="41">
        <f t="shared" si="3"/>
        <v>0</v>
      </c>
      <c r="E33" s="104">
        <v>1</v>
      </c>
      <c r="F33" s="106">
        <f>IF(G3&gt;F3,1,0)</f>
        <v>1</v>
      </c>
      <c r="G33" s="106">
        <f t="shared" ref="G33:BR33" si="4">IF(H3&gt;G3,1,0)</f>
        <v>1</v>
      </c>
      <c r="H33" s="106">
        <f t="shared" si="4"/>
        <v>1</v>
      </c>
      <c r="I33" s="106">
        <f t="shared" si="4"/>
        <v>1</v>
      </c>
      <c r="J33" s="106">
        <f t="shared" si="4"/>
        <v>1</v>
      </c>
      <c r="K33" s="106">
        <f t="shared" si="4"/>
        <v>1</v>
      </c>
      <c r="L33" s="106">
        <f t="shared" si="4"/>
        <v>1</v>
      </c>
      <c r="M33" s="106">
        <f t="shared" si="4"/>
        <v>1</v>
      </c>
      <c r="N33" s="106">
        <f t="shared" si="4"/>
        <v>1</v>
      </c>
      <c r="O33" s="106">
        <f t="shared" si="4"/>
        <v>1</v>
      </c>
      <c r="P33" s="106">
        <f t="shared" si="4"/>
        <v>1</v>
      </c>
      <c r="Q33" s="106">
        <f t="shared" si="4"/>
        <v>1</v>
      </c>
      <c r="R33" s="106">
        <f t="shared" si="4"/>
        <v>1</v>
      </c>
      <c r="S33" s="106">
        <f t="shared" si="4"/>
        <v>1</v>
      </c>
      <c r="T33" s="106">
        <f t="shared" si="4"/>
        <v>1</v>
      </c>
      <c r="U33" s="106">
        <f t="shared" si="4"/>
        <v>1</v>
      </c>
      <c r="V33" s="106">
        <f t="shared" si="4"/>
        <v>1</v>
      </c>
      <c r="W33" s="106">
        <f t="shared" si="4"/>
        <v>1</v>
      </c>
      <c r="X33" s="106">
        <f t="shared" si="4"/>
        <v>1</v>
      </c>
      <c r="Y33" s="106">
        <f t="shared" si="4"/>
        <v>1</v>
      </c>
      <c r="Z33" s="106">
        <f t="shared" si="4"/>
        <v>1</v>
      </c>
      <c r="AA33" s="106">
        <f t="shared" si="4"/>
        <v>1</v>
      </c>
      <c r="AB33" s="106">
        <f t="shared" si="4"/>
        <v>1</v>
      </c>
      <c r="AC33" s="106">
        <f t="shared" si="4"/>
        <v>1</v>
      </c>
      <c r="AD33" s="106">
        <f t="shared" si="4"/>
        <v>1</v>
      </c>
      <c r="AE33" s="106">
        <f t="shared" si="4"/>
        <v>1</v>
      </c>
      <c r="AF33" s="106">
        <f t="shared" si="4"/>
        <v>1</v>
      </c>
      <c r="AG33" s="106">
        <f t="shared" si="4"/>
        <v>1</v>
      </c>
      <c r="AH33" s="106">
        <f t="shared" si="4"/>
        <v>1</v>
      </c>
      <c r="AI33" s="106">
        <f t="shared" si="4"/>
        <v>0</v>
      </c>
      <c r="AJ33" s="106">
        <f t="shared" si="4"/>
        <v>0</v>
      </c>
      <c r="AK33" s="106">
        <f t="shared" si="4"/>
        <v>0</v>
      </c>
      <c r="AL33" s="106">
        <f t="shared" si="4"/>
        <v>0</v>
      </c>
      <c r="AM33" s="106">
        <f t="shared" si="4"/>
        <v>0</v>
      </c>
      <c r="AN33" s="106">
        <f t="shared" si="4"/>
        <v>0</v>
      </c>
      <c r="AO33" s="106">
        <f t="shared" si="4"/>
        <v>0</v>
      </c>
      <c r="AP33" s="106">
        <f t="shared" si="4"/>
        <v>0</v>
      </c>
      <c r="AQ33" s="106">
        <f t="shared" si="4"/>
        <v>0</v>
      </c>
      <c r="AR33" s="106">
        <f t="shared" si="4"/>
        <v>0</v>
      </c>
      <c r="AS33" s="106">
        <f t="shared" si="4"/>
        <v>0</v>
      </c>
      <c r="AT33" s="106">
        <f t="shared" si="4"/>
        <v>0</v>
      </c>
      <c r="AU33" s="106">
        <f t="shared" si="4"/>
        <v>0</v>
      </c>
      <c r="AV33" s="106">
        <f t="shared" si="4"/>
        <v>0</v>
      </c>
      <c r="AW33" s="106">
        <f t="shared" si="4"/>
        <v>0</v>
      </c>
      <c r="AX33" s="106">
        <f t="shared" si="4"/>
        <v>0</v>
      </c>
      <c r="AY33" s="106">
        <f t="shared" si="4"/>
        <v>0</v>
      </c>
      <c r="AZ33" s="106">
        <f t="shared" si="4"/>
        <v>0</v>
      </c>
      <c r="BA33" s="106">
        <f t="shared" si="4"/>
        <v>0</v>
      </c>
      <c r="BB33" s="106">
        <f t="shared" si="4"/>
        <v>0</v>
      </c>
      <c r="BC33" s="106">
        <f t="shared" si="4"/>
        <v>0</v>
      </c>
      <c r="BD33" s="106">
        <f t="shared" si="4"/>
        <v>0</v>
      </c>
      <c r="BE33" s="106">
        <f t="shared" si="4"/>
        <v>0</v>
      </c>
      <c r="BF33" s="106">
        <f t="shared" si="4"/>
        <v>0</v>
      </c>
      <c r="BG33" s="106">
        <f t="shared" si="4"/>
        <v>0</v>
      </c>
      <c r="BH33" s="106">
        <f t="shared" si="4"/>
        <v>0</v>
      </c>
      <c r="BI33" s="106">
        <f t="shared" si="4"/>
        <v>0</v>
      </c>
      <c r="BJ33" s="106">
        <f t="shared" si="4"/>
        <v>0</v>
      </c>
      <c r="BK33" s="106">
        <f t="shared" si="4"/>
        <v>0</v>
      </c>
      <c r="BL33" s="106">
        <f t="shared" si="4"/>
        <v>0</v>
      </c>
      <c r="BM33" s="106">
        <f t="shared" si="4"/>
        <v>0</v>
      </c>
      <c r="BN33" s="106">
        <f t="shared" si="4"/>
        <v>0</v>
      </c>
      <c r="BO33" s="106">
        <f t="shared" si="4"/>
        <v>0</v>
      </c>
      <c r="BP33" s="106">
        <f t="shared" si="4"/>
        <v>0</v>
      </c>
      <c r="BQ33" s="106">
        <f t="shared" si="4"/>
        <v>0</v>
      </c>
      <c r="BR33" s="106">
        <f t="shared" si="4"/>
        <v>0</v>
      </c>
      <c r="BS33" s="98"/>
      <c r="BT33" s="26"/>
      <c r="BU33" s="27"/>
      <c r="BV33" s="27"/>
      <c r="BW33" s="27"/>
      <c r="BX33" s="27"/>
      <c r="BY33" s="27"/>
      <c r="BZ33" s="27"/>
      <c r="CA33" s="27"/>
      <c r="CB33" s="27"/>
      <c r="CC33" s="27"/>
      <c r="CD33" s="27"/>
      <c r="CE33" s="27"/>
      <c r="CF33" s="27"/>
      <c r="CG33" s="27"/>
      <c r="CH33" s="27"/>
      <c r="CI33" s="28"/>
    </row>
    <row r="34" spans="1:87" ht="21" customHeight="1" outlineLevel="1" x14ac:dyDescent="0.35">
      <c r="B34" s="44">
        <f ca="1">IF(E34=C34,1,0)</f>
        <v>1</v>
      </c>
      <c r="C34" s="11" t="s">
        <v>26</v>
      </c>
      <c r="D34" s="44">
        <f>MATCH(C34,$E$4:$E$33)</f>
        <v>14</v>
      </c>
      <c r="E34" s="11" t="str">
        <f ca="1">OFFSET($E$3:$AL$3,$D34,0)</f>
        <v>H (Ar)</v>
      </c>
      <c r="F34" s="14">
        <f ca="1">OFFSET($E$3:$BR$3,$D34,0)</f>
        <v>-18.78</v>
      </c>
      <c r="G34" s="14">
        <f t="shared" ref="G34:BR37" ca="1" si="5">OFFSET($E$3:$BR$3,$D34,0)</f>
        <v>-18.78</v>
      </c>
      <c r="H34" s="14">
        <f t="shared" ca="1" si="5"/>
        <v>-18.8</v>
      </c>
      <c r="I34" s="14">
        <f t="shared" ca="1" si="5"/>
        <v>-18.84</v>
      </c>
      <c r="J34" s="14">
        <f t="shared" ca="1" si="5"/>
        <v>-18.88</v>
      </c>
      <c r="K34" s="14">
        <f t="shared" ca="1" si="5"/>
        <v>-18.989999999999998</v>
      </c>
      <c r="L34" s="14">
        <f t="shared" ca="1" si="5"/>
        <v>-19.03</v>
      </c>
      <c r="M34" s="14">
        <f t="shared" ca="1" si="5"/>
        <v>-19.05</v>
      </c>
      <c r="N34" s="14">
        <f t="shared" ca="1" si="5"/>
        <v>-19.059999999999999</v>
      </c>
      <c r="O34" s="14">
        <f t="shared" ca="1" si="5"/>
        <v>-19.05</v>
      </c>
      <c r="P34" s="14">
        <f t="shared" ca="1" si="5"/>
        <v>-19.04</v>
      </c>
      <c r="Q34" s="14">
        <f t="shared" ca="1" si="5"/>
        <v>-19.02</v>
      </c>
      <c r="R34" s="14">
        <f t="shared" ca="1" si="5"/>
        <v>-19.010000000000002</v>
      </c>
      <c r="S34" s="14">
        <f t="shared" ca="1" si="5"/>
        <v>-19.010000000000002</v>
      </c>
      <c r="T34" s="14">
        <f t="shared" ca="1" si="5"/>
        <v>-19.03</v>
      </c>
      <c r="U34" s="14">
        <f t="shared" ca="1" si="5"/>
        <v>-19.05</v>
      </c>
      <c r="V34" s="14">
        <f t="shared" ca="1" si="5"/>
        <v>-19.079999999999998</v>
      </c>
      <c r="W34" s="14">
        <f t="shared" ca="1" si="5"/>
        <v>-19.11</v>
      </c>
      <c r="X34" s="14">
        <f t="shared" ca="1" si="5"/>
        <v>-19.25</v>
      </c>
      <c r="Y34" s="14">
        <f t="shared" ca="1" si="5"/>
        <v>-19.38</v>
      </c>
      <c r="Z34" s="14">
        <f t="shared" ca="1" si="5"/>
        <v>-19.510000000000002</v>
      </c>
      <c r="AA34" s="14">
        <f t="shared" ca="1" si="5"/>
        <v>-19.55</v>
      </c>
      <c r="AB34" s="14">
        <f t="shared" ca="1" si="5"/>
        <v>-19.579999999999998</v>
      </c>
      <c r="AC34" s="14">
        <f t="shared" ca="1" si="5"/>
        <v>-19.61</v>
      </c>
      <c r="AD34" s="14">
        <f t="shared" ca="1" si="5"/>
        <v>-19.64</v>
      </c>
      <c r="AE34" s="14">
        <f t="shared" ca="1" si="5"/>
        <v>-19.670000000000002</v>
      </c>
      <c r="AF34" s="14">
        <f t="shared" ca="1" si="5"/>
        <v>-19.7</v>
      </c>
      <c r="AG34" s="14">
        <f t="shared" ca="1" si="5"/>
        <v>-19.73</v>
      </c>
      <c r="AH34" s="14">
        <f t="shared" ca="1" si="5"/>
        <v>-19.760000000000002</v>
      </c>
      <c r="AI34" s="14">
        <f t="shared" ca="1" si="5"/>
        <v>-19.88</v>
      </c>
      <c r="AJ34" s="14">
        <f t="shared" ca="1" si="5"/>
        <v>0</v>
      </c>
      <c r="AK34" s="14">
        <f t="shared" ca="1" si="5"/>
        <v>0</v>
      </c>
      <c r="AL34" s="14">
        <f t="shared" ca="1" si="5"/>
        <v>0</v>
      </c>
      <c r="AM34" s="14">
        <f t="shared" ca="1" si="5"/>
        <v>0</v>
      </c>
      <c r="AN34" s="14">
        <f t="shared" ca="1" si="5"/>
        <v>0</v>
      </c>
      <c r="AO34" s="14">
        <f t="shared" ca="1" si="5"/>
        <v>0</v>
      </c>
      <c r="AP34" s="14">
        <f t="shared" ca="1" si="5"/>
        <v>0</v>
      </c>
      <c r="AQ34" s="14">
        <f t="shared" ca="1" si="5"/>
        <v>0</v>
      </c>
      <c r="AR34" s="14">
        <f t="shared" ca="1" si="5"/>
        <v>0</v>
      </c>
      <c r="AS34" s="14">
        <f t="shared" ca="1" si="5"/>
        <v>0</v>
      </c>
      <c r="AT34" s="14">
        <f t="shared" ca="1" si="5"/>
        <v>0</v>
      </c>
      <c r="AU34" s="14">
        <f t="shared" ca="1" si="5"/>
        <v>0</v>
      </c>
      <c r="AV34" s="14">
        <f t="shared" ca="1" si="5"/>
        <v>0</v>
      </c>
      <c r="AW34" s="14">
        <f t="shared" ca="1" si="5"/>
        <v>0</v>
      </c>
      <c r="AX34" s="14">
        <f t="shared" ca="1" si="5"/>
        <v>0</v>
      </c>
      <c r="AY34" s="14">
        <f t="shared" ca="1" si="5"/>
        <v>0</v>
      </c>
      <c r="AZ34" s="14">
        <f t="shared" ca="1" si="5"/>
        <v>0</v>
      </c>
      <c r="BA34" s="14">
        <f t="shared" ca="1" si="5"/>
        <v>0</v>
      </c>
      <c r="BB34" s="14">
        <f t="shared" ca="1" si="5"/>
        <v>0</v>
      </c>
      <c r="BC34" s="14">
        <f t="shared" ca="1" si="5"/>
        <v>0</v>
      </c>
      <c r="BD34" s="14">
        <f t="shared" ca="1" si="5"/>
        <v>0</v>
      </c>
      <c r="BE34" s="14">
        <f t="shared" ca="1" si="5"/>
        <v>0</v>
      </c>
      <c r="BF34" s="14">
        <f t="shared" ca="1" si="5"/>
        <v>0</v>
      </c>
      <c r="BG34" s="14">
        <f t="shared" ca="1" si="5"/>
        <v>0</v>
      </c>
      <c r="BH34" s="14">
        <f t="shared" ca="1" si="5"/>
        <v>0</v>
      </c>
      <c r="BI34" s="14">
        <f t="shared" ca="1" si="5"/>
        <v>0</v>
      </c>
      <c r="BJ34" s="14">
        <f t="shared" ca="1" si="5"/>
        <v>0</v>
      </c>
      <c r="BK34" s="14">
        <f t="shared" ca="1" si="5"/>
        <v>0</v>
      </c>
      <c r="BL34" s="14">
        <f t="shared" ca="1" si="5"/>
        <v>0</v>
      </c>
      <c r="BM34" s="14">
        <f t="shared" ca="1" si="5"/>
        <v>0</v>
      </c>
      <c r="BN34" s="14">
        <f t="shared" ca="1" si="5"/>
        <v>0</v>
      </c>
      <c r="BO34" s="14">
        <f t="shared" ca="1" si="5"/>
        <v>0</v>
      </c>
      <c r="BP34" s="14">
        <f t="shared" ca="1" si="5"/>
        <v>0</v>
      </c>
      <c r="BQ34" s="14">
        <f t="shared" ca="1" si="5"/>
        <v>0</v>
      </c>
      <c r="BR34" s="14">
        <f t="shared" ca="1" si="5"/>
        <v>0</v>
      </c>
      <c r="BS34" s="98"/>
      <c r="BT34" s="26"/>
      <c r="BU34" s="27"/>
      <c r="BV34" s="27"/>
      <c r="BW34" s="27"/>
      <c r="BX34" s="27"/>
      <c r="BY34" s="27"/>
      <c r="BZ34" s="27"/>
      <c r="CA34" s="27"/>
      <c r="CB34" s="27"/>
      <c r="CC34" s="27"/>
      <c r="CD34" s="27"/>
      <c r="CE34" s="27"/>
      <c r="CF34" s="27"/>
      <c r="CG34" s="27"/>
      <c r="CH34" s="27"/>
      <c r="CI34" s="28"/>
    </row>
    <row r="35" spans="1:87" s="34" customFormat="1" ht="21" customHeight="1" outlineLevel="1" x14ac:dyDescent="0.35">
      <c r="B35" s="44">
        <f t="shared" ref="B35:B37" ca="1" si="6">IF(E35=C35,1,0)</f>
        <v>1</v>
      </c>
      <c r="C35" s="11" t="s">
        <v>5</v>
      </c>
      <c r="D35" s="44">
        <f t="shared" ref="D35:D37" si="7">MATCH(C35,$E$4:$E$33)</f>
        <v>15</v>
      </c>
      <c r="E35" s="11" t="str">
        <f t="shared" ref="E35:E37" ca="1" si="8">OFFSET($E$3:$AL$3,$D35,0)</f>
        <v>H (Ga)</v>
      </c>
      <c r="F35" s="14">
        <f t="shared" ref="F35:U37" ca="1" si="9">OFFSET($E$3:$BR$3,$D35,0)</f>
        <v>-66.34</v>
      </c>
      <c r="G35" s="14">
        <f t="shared" ca="1" si="9"/>
        <v>-62.64</v>
      </c>
      <c r="H35" s="14">
        <f t="shared" ca="1" si="9"/>
        <v>-59.06</v>
      </c>
      <c r="I35" s="14">
        <f t="shared" ca="1" si="9"/>
        <v>-55.51</v>
      </c>
      <c r="J35" s="14">
        <f t="shared" ca="1" si="9"/>
        <v>-52.01</v>
      </c>
      <c r="K35" s="14">
        <f t="shared" ca="1" si="9"/>
        <v>-39.36</v>
      </c>
      <c r="L35" s="14">
        <f t="shared" ca="1" si="9"/>
        <v>-36.82</v>
      </c>
      <c r="M35" s="14">
        <f t="shared" ca="1" si="9"/>
        <v>-34.39</v>
      </c>
      <c r="N35" s="14">
        <f t="shared" ca="1" si="9"/>
        <v>-32.17</v>
      </c>
      <c r="O35" s="14">
        <f t="shared" ca="1" si="9"/>
        <v>-30.15</v>
      </c>
      <c r="P35" s="14">
        <f t="shared" ca="1" si="9"/>
        <v>-28.32</v>
      </c>
      <c r="Q35" s="14">
        <f t="shared" ca="1" si="9"/>
        <v>-26.62</v>
      </c>
      <c r="R35" s="14">
        <f t="shared" ca="1" si="9"/>
        <v>-25.01</v>
      </c>
      <c r="S35" s="14">
        <f t="shared" ca="1" si="9"/>
        <v>-23.48</v>
      </c>
      <c r="T35" s="14">
        <f t="shared" ca="1" si="9"/>
        <v>-22.03</v>
      </c>
      <c r="U35" s="14">
        <f t="shared" ca="1" si="9"/>
        <v>-20.69</v>
      </c>
      <c r="V35" s="14">
        <f t="shared" ca="1" si="5"/>
        <v>-19.45</v>
      </c>
      <c r="W35" s="14">
        <f t="shared" ca="1" si="5"/>
        <v>-18.309999999999999</v>
      </c>
      <c r="X35" s="14">
        <f t="shared" ca="1" si="5"/>
        <v>-14.48</v>
      </c>
      <c r="Y35" s="14">
        <f t="shared" ca="1" si="5"/>
        <v>-11.4</v>
      </c>
      <c r="Z35" s="14">
        <f t="shared" ca="1" si="5"/>
        <v>-9.0990000000000002</v>
      </c>
      <c r="AA35" s="14">
        <f t="shared" ca="1" si="5"/>
        <v>-8.6940000000000008</v>
      </c>
      <c r="AB35" s="14">
        <f t="shared" ca="1" si="5"/>
        <v>-8.3680000000000003</v>
      </c>
      <c r="AC35" s="14">
        <f t="shared" ca="1" si="5"/>
        <v>-8.1219999999999999</v>
      </c>
      <c r="AD35" s="14">
        <f t="shared" ca="1" si="5"/>
        <v>-7.9530000000000003</v>
      </c>
      <c r="AE35" s="14">
        <f t="shared" ca="1" si="5"/>
        <v>-7.851</v>
      </c>
      <c r="AF35" s="14">
        <f t="shared" ca="1" si="5"/>
        <v>-7.851</v>
      </c>
      <c r="AG35" s="14">
        <f t="shared" ca="1" si="5"/>
        <v>-7.9080000000000004</v>
      </c>
      <c r="AH35" s="14">
        <f t="shared" ca="1" si="5"/>
        <v>-7.9640000000000004</v>
      </c>
      <c r="AI35" s="14">
        <f t="shared" ca="1" si="5"/>
        <v>-8.1850000000000005</v>
      </c>
      <c r="AJ35" s="14">
        <f t="shared" ca="1" si="5"/>
        <v>0</v>
      </c>
      <c r="AK35" s="14">
        <f t="shared" ca="1" si="5"/>
        <v>0</v>
      </c>
      <c r="AL35" s="14">
        <f t="shared" ca="1" si="5"/>
        <v>0</v>
      </c>
      <c r="AM35" s="14">
        <f t="shared" ca="1" si="5"/>
        <v>0</v>
      </c>
      <c r="AN35" s="14">
        <f t="shared" ca="1" si="5"/>
        <v>0</v>
      </c>
      <c r="AO35" s="14">
        <f t="shared" ca="1" si="5"/>
        <v>0</v>
      </c>
      <c r="AP35" s="14">
        <f t="shared" ca="1" si="5"/>
        <v>0</v>
      </c>
      <c r="AQ35" s="14">
        <f t="shared" ca="1" si="5"/>
        <v>0</v>
      </c>
      <c r="AR35" s="14">
        <f t="shared" ca="1" si="5"/>
        <v>0</v>
      </c>
      <c r="AS35" s="14">
        <f t="shared" ca="1" si="5"/>
        <v>0</v>
      </c>
      <c r="AT35" s="14">
        <f t="shared" ca="1" si="5"/>
        <v>0</v>
      </c>
      <c r="AU35" s="14">
        <f t="shared" ca="1" si="5"/>
        <v>0</v>
      </c>
      <c r="AV35" s="14">
        <f t="shared" ca="1" si="5"/>
        <v>0</v>
      </c>
      <c r="AW35" s="14">
        <f t="shared" ca="1" si="5"/>
        <v>0</v>
      </c>
      <c r="AX35" s="14">
        <f t="shared" ca="1" si="5"/>
        <v>0</v>
      </c>
      <c r="AY35" s="14">
        <f t="shared" ca="1" si="5"/>
        <v>0</v>
      </c>
      <c r="AZ35" s="14">
        <f t="shared" ca="1" si="5"/>
        <v>0</v>
      </c>
      <c r="BA35" s="14">
        <f t="shared" ca="1" si="5"/>
        <v>0</v>
      </c>
      <c r="BB35" s="14">
        <f t="shared" ca="1" si="5"/>
        <v>0</v>
      </c>
      <c r="BC35" s="14">
        <f t="shared" ca="1" si="5"/>
        <v>0</v>
      </c>
      <c r="BD35" s="14">
        <f t="shared" ca="1" si="5"/>
        <v>0</v>
      </c>
      <c r="BE35" s="14">
        <f t="shared" ca="1" si="5"/>
        <v>0</v>
      </c>
      <c r="BF35" s="14">
        <f t="shared" ca="1" si="5"/>
        <v>0</v>
      </c>
      <c r="BG35" s="14">
        <f t="shared" ca="1" si="5"/>
        <v>0</v>
      </c>
      <c r="BH35" s="14">
        <f t="shared" ca="1" si="5"/>
        <v>0</v>
      </c>
      <c r="BI35" s="14">
        <f t="shared" ca="1" si="5"/>
        <v>0</v>
      </c>
      <c r="BJ35" s="14">
        <f t="shared" ca="1" si="5"/>
        <v>0</v>
      </c>
      <c r="BK35" s="14">
        <f t="shared" ca="1" si="5"/>
        <v>0</v>
      </c>
      <c r="BL35" s="14">
        <f t="shared" ca="1" si="5"/>
        <v>0</v>
      </c>
      <c r="BM35" s="14">
        <f t="shared" ca="1" si="5"/>
        <v>0</v>
      </c>
      <c r="BN35" s="14">
        <f t="shared" ca="1" si="5"/>
        <v>0</v>
      </c>
      <c r="BO35" s="14">
        <f t="shared" ca="1" si="5"/>
        <v>0</v>
      </c>
      <c r="BP35" s="14">
        <f t="shared" ca="1" si="5"/>
        <v>0</v>
      </c>
      <c r="BQ35" s="14">
        <f t="shared" ca="1" si="5"/>
        <v>0</v>
      </c>
      <c r="BR35" s="14">
        <f t="shared" ca="1" si="5"/>
        <v>0</v>
      </c>
      <c r="BS35" s="98"/>
      <c r="BT35" s="26"/>
      <c r="BU35" s="27"/>
      <c r="BV35" s="27"/>
      <c r="BW35" s="27"/>
      <c r="BX35" s="27"/>
      <c r="BY35" s="27"/>
      <c r="BZ35" s="27"/>
      <c r="CA35" s="27"/>
      <c r="CB35" s="27"/>
      <c r="CC35" s="27"/>
      <c r="CD35" s="27"/>
      <c r="CE35" s="27"/>
      <c r="CF35" s="27"/>
      <c r="CG35" s="27"/>
      <c r="CH35" s="27"/>
      <c r="CI35" s="28"/>
    </row>
    <row r="36" spans="1:87" s="34" customFormat="1" ht="21" customHeight="1" outlineLevel="1" x14ac:dyDescent="0.35">
      <c r="B36" s="44">
        <f t="shared" ca="1" si="6"/>
        <v>1</v>
      </c>
      <c r="C36" s="11" t="s">
        <v>6</v>
      </c>
      <c r="D36" s="44">
        <f t="shared" si="7"/>
        <v>16</v>
      </c>
      <c r="E36" s="11" t="str">
        <f t="shared" ca="1" si="8"/>
        <v>H (Ge)</v>
      </c>
      <c r="F36" s="14">
        <f t="shared" ca="1" si="9"/>
        <v>-18.510000000000002</v>
      </c>
      <c r="G36" s="14">
        <f t="shared" ca="1" si="5"/>
        <v>-17.670000000000002</v>
      </c>
      <c r="H36" s="14">
        <f t="shared" ca="1" si="5"/>
        <v>-16.670000000000002</v>
      </c>
      <c r="I36" s="14">
        <f t="shared" ca="1" si="5"/>
        <v>-15.52</v>
      </c>
      <c r="J36" s="14">
        <f t="shared" ca="1" si="5"/>
        <v>-14.29</v>
      </c>
      <c r="K36" s="14">
        <f t="shared" ca="1" si="5"/>
        <v>-9.7040000000000006</v>
      </c>
      <c r="L36" s="14">
        <f t="shared" ca="1" si="5"/>
        <v>-8.7829999999999995</v>
      </c>
      <c r="M36" s="14">
        <f t="shared" ca="1" si="5"/>
        <v>-7.9169999999999998</v>
      </c>
      <c r="N36" s="14">
        <f t="shared" ca="1" si="5"/>
        <v>-7.1639999999999997</v>
      </c>
      <c r="O36" s="14">
        <f t="shared" ca="1" si="5"/>
        <v>-6.5519999999999996</v>
      </c>
      <c r="P36" s="14">
        <f t="shared" ca="1" si="5"/>
        <v>-6.109</v>
      </c>
      <c r="Q36" s="14">
        <f t="shared" ca="1" si="5"/>
        <v>-5.8319999999999999</v>
      </c>
      <c r="R36" s="14">
        <f t="shared" ca="1" si="5"/>
        <v>-5.6950000000000003</v>
      </c>
      <c r="S36" s="14">
        <f t="shared" ca="1" si="5"/>
        <v>-5.6559999999999997</v>
      </c>
      <c r="T36" s="14">
        <f t="shared" ca="1" si="5"/>
        <v>-5.68</v>
      </c>
      <c r="U36" s="14">
        <f t="shared" ca="1" si="5"/>
        <v>-5.7389999999999999</v>
      </c>
      <c r="V36" s="14">
        <f t="shared" ca="1" si="5"/>
        <v>-5.81</v>
      </c>
      <c r="W36" s="14">
        <f t="shared" ca="1" si="5"/>
        <v>-5.8789999999999996</v>
      </c>
      <c r="X36" s="14">
        <f t="shared" ca="1" si="5"/>
        <v>-6.0860000000000003</v>
      </c>
      <c r="Y36" s="14">
        <f t="shared" ca="1" si="5"/>
        <v>-6.2560000000000002</v>
      </c>
      <c r="Z36" s="14">
        <f t="shared" ca="1" si="5"/>
        <v>-6.4589999999999996</v>
      </c>
      <c r="AA36" s="14">
        <f t="shared" ca="1" si="5"/>
        <v>-6.5259999999999998</v>
      </c>
      <c r="AB36" s="14">
        <f t="shared" ca="1" si="5"/>
        <v>-6.6</v>
      </c>
      <c r="AC36" s="14">
        <f t="shared" ca="1" si="5"/>
        <v>-6.6790000000000003</v>
      </c>
      <c r="AD36" s="14">
        <f t="shared" ca="1" si="5"/>
        <v>-6.7560000000000002</v>
      </c>
      <c r="AE36" s="14">
        <f t="shared" ca="1" si="5"/>
        <v>-6.8259999999999996</v>
      </c>
      <c r="AF36" s="14">
        <f t="shared" ca="1" si="5"/>
        <v>-6.8769999999999998</v>
      </c>
      <c r="AG36" s="14">
        <f t="shared" ca="1" si="5"/>
        <v>-6.9160000000000004</v>
      </c>
      <c r="AH36" s="14">
        <f t="shared" ca="1" si="5"/>
        <v>-6.9530000000000003</v>
      </c>
      <c r="AI36" s="14">
        <f t="shared" ca="1" si="5"/>
        <v>-7.0979999999999999</v>
      </c>
      <c r="AJ36" s="14">
        <f t="shared" ca="1" si="5"/>
        <v>0</v>
      </c>
      <c r="AK36" s="14">
        <f t="shared" ca="1" si="5"/>
        <v>0</v>
      </c>
      <c r="AL36" s="14">
        <f t="shared" ca="1" si="5"/>
        <v>0</v>
      </c>
      <c r="AM36" s="14">
        <f t="shared" ca="1" si="5"/>
        <v>0</v>
      </c>
      <c r="AN36" s="14">
        <f t="shared" ca="1" si="5"/>
        <v>0</v>
      </c>
      <c r="AO36" s="14">
        <f t="shared" ca="1" si="5"/>
        <v>0</v>
      </c>
      <c r="AP36" s="14">
        <f t="shared" ca="1" si="5"/>
        <v>0</v>
      </c>
      <c r="AQ36" s="14">
        <f t="shared" ca="1" si="5"/>
        <v>0</v>
      </c>
      <c r="AR36" s="14">
        <f t="shared" ca="1" si="5"/>
        <v>0</v>
      </c>
      <c r="AS36" s="14">
        <f t="shared" ca="1" si="5"/>
        <v>0</v>
      </c>
      <c r="AT36" s="14">
        <f t="shared" ca="1" si="5"/>
        <v>0</v>
      </c>
      <c r="AU36" s="14">
        <f t="shared" ca="1" si="5"/>
        <v>0</v>
      </c>
      <c r="AV36" s="14">
        <f t="shared" ca="1" si="5"/>
        <v>0</v>
      </c>
      <c r="AW36" s="14">
        <f t="shared" ca="1" si="5"/>
        <v>0</v>
      </c>
      <c r="AX36" s="14">
        <f t="shared" ca="1" si="5"/>
        <v>0</v>
      </c>
      <c r="AY36" s="14">
        <f t="shared" ca="1" si="5"/>
        <v>0</v>
      </c>
      <c r="AZ36" s="14">
        <f t="shared" ca="1" si="5"/>
        <v>0</v>
      </c>
      <c r="BA36" s="14">
        <f t="shared" ca="1" si="5"/>
        <v>0</v>
      </c>
      <c r="BB36" s="14">
        <f t="shared" ca="1" si="5"/>
        <v>0</v>
      </c>
      <c r="BC36" s="14">
        <f t="shared" ca="1" si="5"/>
        <v>0</v>
      </c>
      <c r="BD36" s="14">
        <f t="shared" ca="1" si="5"/>
        <v>0</v>
      </c>
      <c r="BE36" s="14">
        <f t="shared" ca="1" si="5"/>
        <v>0</v>
      </c>
      <c r="BF36" s="14">
        <f t="shared" ca="1" si="5"/>
        <v>0</v>
      </c>
      <c r="BG36" s="14">
        <f t="shared" ca="1" si="5"/>
        <v>0</v>
      </c>
      <c r="BH36" s="14">
        <f t="shared" ca="1" si="5"/>
        <v>0</v>
      </c>
      <c r="BI36" s="14">
        <f t="shared" ca="1" si="5"/>
        <v>0</v>
      </c>
      <c r="BJ36" s="14">
        <f t="shared" ca="1" si="5"/>
        <v>0</v>
      </c>
      <c r="BK36" s="14">
        <f t="shared" ca="1" si="5"/>
        <v>0</v>
      </c>
      <c r="BL36" s="14">
        <f t="shared" ca="1" si="5"/>
        <v>0</v>
      </c>
      <c r="BM36" s="14">
        <f t="shared" ca="1" si="5"/>
        <v>0</v>
      </c>
      <c r="BN36" s="14">
        <f t="shared" ca="1" si="5"/>
        <v>0</v>
      </c>
      <c r="BO36" s="14">
        <f t="shared" ca="1" si="5"/>
        <v>0</v>
      </c>
      <c r="BP36" s="14">
        <f t="shared" ca="1" si="5"/>
        <v>0</v>
      </c>
      <c r="BQ36" s="14">
        <f t="shared" ca="1" si="5"/>
        <v>0</v>
      </c>
      <c r="BR36" s="14">
        <f t="shared" ca="1" si="5"/>
        <v>0</v>
      </c>
      <c r="BS36" s="98"/>
      <c r="BT36" s="26"/>
      <c r="BU36" s="27"/>
      <c r="BV36" s="27"/>
      <c r="BW36" s="27"/>
      <c r="BX36" s="27"/>
      <c r="BY36" s="27"/>
      <c r="BZ36" s="27"/>
      <c r="CA36" s="27"/>
      <c r="CB36" s="27"/>
      <c r="CC36" s="27"/>
      <c r="CD36" s="27"/>
      <c r="CE36" s="27"/>
      <c r="CF36" s="27"/>
      <c r="CG36" s="27"/>
      <c r="CH36" s="27"/>
      <c r="CI36" s="28"/>
    </row>
    <row r="37" spans="1:87" ht="21" customHeight="1" outlineLevel="1" thickBot="1" x14ac:dyDescent="0.4">
      <c r="B37" s="44">
        <f t="shared" ca="1" si="6"/>
        <v>1</v>
      </c>
      <c r="C37" s="11" t="s">
        <v>7</v>
      </c>
      <c r="D37" s="44">
        <f t="shared" si="7"/>
        <v>17</v>
      </c>
      <c r="E37" s="11" t="str">
        <f t="shared" ca="1" si="8"/>
        <v>H (Se)</v>
      </c>
      <c r="F37" s="14">
        <f t="shared" ca="1" si="9"/>
        <v>-23.21</v>
      </c>
      <c r="G37" s="14">
        <f t="shared" ca="1" si="5"/>
        <v>-22.25</v>
      </c>
      <c r="H37" s="14">
        <f t="shared" ca="1" si="5"/>
        <v>-21.59</v>
      </c>
      <c r="I37" s="14">
        <f t="shared" ca="1" si="5"/>
        <v>-21.23</v>
      </c>
      <c r="J37" s="14">
        <f t="shared" ca="1" si="5"/>
        <v>-21.13</v>
      </c>
      <c r="K37" s="14">
        <f t="shared" ca="1" si="5"/>
        <v>-21.86</v>
      </c>
      <c r="L37" s="14">
        <f t="shared" ca="1" si="5"/>
        <v>-22.03</v>
      </c>
      <c r="M37" s="14">
        <f t="shared" ca="1" si="5"/>
        <v>-22.26</v>
      </c>
      <c r="N37" s="14">
        <f t="shared" ca="1" si="5"/>
        <v>-22.46</v>
      </c>
      <c r="O37" s="14">
        <f t="shared" ca="1" si="5"/>
        <v>-22.65</v>
      </c>
      <c r="P37" s="14">
        <f t="shared" ca="1" si="5"/>
        <v>-22.81</v>
      </c>
      <c r="Q37" s="14">
        <f t="shared" ca="1" si="5"/>
        <v>-22.97</v>
      </c>
      <c r="R37" s="14">
        <f t="shared" ca="1" si="5"/>
        <v>-23.15</v>
      </c>
      <c r="S37" s="14">
        <f t="shared" ca="1" si="5"/>
        <v>-23.35</v>
      </c>
      <c r="T37" s="14">
        <f t="shared" ca="1" si="5"/>
        <v>-23.57</v>
      </c>
      <c r="U37" s="14">
        <f t="shared" ca="1" si="5"/>
        <v>-23.79</v>
      </c>
      <c r="V37" s="14">
        <f t="shared" ca="1" si="5"/>
        <v>-24.02</v>
      </c>
      <c r="W37" s="14">
        <f t="shared" ca="1" si="5"/>
        <v>-24.25</v>
      </c>
      <c r="X37" s="14">
        <f t="shared" ca="1" si="5"/>
        <v>-25.18</v>
      </c>
      <c r="Y37" s="14">
        <f t="shared" ca="1" si="5"/>
        <v>-26.06</v>
      </c>
      <c r="Z37" s="14">
        <f t="shared" ca="1" si="5"/>
        <v>-26.85</v>
      </c>
      <c r="AA37" s="14">
        <f t="shared" ca="1" si="5"/>
        <v>-27.04</v>
      </c>
      <c r="AB37" s="14">
        <f t="shared" ca="1" si="5"/>
        <v>-27.22</v>
      </c>
      <c r="AC37" s="14">
        <f t="shared" ca="1" si="5"/>
        <v>-27.4</v>
      </c>
      <c r="AD37" s="14">
        <f t="shared" ca="1" si="5"/>
        <v>-27.58</v>
      </c>
      <c r="AE37" s="14">
        <f t="shared" ca="1" si="5"/>
        <v>-27.77</v>
      </c>
      <c r="AF37" s="14">
        <f t="shared" ca="1" si="5"/>
        <v>-27.94</v>
      </c>
      <c r="AG37" s="14">
        <f t="shared" ca="1" si="5"/>
        <v>-28.11</v>
      </c>
      <c r="AH37" s="14">
        <f t="shared" ca="1" si="5"/>
        <v>-28.29</v>
      </c>
      <c r="AI37" s="14">
        <f t="shared" ca="1" si="5"/>
        <v>-29.04</v>
      </c>
      <c r="AJ37" s="14">
        <f t="shared" ca="1" si="5"/>
        <v>0</v>
      </c>
      <c r="AK37" s="14">
        <f t="shared" ca="1" si="5"/>
        <v>0</v>
      </c>
      <c r="AL37" s="14">
        <f t="shared" ca="1" si="5"/>
        <v>0</v>
      </c>
      <c r="AM37" s="14">
        <f t="shared" ca="1" si="5"/>
        <v>0</v>
      </c>
      <c r="AN37" s="14">
        <f t="shared" ca="1" si="5"/>
        <v>0</v>
      </c>
      <c r="AO37" s="14">
        <f t="shared" ca="1" si="5"/>
        <v>0</v>
      </c>
      <c r="AP37" s="14">
        <f t="shared" ca="1" si="5"/>
        <v>0</v>
      </c>
      <c r="AQ37" s="14">
        <f t="shared" ca="1" si="5"/>
        <v>0</v>
      </c>
      <c r="AR37" s="14">
        <f t="shared" ca="1" si="5"/>
        <v>0</v>
      </c>
      <c r="AS37" s="14">
        <f t="shared" ca="1" si="5"/>
        <v>0</v>
      </c>
      <c r="AT37" s="14">
        <f t="shared" ca="1" si="5"/>
        <v>0</v>
      </c>
      <c r="AU37" s="14">
        <f t="shared" ca="1" si="5"/>
        <v>0</v>
      </c>
      <c r="AV37" s="14">
        <f t="shared" ca="1" si="5"/>
        <v>0</v>
      </c>
      <c r="AW37" s="14">
        <f t="shared" ca="1" si="5"/>
        <v>0</v>
      </c>
      <c r="AX37" s="14">
        <f t="shared" ca="1" si="5"/>
        <v>0</v>
      </c>
      <c r="AY37" s="14">
        <f t="shared" ca="1" si="5"/>
        <v>0</v>
      </c>
      <c r="AZ37" s="14">
        <f t="shared" ca="1" si="5"/>
        <v>0</v>
      </c>
      <c r="BA37" s="14">
        <f t="shared" ca="1" si="5"/>
        <v>0</v>
      </c>
      <c r="BB37" s="14">
        <f t="shared" ca="1" si="5"/>
        <v>0</v>
      </c>
      <c r="BC37" s="14">
        <f t="shared" ca="1" si="5"/>
        <v>0</v>
      </c>
      <c r="BD37" s="14">
        <f t="shared" ca="1" si="5"/>
        <v>0</v>
      </c>
      <c r="BE37" s="14">
        <f t="shared" ca="1" si="5"/>
        <v>0</v>
      </c>
      <c r="BF37" s="14">
        <f t="shared" ca="1" si="5"/>
        <v>0</v>
      </c>
      <c r="BG37" s="14">
        <f t="shared" ca="1" si="5"/>
        <v>0</v>
      </c>
      <c r="BH37" s="14">
        <f t="shared" ca="1" si="5"/>
        <v>0</v>
      </c>
      <c r="BI37" s="14">
        <f t="shared" ca="1" si="5"/>
        <v>0</v>
      </c>
      <c r="BJ37" s="14">
        <f t="shared" ca="1" si="5"/>
        <v>0</v>
      </c>
      <c r="BK37" s="14">
        <f t="shared" ca="1" si="5"/>
        <v>0</v>
      </c>
      <c r="BL37" s="14">
        <f t="shared" ca="1" si="5"/>
        <v>0</v>
      </c>
      <c r="BM37" s="14">
        <f t="shared" ca="1" si="5"/>
        <v>0</v>
      </c>
      <c r="BN37" s="14">
        <f t="shared" ca="1" si="5"/>
        <v>0</v>
      </c>
      <c r="BO37" s="14">
        <f t="shared" ca="1" si="5"/>
        <v>0</v>
      </c>
      <c r="BP37" s="14">
        <f t="shared" ca="1" si="5"/>
        <v>0</v>
      </c>
      <c r="BQ37" s="14">
        <f t="shared" ca="1" si="5"/>
        <v>0</v>
      </c>
      <c r="BR37" s="14">
        <f t="shared" ca="1" si="5"/>
        <v>0</v>
      </c>
      <c r="BS37" s="98"/>
      <c r="BT37" s="29"/>
      <c r="BU37" s="30"/>
      <c r="BV37" s="30"/>
      <c r="BW37" s="30"/>
      <c r="BX37" s="30"/>
      <c r="BY37" s="30"/>
      <c r="BZ37" s="30"/>
      <c r="CA37" s="30"/>
      <c r="CB37" s="30"/>
      <c r="CC37" s="30"/>
      <c r="CD37" s="30"/>
      <c r="CE37" s="30"/>
      <c r="CF37" s="30"/>
      <c r="CG37" s="30"/>
      <c r="CH37" s="30"/>
      <c r="CI37" s="31"/>
    </row>
    <row r="38" spans="1:87" s="34" customFormat="1" ht="21" customHeight="1" thickBot="1" x14ac:dyDescent="0.4">
      <c r="F38" s="98"/>
      <c r="G38" s="98"/>
      <c r="H38" s="98"/>
      <c r="I38" s="98"/>
      <c r="J38" s="98"/>
      <c r="K38" s="98"/>
      <c r="L38" s="98"/>
      <c r="M38" s="98"/>
      <c r="N38" s="98"/>
      <c r="O38" s="98"/>
      <c r="P38" s="98"/>
      <c r="Q38" s="98"/>
      <c r="R38" s="98"/>
      <c r="S38" s="98"/>
      <c r="T38" s="98"/>
      <c r="U38" s="98"/>
      <c r="V38" s="98"/>
      <c r="W38" s="98"/>
      <c r="X38" s="98"/>
      <c r="Y38" s="98"/>
      <c r="Z38" s="98"/>
      <c r="AA38" s="98"/>
      <c r="AB38" s="98"/>
      <c r="AC38" s="98"/>
      <c r="AD38" s="98"/>
      <c r="AE38" s="98"/>
      <c r="AF38" s="98"/>
      <c r="AG38" s="98"/>
      <c r="AH38" s="98"/>
      <c r="AI38" s="98"/>
      <c r="AJ38" s="98"/>
      <c r="AK38" s="98"/>
      <c r="AL38" s="98"/>
      <c r="AM38" s="98"/>
      <c r="AN38" s="98"/>
      <c r="AO38" s="98"/>
      <c r="AP38" s="98"/>
      <c r="AQ38" s="98"/>
      <c r="AR38" s="98"/>
      <c r="AS38" s="98"/>
      <c r="AT38" s="98"/>
      <c r="AU38" s="98"/>
      <c r="AV38" s="98"/>
      <c r="AW38" s="98"/>
      <c r="AX38" s="98"/>
      <c r="AY38" s="98"/>
      <c r="AZ38" s="98"/>
      <c r="BA38" s="98"/>
      <c r="BB38" s="98"/>
      <c r="BC38" s="98"/>
      <c r="BD38" s="98"/>
      <c r="BE38" s="98"/>
      <c r="BF38" s="98"/>
      <c r="BG38" s="98"/>
      <c r="BH38" s="98"/>
      <c r="BI38" s="98"/>
      <c r="BJ38" s="98"/>
      <c r="BK38" s="98"/>
      <c r="BL38" s="98"/>
      <c r="BM38" s="98"/>
      <c r="BN38" s="98"/>
      <c r="BO38" s="98"/>
      <c r="BP38" s="98"/>
      <c r="BQ38" s="98"/>
      <c r="BR38" s="98"/>
      <c r="BS38" s="47"/>
      <c r="BV38" s="27"/>
      <c r="BW38" s="27"/>
      <c r="BX38" s="27"/>
      <c r="BY38" s="27"/>
      <c r="BZ38" s="27"/>
      <c r="CA38" s="27"/>
      <c r="CB38" s="27"/>
      <c r="CC38" s="27"/>
      <c r="CD38" s="27"/>
      <c r="CE38" s="27"/>
      <c r="CF38" s="27"/>
      <c r="CG38" s="27"/>
      <c r="CH38" s="27"/>
      <c r="CI38" s="27"/>
    </row>
    <row r="39" spans="1:87" ht="21" customHeight="1" thickTop="1" thickBot="1" x14ac:dyDescent="0.45">
      <c r="A39" s="71" t="s">
        <v>8</v>
      </c>
      <c r="B39" s="72"/>
      <c r="C39" s="72"/>
      <c r="D39" s="73"/>
      <c r="E39" s="64" t="s">
        <v>19</v>
      </c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65"/>
      <c r="AK39" s="65"/>
      <c r="AL39" s="65"/>
      <c r="AM39" s="65"/>
      <c r="AN39" s="65"/>
      <c r="AO39" s="65"/>
      <c r="AP39" s="65"/>
      <c r="AQ39" s="65"/>
      <c r="AR39" s="65"/>
      <c r="AS39" s="65"/>
      <c r="AT39" s="65"/>
      <c r="AU39" s="65"/>
      <c r="AV39" s="65"/>
      <c r="AW39" s="65"/>
      <c r="AX39" s="65"/>
      <c r="AY39" s="65"/>
      <c r="AZ39" s="65"/>
      <c r="BA39" s="65"/>
      <c r="BB39" s="65"/>
      <c r="BC39" s="65"/>
      <c r="BD39" s="65"/>
      <c r="BE39" s="65"/>
      <c r="BF39" s="65"/>
      <c r="BG39" s="65"/>
      <c r="BH39" s="65"/>
      <c r="BI39" s="65"/>
      <c r="BJ39" s="65"/>
      <c r="BK39" s="65"/>
      <c r="BL39" s="65"/>
      <c r="BM39" s="65"/>
      <c r="BN39" s="65"/>
      <c r="BO39" s="65"/>
      <c r="BP39" s="65"/>
      <c r="BQ39" s="65"/>
      <c r="BR39" s="65"/>
      <c r="BS39" s="65"/>
      <c r="BT39" s="65"/>
      <c r="BU39" s="65"/>
      <c r="BV39" s="65"/>
      <c r="BW39" s="65"/>
      <c r="BX39" s="65"/>
      <c r="BY39" s="65"/>
      <c r="BZ39" s="65"/>
      <c r="CA39" s="65"/>
      <c r="CB39" s="65"/>
      <c r="CC39" s="65"/>
      <c r="CD39" s="65"/>
      <c r="CE39" s="65"/>
      <c r="CF39" s="65"/>
      <c r="CG39" s="65"/>
      <c r="CH39" s="65"/>
      <c r="CI39" s="65"/>
    </row>
    <row r="40" spans="1:87" ht="21" customHeight="1" outlineLevel="1" thickTop="1" thickBot="1" x14ac:dyDescent="0.4">
      <c r="A40" s="7" t="str">
        <f>A3</f>
        <v>Ar</v>
      </c>
      <c r="B40" s="7" t="s">
        <v>3</v>
      </c>
      <c r="C40" s="7" t="s">
        <v>4</v>
      </c>
      <c r="D40" s="7" t="s">
        <v>2</v>
      </c>
      <c r="E40" s="7" t="s">
        <v>9</v>
      </c>
      <c r="F40" s="8">
        <f>F3</f>
        <v>273.10000000000002</v>
      </c>
      <c r="G40" s="8">
        <f t="shared" ref="G40:BR40" si="10">G3</f>
        <v>289.7</v>
      </c>
      <c r="H40" s="8">
        <f t="shared" si="10"/>
        <v>306.2</v>
      </c>
      <c r="I40" s="8">
        <f t="shared" si="10"/>
        <v>322.7</v>
      </c>
      <c r="J40" s="8">
        <f t="shared" si="10"/>
        <v>339.2</v>
      </c>
      <c r="K40" s="8">
        <f t="shared" si="10"/>
        <v>405.3</v>
      </c>
      <c r="L40" s="8">
        <f t="shared" si="10"/>
        <v>421.8</v>
      </c>
      <c r="M40" s="8">
        <f t="shared" si="10"/>
        <v>438.3</v>
      </c>
      <c r="N40" s="8">
        <f t="shared" si="10"/>
        <v>454.9</v>
      </c>
      <c r="O40" s="8">
        <f t="shared" si="10"/>
        <v>471.4</v>
      </c>
      <c r="P40" s="8">
        <f t="shared" si="10"/>
        <v>487.9</v>
      </c>
      <c r="Q40" s="8">
        <f t="shared" si="10"/>
        <v>504.4</v>
      </c>
      <c r="R40" s="8">
        <f t="shared" si="10"/>
        <v>520.9</v>
      </c>
      <c r="S40" s="8">
        <f t="shared" si="10"/>
        <v>537.5</v>
      </c>
      <c r="T40" s="8">
        <f t="shared" si="10"/>
        <v>554</v>
      </c>
      <c r="U40" s="8">
        <f t="shared" si="10"/>
        <v>570.5</v>
      </c>
      <c r="V40" s="8">
        <f t="shared" si="10"/>
        <v>587</v>
      </c>
      <c r="W40" s="8">
        <f t="shared" si="10"/>
        <v>603.5</v>
      </c>
      <c r="X40" s="8">
        <f t="shared" si="10"/>
        <v>669.6</v>
      </c>
      <c r="Y40" s="8">
        <f t="shared" si="10"/>
        <v>735.7</v>
      </c>
      <c r="Z40" s="8">
        <f t="shared" si="10"/>
        <v>801.8</v>
      </c>
      <c r="AA40" s="8">
        <f t="shared" si="10"/>
        <v>818.3</v>
      </c>
      <c r="AB40" s="8">
        <f t="shared" si="10"/>
        <v>834.8</v>
      </c>
      <c r="AC40" s="8">
        <f t="shared" si="10"/>
        <v>851.3</v>
      </c>
      <c r="AD40" s="8">
        <f t="shared" si="10"/>
        <v>867.8</v>
      </c>
      <c r="AE40" s="8">
        <f t="shared" si="10"/>
        <v>884.4</v>
      </c>
      <c r="AF40" s="8">
        <f t="shared" si="10"/>
        <v>900.9</v>
      </c>
      <c r="AG40" s="8">
        <f t="shared" si="10"/>
        <v>917.4</v>
      </c>
      <c r="AH40" s="8">
        <f t="shared" si="10"/>
        <v>933.9</v>
      </c>
      <c r="AI40" s="8">
        <f t="shared" si="10"/>
        <v>1000</v>
      </c>
      <c r="AJ40" s="8">
        <f t="shared" si="10"/>
        <v>0</v>
      </c>
      <c r="AK40" s="8">
        <f t="shared" si="10"/>
        <v>0</v>
      </c>
      <c r="AL40" s="8">
        <f t="shared" si="10"/>
        <v>0</v>
      </c>
      <c r="AM40" s="8">
        <f t="shared" si="10"/>
        <v>0</v>
      </c>
      <c r="AN40" s="8">
        <f t="shared" si="10"/>
        <v>0</v>
      </c>
      <c r="AO40" s="8">
        <f t="shared" si="10"/>
        <v>0</v>
      </c>
      <c r="AP40" s="8">
        <f t="shared" si="10"/>
        <v>0</v>
      </c>
      <c r="AQ40" s="8">
        <f t="shared" si="10"/>
        <v>0</v>
      </c>
      <c r="AR40" s="8">
        <f t="shared" si="10"/>
        <v>0</v>
      </c>
      <c r="AS40" s="8">
        <f t="shared" si="10"/>
        <v>0</v>
      </c>
      <c r="AT40" s="8">
        <f t="shared" si="10"/>
        <v>0</v>
      </c>
      <c r="AU40" s="8">
        <f t="shared" si="10"/>
        <v>0</v>
      </c>
      <c r="AV40" s="8">
        <f t="shared" si="10"/>
        <v>0</v>
      </c>
      <c r="AW40" s="8">
        <f t="shared" si="10"/>
        <v>0</v>
      </c>
      <c r="AX40" s="8">
        <f t="shared" si="10"/>
        <v>0</v>
      </c>
      <c r="AY40" s="8">
        <f t="shared" si="10"/>
        <v>0</v>
      </c>
      <c r="AZ40" s="8">
        <f t="shared" si="10"/>
        <v>0</v>
      </c>
      <c r="BA40" s="8">
        <f t="shared" si="10"/>
        <v>0</v>
      </c>
      <c r="BB40" s="8">
        <f t="shared" si="10"/>
        <v>0</v>
      </c>
      <c r="BC40" s="8">
        <f t="shared" si="10"/>
        <v>0</v>
      </c>
      <c r="BD40" s="8">
        <f t="shared" si="10"/>
        <v>0</v>
      </c>
      <c r="BE40" s="8">
        <f t="shared" si="10"/>
        <v>0</v>
      </c>
      <c r="BF40" s="8">
        <f t="shared" si="10"/>
        <v>0</v>
      </c>
      <c r="BG40" s="8">
        <f t="shared" si="10"/>
        <v>0</v>
      </c>
      <c r="BH40" s="8">
        <f t="shared" si="10"/>
        <v>0</v>
      </c>
      <c r="BI40" s="8">
        <f t="shared" si="10"/>
        <v>0</v>
      </c>
      <c r="BJ40" s="8">
        <f t="shared" si="10"/>
        <v>0</v>
      </c>
      <c r="BK40" s="8">
        <f t="shared" si="10"/>
        <v>0</v>
      </c>
      <c r="BL40" s="8">
        <f t="shared" si="10"/>
        <v>0</v>
      </c>
      <c r="BM40" s="8">
        <f t="shared" si="10"/>
        <v>0</v>
      </c>
      <c r="BN40" s="8">
        <f t="shared" si="10"/>
        <v>0</v>
      </c>
      <c r="BO40" s="8">
        <f t="shared" si="10"/>
        <v>0</v>
      </c>
      <c r="BP40" s="8">
        <f t="shared" si="10"/>
        <v>0</v>
      </c>
      <c r="BQ40" s="8">
        <f t="shared" si="10"/>
        <v>0</v>
      </c>
      <c r="BR40" s="8">
        <f t="shared" si="10"/>
        <v>0</v>
      </c>
      <c r="BS40" s="99"/>
    </row>
    <row r="41" spans="1:87" ht="21" customHeight="1" outlineLevel="1" thickTop="1" x14ac:dyDescent="0.35">
      <c r="A41" s="9">
        <f>Values!D3/Values!$E$3</f>
        <v>1.6666666666666667</v>
      </c>
      <c r="B41" s="9">
        <f>Values!E3/Values!$E$3</f>
        <v>1</v>
      </c>
      <c r="C41" s="9">
        <f>Values!F3/Values!$E$3</f>
        <v>1.6666666666666667</v>
      </c>
      <c r="D41" s="9">
        <f>Values!G3/Values!$E$3</f>
        <v>4</v>
      </c>
      <c r="E41" s="9">
        <f>SUM(A41:D41)</f>
        <v>8.3333333333333339</v>
      </c>
      <c r="F41" s="10">
        <f t="shared" ref="F41:BQ41" ca="1" si="11">($B$41*H.Ge+$C$41*H.Ga+$D$41*H.Se)*F$40*$B$2/1000</f>
        <v>-503.90394473750018</v>
      </c>
      <c r="G41" s="10">
        <f t="shared" ca="1" si="11"/>
        <v>-508.40655689549999</v>
      </c>
      <c r="H41" s="10">
        <f t="shared" ca="1" si="11"/>
        <v>-512.90548018700008</v>
      </c>
      <c r="I41" s="10">
        <f t="shared" ca="1" si="11"/>
        <v>-517.71993875349995</v>
      </c>
      <c r="J41" s="10">
        <f t="shared" ca="1" si="11"/>
        <v>-523.14284134400009</v>
      </c>
      <c r="K41" s="10">
        <f t="shared" ca="1" si="11"/>
        <v>-548.42561063640005</v>
      </c>
      <c r="L41" s="10">
        <f t="shared" ca="1" si="11"/>
        <v>-555.06059992830012</v>
      </c>
      <c r="M41" s="10">
        <f t="shared" ca="1" si="11"/>
        <v>-562.21109237744997</v>
      </c>
      <c r="N41" s="10">
        <f t="shared" ca="1" si="11"/>
        <v>-569.68743396170009</v>
      </c>
      <c r="O41" s="10">
        <f t="shared" ca="1" si="11"/>
        <v>-577.73555013060002</v>
      </c>
      <c r="P41" s="10">
        <f t="shared" ca="1" si="11"/>
        <v>-586.38391305795005</v>
      </c>
      <c r="Q41" s="10">
        <f t="shared" ca="1" si="11"/>
        <v>-595.85431452559999</v>
      </c>
      <c r="R41" s="10">
        <f t="shared" ca="1" si="11"/>
        <v>-606.24938816725</v>
      </c>
      <c r="S41" s="10">
        <f t="shared" ca="1" si="11"/>
        <v>-617.57417644999998</v>
      </c>
      <c r="T41" s="10">
        <f t="shared" ca="1" si="11"/>
        <v>-629.56457233000015</v>
      </c>
      <c r="U41" s="10">
        <f t="shared" ca="1" si="11"/>
        <v>-642.17557219025002</v>
      </c>
      <c r="V41" s="10">
        <f t="shared" ca="1" si="11"/>
        <v>-655.49866186000008</v>
      </c>
      <c r="W41" s="10">
        <f t="shared" ca="1" si="11"/>
        <v>-669.35287624675016</v>
      </c>
      <c r="X41" s="10">
        <f t="shared" ca="1" si="11"/>
        <v>-728.99023025520023</v>
      </c>
      <c r="Y41" s="10">
        <f t="shared" ca="1" si="11"/>
        <v>-792.12413776439996</v>
      </c>
      <c r="Z41" s="10">
        <f t="shared" ca="1" si="11"/>
        <v>-860.14702448640003</v>
      </c>
      <c r="AA41" s="10">
        <f t="shared" ca="1" si="11"/>
        <v>-878.88190109159996</v>
      </c>
      <c r="AB41" s="10">
        <f t="shared" ca="1" si="11"/>
        <v>-898.34332309600018</v>
      </c>
      <c r="AC41" s="10">
        <f t="shared" ca="1" si="11"/>
        <v>-918.85266449364997</v>
      </c>
      <c r="AD41" s="10">
        <f t="shared" ca="1" si="11"/>
        <v>-940.38027494609992</v>
      </c>
      <c r="AE41" s="10">
        <f t="shared" ca="1" si="11"/>
        <v>-963.22185770579983</v>
      </c>
      <c r="AF41" s="10">
        <f t="shared" ca="1" si="11"/>
        <v>-986.66799441210014</v>
      </c>
      <c r="AG41" s="10">
        <f t="shared" ca="1" si="11"/>
        <v>-1010.9478027528</v>
      </c>
      <c r="AH41" s="10">
        <f t="shared" ca="1" si="11"/>
        <v>-1035.7330803121502</v>
      </c>
      <c r="AI41" s="10">
        <f t="shared" ca="1" si="11"/>
        <v>-1138.2522785000001</v>
      </c>
      <c r="AJ41" s="10">
        <f t="shared" ca="1" si="11"/>
        <v>0</v>
      </c>
      <c r="AK41" s="10">
        <f t="shared" ca="1" si="11"/>
        <v>0</v>
      </c>
      <c r="AL41" s="10">
        <f t="shared" ca="1" si="11"/>
        <v>0</v>
      </c>
      <c r="AM41" s="10">
        <f t="shared" ca="1" si="11"/>
        <v>0</v>
      </c>
      <c r="AN41" s="10">
        <f t="shared" ca="1" si="11"/>
        <v>0</v>
      </c>
      <c r="AO41" s="10">
        <f t="shared" ca="1" si="11"/>
        <v>0</v>
      </c>
      <c r="AP41" s="10">
        <f t="shared" ca="1" si="11"/>
        <v>0</v>
      </c>
      <c r="AQ41" s="10">
        <f t="shared" ca="1" si="11"/>
        <v>0</v>
      </c>
      <c r="AR41" s="10">
        <f t="shared" ca="1" si="11"/>
        <v>0</v>
      </c>
      <c r="AS41" s="10">
        <f t="shared" ca="1" si="11"/>
        <v>0</v>
      </c>
      <c r="AT41" s="10">
        <f t="shared" ca="1" si="11"/>
        <v>0</v>
      </c>
      <c r="AU41" s="10">
        <f t="shared" ca="1" si="11"/>
        <v>0</v>
      </c>
      <c r="AV41" s="10">
        <f t="shared" ca="1" si="11"/>
        <v>0</v>
      </c>
      <c r="AW41" s="10">
        <f t="shared" ca="1" si="11"/>
        <v>0</v>
      </c>
      <c r="AX41" s="10">
        <f t="shared" ca="1" si="11"/>
        <v>0</v>
      </c>
      <c r="AY41" s="10">
        <f t="shared" ca="1" si="11"/>
        <v>0</v>
      </c>
      <c r="AZ41" s="10">
        <f t="shared" ca="1" si="11"/>
        <v>0</v>
      </c>
      <c r="BA41" s="10">
        <f t="shared" ca="1" si="11"/>
        <v>0</v>
      </c>
      <c r="BB41" s="10">
        <f t="shared" ca="1" si="11"/>
        <v>0</v>
      </c>
      <c r="BC41" s="10">
        <f t="shared" ca="1" si="11"/>
        <v>0</v>
      </c>
      <c r="BD41" s="10">
        <f t="shared" ca="1" si="11"/>
        <v>0</v>
      </c>
      <c r="BE41" s="10">
        <f t="shared" ca="1" si="11"/>
        <v>0</v>
      </c>
      <c r="BF41" s="10">
        <f t="shared" ca="1" si="11"/>
        <v>0</v>
      </c>
      <c r="BG41" s="10">
        <f t="shared" ca="1" si="11"/>
        <v>0</v>
      </c>
      <c r="BH41" s="10">
        <f t="shared" ca="1" si="11"/>
        <v>0</v>
      </c>
      <c r="BI41" s="10">
        <f t="shared" ca="1" si="11"/>
        <v>0</v>
      </c>
      <c r="BJ41" s="10">
        <f t="shared" ca="1" si="11"/>
        <v>0</v>
      </c>
      <c r="BK41" s="10">
        <f t="shared" ca="1" si="11"/>
        <v>0</v>
      </c>
      <c r="BL41" s="10">
        <f t="shared" ca="1" si="11"/>
        <v>0</v>
      </c>
      <c r="BM41" s="10">
        <f t="shared" ca="1" si="11"/>
        <v>0</v>
      </c>
      <c r="BN41" s="10">
        <f t="shared" ca="1" si="11"/>
        <v>0</v>
      </c>
      <c r="BO41" s="10">
        <f t="shared" ca="1" si="11"/>
        <v>0</v>
      </c>
      <c r="BP41" s="10">
        <f t="shared" ca="1" si="11"/>
        <v>0</v>
      </c>
      <c r="BQ41" s="10">
        <f t="shared" ca="1" si="11"/>
        <v>0</v>
      </c>
      <c r="BR41" s="10">
        <f t="shared" ref="BR41" ca="1" si="12">($B$41*H.Ge+$C$41*H.Ga+$D$41*H.Se)*BR$40*$B$2/1000</f>
        <v>0</v>
      </c>
      <c r="BS41" s="99"/>
    </row>
    <row r="42" spans="1:87" ht="176.25" customHeight="1" outlineLevel="1" x14ac:dyDescent="0.35">
      <c r="G42" s="98"/>
      <c r="H42" s="98"/>
      <c r="I42" s="98"/>
      <c r="J42" s="98"/>
      <c r="K42" s="98"/>
      <c r="L42" s="98"/>
      <c r="M42" s="98"/>
      <c r="N42" s="98"/>
      <c r="O42" s="98"/>
      <c r="P42" s="98"/>
      <c r="Q42" s="98"/>
      <c r="R42" s="98"/>
      <c r="S42" s="98"/>
      <c r="T42" s="98"/>
      <c r="U42" s="98"/>
      <c r="V42" s="98"/>
      <c r="W42" s="98"/>
      <c r="X42" s="98"/>
      <c r="Y42" s="98"/>
      <c r="Z42" s="98"/>
      <c r="AA42" s="98"/>
      <c r="AB42" s="98"/>
      <c r="AC42" s="98"/>
      <c r="AD42" s="98"/>
      <c r="AE42" s="98"/>
      <c r="AF42" s="98"/>
      <c r="AG42" s="98"/>
      <c r="AH42" s="98"/>
      <c r="AI42" s="98"/>
      <c r="AJ42" s="98"/>
      <c r="AK42" s="98"/>
      <c r="AL42" s="98"/>
      <c r="AM42" s="98"/>
      <c r="AN42" s="98"/>
      <c r="AO42" s="98"/>
      <c r="AP42" s="98"/>
      <c r="AQ42" s="98"/>
      <c r="AR42" s="98"/>
      <c r="AS42" s="98"/>
      <c r="AT42" s="98"/>
      <c r="AU42" s="98"/>
      <c r="AV42" s="98"/>
      <c r="AW42" s="98"/>
      <c r="AX42" s="98"/>
      <c r="AY42" s="98"/>
      <c r="AZ42" s="98"/>
      <c r="BA42" s="98"/>
      <c r="BB42" s="98"/>
      <c r="BC42" s="98"/>
      <c r="BD42" s="98"/>
      <c r="BE42" s="98"/>
      <c r="BF42" s="98"/>
      <c r="BG42" s="98"/>
      <c r="BH42" s="98"/>
      <c r="BI42" s="98"/>
      <c r="BJ42" s="98"/>
      <c r="BK42" s="98"/>
      <c r="BL42" s="98"/>
      <c r="BM42" s="98"/>
      <c r="BN42" s="98"/>
      <c r="BO42" s="98"/>
      <c r="BP42" s="98"/>
      <c r="BQ42" s="98"/>
      <c r="BR42" s="98"/>
    </row>
    <row r="43" spans="1:87" ht="21" customHeight="1" x14ac:dyDescent="0.35">
      <c r="G43" s="98"/>
      <c r="H43" s="98"/>
      <c r="I43" s="98"/>
      <c r="J43" s="98"/>
      <c r="K43" s="98"/>
      <c r="L43" s="98"/>
      <c r="M43" s="98"/>
      <c r="N43" s="98"/>
      <c r="O43" s="98"/>
      <c r="P43" s="98"/>
      <c r="Q43" s="98"/>
      <c r="R43" s="98"/>
      <c r="S43" s="98"/>
      <c r="T43" s="98"/>
      <c r="U43" s="98"/>
      <c r="V43" s="98"/>
      <c r="W43" s="98"/>
      <c r="X43" s="98"/>
      <c r="Y43" s="98"/>
      <c r="Z43" s="98"/>
      <c r="AA43" s="98"/>
      <c r="AB43" s="98"/>
      <c r="AC43" s="98"/>
      <c r="AD43" s="98"/>
      <c r="AE43" s="98"/>
      <c r="AF43" s="98"/>
      <c r="AG43" s="98"/>
      <c r="AH43" s="98"/>
      <c r="AI43" s="98"/>
      <c r="AJ43" s="98"/>
      <c r="AK43" s="98"/>
      <c r="AL43" s="98"/>
      <c r="AM43" s="98"/>
      <c r="AN43" s="98"/>
      <c r="AO43" s="98"/>
      <c r="AP43" s="98"/>
      <c r="AQ43" s="98"/>
      <c r="AR43" s="98"/>
      <c r="AS43" s="98"/>
      <c r="AT43" s="98"/>
      <c r="AU43" s="98"/>
      <c r="AV43" s="98"/>
      <c r="AW43" s="98"/>
      <c r="AX43" s="98"/>
      <c r="AY43" s="98"/>
      <c r="AZ43" s="98"/>
      <c r="BA43" s="98"/>
      <c r="BB43" s="98"/>
      <c r="BC43" s="98"/>
      <c r="BD43" s="98"/>
      <c r="BE43" s="98"/>
      <c r="BF43" s="98"/>
      <c r="BG43" s="98"/>
      <c r="BH43" s="98"/>
      <c r="BI43" s="98"/>
      <c r="BJ43" s="98"/>
      <c r="BK43" s="98"/>
      <c r="BL43" s="98"/>
      <c r="BM43" s="98"/>
      <c r="BN43" s="98"/>
      <c r="BO43" s="98"/>
      <c r="BP43" s="98"/>
      <c r="BQ43" s="98"/>
      <c r="BR43" s="98"/>
    </row>
    <row r="44" spans="1:87" ht="21" customHeight="1" thickBot="1" x14ac:dyDescent="0.45">
      <c r="A44" s="65"/>
      <c r="B44" s="65"/>
      <c r="C44" s="65"/>
      <c r="D44" s="65"/>
      <c r="E44" s="64" t="s">
        <v>20</v>
      </c>
      <c r="F44" s="65"/>
      <c r="G44" s="65"/>
      <c r="H44" s="65"/>
      <c r="I44" s="65"/>
      <c r="J44" s="65"/>
      <c r="K44" s="65"/>
      <c r="L44" s="65"/>
      <c r="M44" s="65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5"/>
      <c r="AC44" s="65"/>
      <c r="AD44" s="65"/>
      <c r="AE44" s="65"/>
      <c r="AF44" s="65"/>
      <c r="AG44" s="65"/>
      <c r="AH44" s="65"/>
      <c r="AI44" s="65"/>
      <c r="AJ44" s="65"/>
      <c r="AK44" s="65"/>
      <c r="AL44" s="65"/>
      <c r="AM44" s="65"/>
      <c r="AN44" s="65"/>
      <c r="AO44" s="65"/>
      <c r="AP44" s="65"/>
      <c r="AQ44" s="65"/>
      <c r="AR44" s="65"/>
      <c r="AS44" s="65"/>
      <c r="AT44" s="65"/>
      <c r="AU44" s="65"/>
      <c r="AV44" s="65"/>
      <c r="AW44" s="65"/>
      <c r="AX44" s="65"/>
      <c r="AY44" s="65"/>
      <c r="AZ44" s="65"/>
      <c r="BA44" s="65"/>
      <c r="BB44" s="65"/>
      <c r="BC44" s="65"/>
      <c r="BD44" s="65"/>
      <c r="BE44" s="65"/>
      <c r="BF44" s="65"/>
      <c r="BG44" s="65"/>
      <c r="BH44" s="65"/>
      <c r="BI44" s="65"/>
      <c r="BJ44" s="65"/>
      <c r="BK44" s="65"/>
      <c r="BL44" s="65"/>
      <c r="BM44" s="65"/>
      <c r="BN44" s="65"/>
      <c r="BO44" s="65"/>
      <c r="BP44" s="65"/>
      <c r="BQ44" s="65"/>
      <c r="BR44" s="65"/>
      <c r="BS44" s="65"/>
      <c r="BT44" s="65"/>
      <c r="BU44" s="65"/>
      <c r="BV44" s="65"/>
      <c r="BW44" s="65"/>
      <c r="BX44" s="65"/>
      <c r="BY44" s="65"/>
      <c r="BZ44" s="65"/>
      <c r="CA44" s="65"/>
      <c r="CB44" s="65"/>
      <c r="CC44" s="65"/>
      <c r="CD44" s="65"/>
      <c r="CE44" s="65"/>
      <c r="CF44" s="65"/>
      <c r="CG44" s="65"/>
      <c r="CH44" s="65"/>
      <c r="CI44" s="65"/>
    </row>
    <row r="45" spans="1:87" ht="21" customHeight="1" outlineLevel="1" thickTop="1" thickBot="1" x14ac:dyDescent="0.4">
      <c r="A45" s="12" t="s">
        <v>1</v>
      </c>
      <c r="B45" s="12" t="s">
        <v>2</v>
      </c>
      <c r="C45" s="12" t="s">
        <v>3</v>
      </c>
      <c r="D45" s="13" t="s">
        <v>4</v>
      </c>
      <c r="E45" s="3" t="str">
        <f t="shared" ref="E45:F45" si="13">E3</f>
        <v>Temperature,K</v>
      </c>
      <c r="F45" s="3">
        <f t="shared" si="13"/>
        <v>273.10000000000002</v>
      </c>
      <c r="G45" s="3">
        <f t="shared" ref="G45:BR45" si="14">G3</f>
        <v>289.7</v>
      </c>
      <c r="H45" s="3">
        <f t="shared" si="14"/>
        <v>306.2</v>
      </c>
      <c r="I45" s="3">
        <f t="shared" si="14"/>
        <v>322.7</v>
      </c>
      <c r="J45" s="3">
        <f t="shared" si="14"/>
        <v>339.2</v>
      </c>
      <c r="K45" s="3">
        <f t="shared" si="14"/>
        <v>405.3</v>
      </c>
      <c r="L45" s="3">
        <f t="shared" si="14"/>
        <v>421.8</v>
      </c>
      <c r="M45" s="3">
        <f t="shared" si="14"/>
        <v>438.3</v>
      </c>
      <c r="N45" s="3">
        <f t="shared" si="14"/>
        <v>454.9</v>
      </c>
      <c r="O45" s="3">
        <f t="shared" si="14"/>
        <v>471.4</v>
      </c>
      <c r="P45" s="3">
        <f t="shared" si="14"/>
        <v>487.9</v>
      </c>
      <c r="Q45" s="3">
        <f t="shared" si="14"/>
        <v>504.4</v>
      </c>
      <c r="R45" s="3">
        <f t="shared" si="14"/>
        <v>520.9</v>
      </c>
      <c r="S45" s="3">
        <f t="shared" si="14"/>
        <v>537.5</v>
      </c>
      <c r="T45" s="3">
        <f t="shared" si="14"/>
        <v>554</v>
      </c>
      <c r="U45" s="3">
        <f t="shared" si="14"/>
        <v>570.5</v>
      </c>
      <c r="V45" s="3">
        <f t="shared" si="14"/>
        <v>587</v>
      </c>
      <c r="W45" s="3">
        <f t="shared" si="14"/>
        <v>603.5</v>
      </c>
      <c r="X45" s="3">
        <f t="shared" si="14"/>
        <v>669.6</v>
      </c>
      <c r="Y45" s="3">
        <f t="shared" si="14"/>
        <v>735.7</v>
      </c>
      <c r="Z45" s="3">
        <f t="shared" si="14"/>
        <v>801.8</v>
      </c>
      <c r="AA45" s="3">
        <f t="shared" si="14"/>
        <v>818.3</v>
      </c>
      <c r="AB45" s="3">
        <f t="shared" si="14"/>
        <v>834.8</v>
      </c>
      <c r="AC45" s="3">
        <f t="shared" si="14"/>
        <v>851.3</v>
      </c>
      <c r="AD45" s="3">
        <f t="shared" si="14"/>
        <v>867.8</v>
      </c>
      <c r="AE45" s="3">
        <f t="shared" si="14"/>
        <v>884.4</v>
      </c>
      <c r="AF45" s="3">
        <f t="shared" si="14"/>
        <v>900.9</v>
      </c>
      <c r="AG45" s="3">
        <f t="shared" si="14"/>
        <v>917.4</v>
      </c>
      <c r="AH45" s="3">
        <f t="shared" si="14"/>
        <v>933.9</v>
      </c>
      <c r="AI45" s="3">
        <f t="shared" si="14"/>
        <v>1000</v>
      </c>
      <c r="AJ45" s="3">
        <f t="shared" si="14"/>
        <v>0</v>
      </c>
      <c r="AK45" s="3">
        <f t="shared" si="14"/>
        <v>0</v>
      </c>
      <c r="AL45" s="3">
        <f t="shared" si="14"/>
        <v>0</v>
      </c>
      <c r="AM45" s="3">
        <f t="shared" si="14"/>
        <v>0</v>
      </c>
      <c r="AN45" s="3">
        <f t="shared" si="14"/>
        <v>0</v>
      </c>
      <c r="AO45" s="3">
        <f t="shared" si="14"/>
        <v>0</v>
      </c>
      <c r="AP45" s="3">
        <f t="shared" si="14"/>
        <v>0</v>
      </c>
      <c r="AQ45" s="3">
        <f t="shared" si="14"/>
        <v>0</v>
      </c>
      <c r="AR45" s="3">
        <f t="shared" si="14"/>
        <v>0</v>
      </c>
      <c r="AS45" s="3">
        <f t="shared" si="14"/>
        <v>0</v>
      </c>
      <c r="AT45" s="3">
        <f t="shared" si="14"/>
        <v>0</v>
      </c>
      <c r="AU45" s="3">
        <f t="shared" si="14"/>
        <v>0</v>
      </c>
      <c r="AV45" s="3">
        <f t="shared" si="14"/>
        <v>0</v>
      </c>
      <c r="AW45" s="3">
        <f t="shared" si="14"/>
        <v>0</v>
      </c>
      <c r="AX45" s="3">
        <f t="shared" si="14"/>
        <v>0</v>
      </c>
      <c r="AY45" s="3">
        <f t="shared" si="14"/>
        <v>0</v>
      </c>
      <c r="AZ45" s="3">
        <f t="shared" si="14"/>
        <v>0</v>
      </c>
      <c r="BA45" s="3">
        <f t="shared" si="14"/>
        <v>0</v>
      </c>
      <c r="BB45" s="3">
        <f t="shared" si="14"/>
        <v>0</v>
      </c>
      <c r="BC45" s="3">
        <f t="shared" si="14"/>
        <v>0</v>
      </c>
      <c r="BD45" s="3">
        <f t="shared" si="14"/>
        <v>0</v>
      </c>
      <c r="BE45" s="3">
        <f t="shared" si="14"/>
        <v>0</v>
      </c>
      <c r="BF45" s="3">
        <f t="shared" si="14"/>
        <v>0</v>
      </c>
      <c r="BG45" s="3">
        <f t="shared" si="14"/>
        <v>0</v>
      </c>
      <c r="BH45" s="3">
        <f t="shared" si="14"/>
        <v>0</v>
      </c>
      <c r="BI45" s="3">
        <f t="shared" si="14"/>
        <v>0</v>
      </c>
      <c r="BJ45" s="3">
        <f t="shared" si="14"/>
        <v>0</v>
      </c>
      <c r="BK45" s="3">
        <f t="shared" si="14"/>
        <v>0</v>
      </c>
      <c r="BL45" s="3">
        <f t="shared" si="14"/>
        <v>0</v>
      </c>
      <c r="BM45" s="3">
        <f t="shared" si="14"/>
        <v>0</v>
      </c>
      <c r="BN45" s="3">
        <f t="shared" si="14"/>
        <v>0</v>
      </c>
      <c r="BO45" s="3">
        <f t="shared" si="14"/>
        <v>0</v>
      </c>
      <c r="BP45" s="3">
        <f t="shared" si="14"/>
        <v>0</v>
      </c>
      <c r="BQ45" s="3">
        <f t="shared" si="14"/>
        <v>0</v>
      </c>
      <c r="BR45" s="3">
        <f t="shared" si="14"/>
        <v>0</v>
      </c>
      <c r="BS45" s="98"/>
    </row>
    <row r="46" spans="1:87" ht="21" customHeight="1" outlineLevel="1" thickTop="1" thickBot="1" x14ac:dyDescent="0.4">
      <c r="A46" s="5">
        <f t="shared" ref="A46:E55" si="15">A4</f>
        <v>0</v>
      </c>
      <c r="B46" s="5">
        <f t="shared" si="15"/>
        <v>0</v>
      </c>
      <c r="C46" s="5">
        <f t="shared" si="15"/>
        <v>0</v>
      </c>
      <c r="D46" s="5">
        <f t="shared" si="15"/>
        <v>1</v>
      </c>
      <c r="E46" s="6" t="str">
        <f t="shared" si="15"/>
        <v>*Ga[l]</v>
      </c>
      <c r="F46" s="14">
        <f t="shared" ref="F46:U55" ca="1" si="16">$A46*H.Ar + $B46*H.Se + $C46*H.Ge + $D46*H.Ga</f>
        <v>-66.34</v>
      </c>
      <c r="G46" s="14">
        <f t="shared" ca="1" si="16"/>
        <v>-62.64</v>
      </c>
      <c r="H46" s="14">
        <f t="shared" ca="1" si="16"/>
        <v>-59.06</v>
      </c>
      <c r="I46" s="14">
        <f t="shared" ca="1" si="16"/>
        <v>-55.51</v>
      </c>
      <c r="J46" s="14">
        <f t="shared" ca="1" si="16"/>
        <v>-52.01</v>
      </c>
      <c r="K46" s="14">
        <f t="shared" ca="1" si="16"/>
        <v>-39.36</v>
      </c>
      <c r="L46" s="14">
        <f t="shared" ca="1" si="16"/>
        <v>-36.82</v>
      </c>
      <c r="M46" s="14">
        <f t="shared" ca="1" si="16"/>
        <v>-34.39</v>
      </c>
      <c r="N46" s="14">
        <f t="shared" ca="1" si="16"/>
        <v>-32.17</v>
      </c>
      <c r="O46" s="14">
        <f t="shared" ca="1" si="16"/>
        <v>-30.15</v>
      </c>
      <c r="P46" s="14">
        <f t="shared" ca="1" si="16"/>
        <v>-28.32</v>
      </c>
      <c r="Q46" s="14">
        <f t="shared" ca="1" si="16"/>
        <v>-26.62</v>
      </c>
      <c r="R46" s="14">
        <f t="shared" ca="1" si="16"/>
        <v>-25.01</v>
      </c>
      <c r="S46" s="14">
        <f t="shared" ca="1" si="16"/>
        <v>-23.48</v>
      </c>
      <c r="T46" s="14">
        <f t="shared" ca="1" si="16"/>
        <v>-22.03</v>
      </c>
      <c r="U46" s="14">
        <f t="shared" ca="1" si="16"/>
        <v>-20.69</v>
      </c>
      <c r="V46" s="14">
        <f t="shared" ref="G46:BR50" ca="1" si="17">$A46*H.Ar + $B46*H.Se + $C46*H.Ge + $D46*H.Ga</f>
        <v>-19.45</v>
      </c>
      <c r="W46" s="14">
        <f t="shared" ca="1" si="17"/>
        <v>-18.309999999999999</v>
      </c>
      <c r="X46" s="14">
        <f t="shared" ca="1" si="17"/>
        <v>-14.48</v>
      </c>
      <c r="Y46" s="14">
        <f t="shared" ca="1" si="17"/>
        <v>-11.4</v>
      </c>
      <c r="Z46" s="14">
        <f t="shared" ca="1" si="17"/>
        <v>-9.0990000000000002</v>
      </c>
      <c r="AA46" s="14">
        <f t="shared" ca="1" si="17"/>
        <v>-8.6940000000000008</v>
      </c>
      <c r="AB46" s="14">
        <f t="shared" ca="1" si="17"/>
        <v>-8.3680000000000003</v>
      </c>
      <c r="AC46" s="14">
        <f t="shared" ca="1" si="17"/>
        <v>-8.1219999999999999</v>
      </c>
      <c r="AD46" s="14">
        <f t="shared" ca="1" si="17"/>
        <v>-7.9530000000000003</v>
      </c>
      <c r="AE46" s="14">
        <f t="shared" ca="1" si="17"/>
        <v>-7.851</v>
      </c>
      <c r="AF46" s="14">
        <f t="shared" ca="1" si="17"/>
        <v>-7.851</v>
      </c>
      <c r="AG46" s="14">
        <f t="shared" ca="1" si="17"/>
        <v>-7.9080000000000004</v>
      </c>
      <c r="AH46" s="14">
        <f t="shared" ca="1" si="17"/>
        <v>-7.9640000000000004</v>
      </c>
      <c r="AI46" s="14">
        <f t="shared" ca="1" si="17"/>
        <v>-8.1850000000000005</v>
      </c>
      <c r="AJ46" s="14">
        <f t="shared" ca="1" si="17"/>
        <v>0</v>
      </c>
      <c r="AK46" s="14">
        <f t="shared" ca="1" si="17"/>
        <v>0</v>
      </c>
      <c r="AL46" s="14">
        <f t="shared" ca="1" si="17"/>
        <v>0</v>
      </c>
      <c r="AM46" s="14">
        <f t="shared" ca="1" si="17"/>
        <v>0</v>
      </c>
      <c r="AN46" s="14">
        <f t="shared" ca="1" si="17"/>
        <v>0</v>
      </c>
      <c r="AO46" s="14">
        <f t="shared" ca="1" si="17"/>
        <v>0</v>
      </c>
      <c r="AP46" s="14">
        <f t="shared" ca="1" si="17"/>
        <v>0</v>
      </c>
      <c r="AQ46" s="14">
        <f t="shared" ca="1" si="17"/>
        <v>0</v>
      </c>
      <c r="AR46" s="14">
        <f t="shared" ca="1" si="17"/>
        <v>0</v>
      </c>
      <c r="AS46" s="14">
        <f t="shared" ca="1" si="17"/>
        <v>0</v>
      </c>
      <c r="AT46" s="14">
        <f t="shared" ca="1" si="17"/>
        <v>0</v>
      </c>
      <c r="AU46" s="14">
        <f t="shared" ca="1" si="17"/>
        <v>0</v>
      </c>
      <c r="AV46" s="14">
        <f t="shared" ca="1" si="17"/>
        <v>0</v>
      </c>
      <c r="AW46" s="14">
        <f t="shared" ca="1" si="17"/>
        <v>0</v>
      </c>
      <c r="AX46" s="14">
        <f t="shared" ca="1" si="17"/>
        <v>0</v>
      </c>
      <c r="AY46" s="14">
        <f t="shared" ca="1" si="17"/>
        <v>0</v>
      </c>
      <c r="AZ46" s="14">
        <f t="shared" ca="1" si="17"/>
        <v>0</v>
      </c>
      <c r="BA46" s="14">
        <f t="shared" ca="1" si="17"/>
        <v>0</v>
      </c>
      <c r="BB46" s="14">
        <f t="shared" ca="1" si="17"/>
        <v>0</v>
      </c>
      <c r="BC46" s="14">
        <f t="shared" ca="1" si="17"/>
        <v>0</v>
      </c>
      <c r="BD46" s="14">
        <f t="shared" ca="1" si="17"/>
        <v>0</v>
      </c>
      <c r="BE46" s="14">
        <f t="shared" ca="1" si="17"/>
        <v>0</v>
      </c>
      <c r="BF46" s="14">
        <f t="shared" ca="1" si="17"/>
        <v>0</v>
      </c>
      <c r="BG46" s="14">
        <f t="shared" ca="1" si="17"/>
        <v>0</v>
      </c>
      <c r="BH46" s="14">
        <f t="shared" ca="1" si="17"/>
        <v>0</v>
      </c>
      <c r="BI46" s="14">
        <f t="shared" ca="1" si="17"/>
        <v>0</v>
      </c>
      <c r="BJ46" s="14">
        <f t="shared" ca="1" si="17"/>
        <v>0</v>
      </c>
      <c r="BK46" s="14">
        <f t="shared" ca="1" si="17"/>
        <v>0</v>
      </c>
      <c r="BL46" s="14">
        <f t="shared" ca="1" si="17"/>
        <v>0</v>
      </c>
      <c r="BM46" s="14">
        <f t="shared" ca="1" si="17"/>
        <v>0</v>
      </c>
      <c r="BN46" s="14">
        <f t="shared" ca="1" si="17"/>
        <v>0</v>
      </c>
      <c r="BO46" s="14">
        <f t="shared" ca="1" si="17"/>
        <v>0</v>
      </c>
      <c r="BP46" s="14">
        <f t="shared" ca="1" si="17"/>
        <v>0</v>
      </c>
      <c r="BQ46" s="14">
        <f t="shared" ca="1" si="17"/>
        <v>0</v>
      </c>
      <c r="BR46" s="14">
        <f t="shared" ca="1" si="17"/>
        <v>0</v>
      </c>
      <c r="BS46" s="98"/>
    </row>
    <row r="47" spans="1:87" ht="21" customHeight="1" outlineLevel="1" thickBot="1" x14ac:dyDescent="0.4">
      <c r="A47" s="5">
        <f t="shared" si="15"/>
        <v>0</v>
      </c>
      <c r="B47" s="5">
        <f t="shared" si="15"/>
        <v>1</v>
      </c>
      <c r="C47" s="5">
        <f t="shared" si="15"/>
        <v>1</v>
      </c>
      <c r="D47" s="5">
        <f t="shared" si="15"/>
        <v>0</v>
      </c>
      <c r="E47" s="6" t="str">
        <f t="shared" si="15"/>
        <v>GeSe</v>
      </c>
      <c r="F47" s="14">
        <f t="shared" ca="1" si="16"/>
        <v>-41.72</v>
      </c>
      <c r="G47" s="14">
        <f t="shared" ca="1" si="17"/>
        <v>-39.92</v>
      </c>
      <c r="H47" s="14">
        <f t="shared" ca="1" si="17"/>
        <v>-38.260000000000005</v>
      </c>
      <c r="I47" s="14">
        <f t="shared" ca="1" si="17"/>
        <v>-36.75</v>
      </c>
      <c r="J47" s="14">
        <f t="shared" ca="1" si="17"/>
        <v>-35.42</v>
      </c>
      <c r="K47" s="14">
        <f t="shared" ca="1" si="17"/>
        <v>-31.564</v>
      </c>
      <c r="L47" s="14">
        <f t="shared" ca="1" si="17"/>
        <v>-30.813000000000002</v>
      </c>
      <c r="M47" s="14">
        <f t="shared" ca="1" si="17"/>
        <v>-30.177</v>
      </c>
      <c r="N47" s="14">
        <f t="shared" ca="1" si="17"/>
        <v>-29.624000000000002</v>
      </c>
      <c r="O47" s="14">
        <f t="shared" ca="1" si="17"/>
        <v>-29.201999999999998</v>
      </c>
      <c r="P47" s="14">
        <f t="shared" ca="1" si="17"/>
        <v>-28.918999999999997</v>
      </c>
      <c r="Q47" s="14">
        <f t="shared" ca="1" si="17"/>
        <v>-28.802</v>
      </c>
      <c r="R47" s="14">
        <f t="shared" ca="1" si="17"/>
        <v>-28.844999999999999</v>
      </c>
      <c r="S47" s="14">
        <f t="shared" ca="1" si="17"/>
        <v>-29.006</v>
      </c>
      <c r="T47" s="14">
        <f t="shared" ca="1" si="17"/>
        <v>-29.25</v>
      </c>
      <c r="U47" s="14">
        <f t="shared" ca="1" si="17"/>
        <v>-29.529</v>
      </c>
      <c r="V47" s="14">
        <f t="shared" ca="1" si="17"/>
        <v>-29.83</v>
      </c>
      <c r="W47" s="14">
        <f t="shared" ca="1" si="17"/>
        <v>-30.128999999999998</v>
      </c>
      <c r="X47" s="14">
        <f t="shared" ca="1" si="17"/>
        <v>-31.265999999999998</v>
      </c>
      <c r="Y47" s="14">
        <f t="shared" ca="1" si="17"/>
        <v>-32.316000000000003</v>
      </c>
      <c r="Z47" s="14">
        <f t="shared" ca="1" si="17"/>
        <v>-33.308999999999997</v>
      </c>
      <c r="AA47" s="14">
        <f t="shared" ca="1" si="17"/>
        <v>-33.566000000000003</v>
      </c>
      <c r="AB47" s="14">
        <f t="shared" ca="1" si="17"/>
        <v>-33.82</v>
      </c>
      <c r="AC47" s="14">
        <f t="shared" ca="1" si="17"/>
        <v>-34.079000000000001</v>
      </c>
      <c r="AD47" s="14">
        <f t="shared" ca="1" si="17"/>
        <v>-34.335999999999999</v>
      </c>
      <c r="AE47" s="14">
        <f t="shared" ca="1" si="17"/>
        <v>-34.595999999999997</v>
      </c>
      <c r="AF47" s="14">
        <f t="shared" ca="1" si="17"/>
        <v>-34.817</v>
      </c>
      <c r="AG47" s="14">
        <f t="shared" ca="1" si="17"/>
        <v>-35.025999999999996</v>
      </c>
      <c r="AH47" s="14">
        <f t="shared" ca="1" si="17"/>
        <v>-35.243000000000002</v>
      </c>
      <c r="AI47" s="14">
        <f t="shared" ca="1" si="17"/>
        <v>-36.137999999999998</v>
      </c>
      <c r="AJ47" s="14">
        <f t="shared" ca="1" si="17"/>
        <v>0</v>
      </c>
      <c r="AK47" s="14">
        <f t="shared" ca="1" si="17"/>
        <v>0</v>
      </c>
      <c r="AL47" s="14">
        <f t="shared" ca="1" si="17"/>
        <v>0</v>
      </c>
      <c r="AM47" s="14">
        <f t="shared" ca="1" si="17"/>
        <v>0</v>
      </c>
      <c r="AN47" s="14">
        <f t="shared" ca="1" si="17"/>
        <v>0</v>
      </c>
      <c r="AO47" s="14">
        <f t="shared" ca="1" si="17"/>
        <v>0</v>
      </c>
      <c r="AP47" s="14">
        <f t="shared" ca="1" si="17"/>
        <v>0</v>
      </c>
      <c r="AQ47" s="14">
        <f t="shared" ca="1" si="17"/>
        <v>0</v>
      </c>
      <c r="AR47" s="14">
        <f t="shared" ca="1" si="17"/>
        <v>0</v>
      </c>
      <c r="AS47" s="14">
        <f t="shared" ca="1" si="17"/>
        <v>0</v>
      </c>
      <c r="AT47" s="14">
        <f t="shared" ca="1" si="17"/>
        <v>0</v>
      </c>
      <c r="AU47" s="14">
        <f t="shared" ca="1" si="17"/>
        <v>0</v>
      </c>
      <c r="AV47" s="14">
        <f t="shared" ca="1" si="17"/>
        <v>0</v>
      </c>
      <c r="AW47" s="14">
        <f t="shared" ca="1" si="17"/>
        <v>0</v>
      </c>
      <c r="AX47" s="14">
        <f t="shared" ca="1" si="17"/>
        <v>0</v>
      </c>
      <c r="AY47" s="14">
        <f t="shared" ca="1" si="17"/>
        <v>0</v>
      </c>
      <c r="AZ47" s="14">
        <f t="shared" ca="1" si="17"/>
        <v>0</v>
      </c>
      <c r="BA47" s="14">
        <f t="shared" ca="1" si="17"/>
        <v>0</v>
      </c>
      <c r="BB47" s="14">
        <f t="shared" ca="1" si="17"/>
        <v>0</v>
      </c>
      <c r="BC47" s="14">
        <f t="shared" ca="1" si="17"/>
        <v>0</v>
      </c>
      <c r="BD47" s="14">
        <f t="shared" ca="1" si="17"/>
        <v>0</v>
      </c>
      <c r="BE47" s="14">
        <f t="shared" ca="1" si="17"/>
        <v>0</v>
      </c>
      <c r="BF47" s="14">
        <f t="shared" ca="1" si="17"/>
        <v>0</v>
      </c>
      <c r="BG47" s="14">
        <f t="shared" ca="1" si="17"/>
        <v>0</v>
      </c>
      <c r="BH47" s="14">
        <f t="shared" ca="1" si="17"/>
        <v>0</v>
      </c>
      <c r="BI47" s="14">
        <f t="shared" ca="1" si="17"/>
        <v>0</v>
      </c>
      <c r="BJ47" s="14">
        <f t="shared" ca="1" si="17"/>
        <v>0</v>
      </c>
      <c r="BK47" s="14">
        <f t="shared" ca="1" si="17"/>
        <v>0</v>
      </c>
      <c r="BL47" s="14">
        <f t="shared" ca="1" si="17"/>
        <v>0</v>
      </c>
      <c r="BM47" s="14">
        <f t="shared" ca="1" si="17"/>
        <v>0</v>
      </c>
      <c r="BN47" s="14">
        <f t="shared" ca="1" si="17"/>
        <v>0</v>
      </c>
      <c r="BO47" s="14">
        <f t="shared" ca="1" si="17"/>
        <v>0</v>
      </c>
      <c r="BP47" s="14">
        <f t="shared" ca="1" si="17"/>
        <v>0</v>
      </c>
      <c r="BQ47" s="14">
        <f t="shared" ca="1" si="17"/>
        <v>0</v>
      </c>
      <c r="BR47" s="14">
        <f t="shared" ca="1" si="17"/>
        <v>0</v>
      </c>
      <c r="BS47" s="98"/>
    </row>
    <row r="48" spans="1:87" ht="21" customHeight="1" outlineLevel="1" thickBot="1" x14ac:dyDescent="0.4">
      <c r="A48" s="5">
        <f t="shared" si="15"/>
        <v>1</v>
      </c>
      <c r="B48" s="5">
        <f t="shared" si="15"/>
        <v>0</v>
      </c>
      <c r="C48" s="5">
        <f t="shared" si="15"/>
        <v>0</v>
      </c>
      <c r="D48" s="5">
        <f t="shared" si="15"/>
        <v>0</v>
      </c>
      <c r="E48" s="6" t="str">
        <f t="shared" si="15"/>
        <v>Ar</v>
      </c>
      <c r="F48" s="14">
        <f t="shared" ca="1" si="16"/>
        <v>-18.78</v>
      </c>
      <c r="G48" s="14">
        <f t="shared" ca="1" si="17"/>
        <v>-18.78</v>
      </c>
      <c r="H48" s="14">
        <f t="shared" ca="1" si="17"/>
        <v>-18.8</v>
      </c>
      <c r="I48" s="14">
        <f t="shared" ca="1" si="17"/>
        <v>-18.84</v>
      </c>
      <c r="J48" s="14">
        <f t="shared" ca="1" si="17"/>
        <v>-18.88</v>
      </c>
      <c r="K48" s="14">
        <f t="shared" ca="1" si="17"/>
        <v>-18.989999999999998</v>
      </c>
      <c r="L48" s="14">
        <f t="shared" ca="1" si="17"/>
        <v>-19.03</v>
      </c>
      <c r="M48" s="14">
        <f t="shared" ca="1" si="17"/>
        <v>-19.05</v>
      </c>
      <c r="N48" s="14">
        <f t="shared" ca="1" si="17"/>
        <v>-19.059999999999999</v>
      </c>
      <c r="O48" s="14">
        <f t="shared" ca="1" si="17"/>
        <v>-19.05</v>
      </c>
      <c r="P48" s="14">
        <f t="shared" ca="1" si="17"/>
        <v>-19.04</v>
      </c>
      <c r="Q48" s="14">
        <f t="shared" ca="1" si="17"/>
        <v>-19.02</v>
      </c>
      <c r="R48" s="14">
        <f t="shared" ca="1" si="17"/>
        <v>-19.010000000000002</v>
      </c>
      <c r="S48" s="14">
        <f t="shared" ca="1" si="17"/>
        <v>-19.010000000000002</v>
      </c>
      <c r="T48" s="14">
        <f t="shared" ca="1" si="17"/>
        <v>-19.03</v>
      </c>
      <c r="U48" s="14">
        <f t="shared" ca="1" si="17"/>
        <v>-19.05</v>
      </c>
      <c r="V48" s="14">
        <f t="shared" ca="1" si="17"/>
        <v>-19.079999999999998</v>
      </c>
      <c r="W48" s="14">
        <f t="shared" ca="1" si="17"/>
        <v>-19.11</v>
      </c>
      <c r="X48" s="14">
        <f t="shared" ca="1" si="17"/>
        <v>-19.25</v>
      </c>
      <c r="Y48" s="14">
        <f t="shared" ca="1" si="17"/>
        <v>-19.38</v>
      </c>
      <c r="Z48" s="14">
        <f t="shared" ca="1" si="17"/>
        <v>-19.510000000000002</v>
      </c>
      <c r="AA48" s="14">
        <f t="shared" ca="1" si="17"/>
        <v>-19.55</v>
      </c>
      <c r="AB48" s="14">
        <f t="shared" ca="1" si="17"/>
        <v>-19.579999999999998</v>
      </c>
      <c r="AC48" s="14">
        <f t="shared" ca="1" si="17"/>
        <v>-19.61</v>
      </c>
      <c r="AD48" s="14">
        <f t="shared" ca="1" si="17"/>
        <v>-19.64</v>
      </c>
      <c r="AE48" s="14">
        <f t="shared" ca="1" si="17"/>
        <v>-19.670000000000002</v>
      </c>
      <c r="AF48" s="14">
        <f t="shared" ca="1" si="17"/>
        <v>-19.7</v>
      </c>
      <c r="AG48" s="14">
        <f t="shared" ca="1" si="17"/>
        <v>-19.73</v>
      </c>
      <c r="AH48" s="14">
        <f t="shared" ca="1" si="17"/>
        <v>-19.760000000000002</v>
      </c>
      <c r="AI48" s="14">
        <f t="shared" ca="1" si="17"/>
        <v>-19.88</v>
      </c>
      <c r="AJ48" s="14">
        <f t="shared" ca="1" si="17"/>
        <v>0</v>
      </c>
      <c r="AK48" s="14">
        <f t="shared" ca="1" si="17"/>
        <v>0</v>
      </c>
      <c r="AL48" s="14">
        <f t="shared" ca="1" si="17"/>
        <v>0</v>
      </c>
      <c r="AM48" s="14">
        <f t="shared" ca="1" si="17"/>
        <v>0</v>
      </c>
      <c r="AN48" s="14">
        <f t="shared" ca="1" si="17"/>
        <v>0</v>
      </c>
      <c r="AO48" s="14">
        <f t="shared" ca="1" si="17"/>
        <v>0</v>
      </c>
      <c r="AP48" s="14">
        <f t="shared" ca="1" si="17"/>
        <v>0</v>
      </c>
      <c r="AQ48" s="14">
        <f t="shared" ca="1" si="17"/>
        <v>0</v>
      </c>
      <c r="AR48" s="14">
        <f t="shared" ca="1" si="17"/>
        <v>0</v>
      </c>
      <c r="AS48" s="14">
        <f t="shared" ca="1" si="17"/>
        <v>0</v>
      </c>
      <c r="AT48" s="14">
        <f t="shared" ca="1" si="17"/>
        <v>0</v>
      </c>
      <c r="AU48" s="14">
        <f t="shared" ca="1" si="17"/>
        <v>0</v>
      </c>
      <c r="AV48" s="14">
        <f t="shared" ca="1" si="17"/>
        <v>0</v>
      </c>
      <c r="AW48" s="14">
        <f t="shared" ca="1" si="17"/>
        <v>0</v>
      </c>
      <c r="AX48" s="14">
        <f t="shared" ca="1" si="17"/>
        <v>0</v>
      </c>
      <c r="AY48" s="14">
        <f t="shared" ca="1" si="17"/>
        <v>0</v>
      </c>
      <c r="AZ48" s="14">
        <f t="shared" ca="1" si="17"/>
        <v>0</v>
      </c>
      <c r="BA48" s="14">
        <f t="shared" ca="1" si="17"/>
        <v>0</v>
      </c>
      <c r="BB48" s="14">
        <f t="shared" ca="1" si="17"/>
        <v>0</v>
      </c>
      <c r="BC48" s="14">
        <f t="shared" ca="1" si="17"/>
        <v>0</v>
      </c>
      <c r="BD48" s="14">
        <f t="shared" ca="1" si="17"/>
        <v>0</v>
      </c>
      <c r="BE48" s="14">
        <f t="shared" ca="1" si="17"/>
        <v>0</v>
      </c>
      <c r="BF48" s="14">
        <f t="shared" ca="1" si="17"/>
        <v>0</v>
      </c>
      <c r="BG48" s="14">
        <f t="shared" ca="1" si="17"/>
        <v>0</v>
      </c>
      <c r="BH48" s="14">
        <f t="shared" ca="1" si="17"/>
        <v>0</v>
      </c>
      <c r="BI48" s="14">
        <f t="shared" ca="1" si="17"/>
        <v>0</v>
      </c>
      <c r="BJ48" s="14">
        <f t="shared" ca="1" si="17"/>
        <v>0</v>
      </c>
      <c r="BK48" s="14">
        <f t="shared" ca="1" si="17"/>
        <v>0</v>
      </c>
      <c r="BL48" s="14">
        <f t="shared" ca="1" si="17"/>
        <v>0</v>
      </c>
      <c r="BM48" s="14">
        <f t="shared" ca="1" si="17"/>
        <v>0</v>
      </c>
      <c r="BN48" s="14">
        <f t="shared" ca="1" si="17"/>
        <v>0</v>
      </c>
      <c r="BO48" s="14">
        <f t="shared" ca="1" si="17"/>
        <v>0</v>
      </c>
      <c r="BP48" s="14">
        <f t="shared" ca="1" si="17"/>
        <v>0</v>
      </c>
      <c r="BQ48" s="14">
        <f t="shared" ca="1" si="17"/>
        <v>0</v>
      </c>
      <c r="BR48" s="14">
        <f t="shared" ca="1" si="17"/>
        <v>0</v>
      </c>
      <c r="BS48" s="98"/>
    </row>
    <row r="49" spans="1:71" ht="21" customHeight="1" outlineLevel="1" thickBot="1" x14ac:dyDescent="0.4">
      <c r="A49" s="5">
        <f t="shared" si="15"/>
        <v>0</v>
      </c>
      <c r="B49" s="5">
        <f t="shared" si="15"/>
        <v>2</v>
      </c>
      <c r="C49" s="5">
        <f t="shared" si="15"/>
        <v>1</v>
      </c>
      <c r="D49" s="5">
        <f t="shared" si="15"/>
        <v>0</v>
      </c>
      <c r="E49" s="6" t="str">
        <f t="shared" si="15"/>
        <v>(l)GeSe2</v>
      </c>
      <c r="F49" s="14">
        <f t="shared" ca="1" si="16"/>
        <v>-64.930000000000007</v>
      </c>
      <c r="G49" s="14">
        <f t="shared" ca="1" si="17"/>
        <v>-62.17</v>
      </c>
      <c r="H49" s="14">
        <f t="shared" ca="1" si="17"/>
        <v>-59.85</v>
      </c>
      <c r="I49" s="14">
        <f t="shared" ca="1" si="17"/>
        <v>-57.980000000000004</v>
      </c>
      <c r="J49" s="14">
        <f t="shared" ca="1" si="17"/>
        <v>-56.55</v>
      </c>
      <c r="K49" s="14">
        <f t="shared" ca="1" si="17"/>
        <v>-53.423999999999999</v>
      </c>
      <c r="L49" s="14">
        <f t="shared" ca="1" si="17"/>
        <v>-52.843000000000004</v>
      </c>
      <c r="M49" s="14">
        <f t="shared" ca="1" si="17"/>
        <v>-52.437000000000005</v>
      </c>
      <c r="N49" s="14">
        <f t="shared" ca="1" si="17"/>
        <v>-52.084000000000003</v>
      </c>
      <c r="O49" s="14">
        <f t="shared" ca="1" si="17"/>
        <v>-51.851999999999997</v>
      </c>
      <c r="P49" s="14">
        <f t="shared" ca="1" si="17"/>
        <v>-51.728999999999999</v>
      </c>
      <c r="Q49" s="14">
        <f t="shared" ca="1" si="17"/>
        <v>-51.771999999999998</v>
      </c>
      <c r="R49" s="14">
        <f t="shared" ca="1" si="17"/>
        <v>-51.994999999999997</v>
      </c>
      <c r="S49" s="14">
        <f t="shared" ca="1" si="17"/>
        <v>-52.356000000000002</v>
      </c>
      <c r="T49" s="14">
        <f t="shared" ca="1" si="17"/>
        <v>-52.82</v>
      </c>
      <c r="U49" s="14">
        <f t="shared" ca="1" si="17"/>
        <v>-53.318999999999996</v>
      </c>
      <c r="V49" s="14">
        <f t="shared" ca="1" si="17"/>
        <v>-53.85</v>
      </c>
      <c r="W49" s="14">
        <f t="shared" ca="1" si="17"/>
        <v>-54.378999999999998</v>
      </c>
      <c r="X49" s="14">
        <f t="shared" ca="1" si="17"/>
        <v>-56.445999999999998</v>
      </c>
      <c r="Y49" s="14">
        <f t="shared" ca="1" si="17"/>
        <v>-58.375999999999998</v>
      </c>
      <c r="Z49" s="14">
        <f t="shared" ca="1" si="17"/>
        <v>-60.159000000000006</v>
      </c>
      <c r="AA49" s="14">
        <f t="shared" ca="1" si="17"/>
        <v>-60.605999999999995</v>
      </c>
      <c r="AB49" s="14">
        <f t="shared" ca="1" si="17"/>
        <v>-61.04</v>
      </c>
      <c r="AC49" s="14">
        <f t="shared" ca="1" si="17"/>
        <v>-61.478999999999999</v>
      </c>
      <c r="AD49" s="14">
        <f t="shared" ca="1" si="17"/>
        <v>-61.915999999999997</v>
      </c>
      <c r="AE49" s="14">
        <f t="shared" ca="1" si="17"/>
        <v>-62.366</v>
      </c>
      <c r="AF49" s="14">
        <f t="shared" ca="1" si="17"/>
        <v>-62.757000000000005</v>
      </c>
      <c r="AG49" s="14">
        <f t="shared" ca="1" si="17"/>
        <v>-63.135999999999996</v>
      </c>
      <c r="AH49" s="14">
        <f t="shared" ca="1" si="17"/>
        <v>-63.533000000000001</v>
      </c>
      <c r="AI49" s="14">
        <f t="shared" ca="1" si="17"/>
        <v>-65.177999999999997</v>
      </c>
      <c r="AJ49" s="14">
        <f t="shared" ca="1" si="17"/>
        <v>0</v>
      </c>
      <c r="AK49" s="14">
        <f t="shared" ca="1" si="17"/>
        <v>0</v>
      </c>
      <c r="AL49" s="14">
        <f t="shared" ca="1" si="17"/>
        <v>0</v>
      </c>
      <c r="AM49" s="14">
        <f t="shared" ca="1" si="17"/>
        <v>0</v>
      </c>
      <c r="AN49" s="14">
        <f t="shared" ca="1" si="17"/>
        <v>0</v>
      </c>
      <c r="AO49" s="14">
        <f t="shared" ca="1" si="17"/>
        <v>0</v>
      </c>
      <c r="AP49" s="14">
        <f t="shared" ca="1" si="17"/>
        <v>0</v>
      </c>
      <c r="AQ49" s="14">
        <f t="shared" ca="1" si="17"/>
        <v>0</v>
      </c>
      <c r="AR49" s="14">
        <f t="shared" ca="1" si="17"/>
        <v>0</v>
      </c>
      <c r="AS49" s="14">
        <f t="shared" ca="1" si="17"/>
        <v>0</v>
      </c>
      <c r="AT49" s="14">
        <f t="shared" ca="1" si="17"/>
        <v>0</v>
      </c>
      <c r="AU49" s="14">
        <f t="shared" ca="1" si="17"/>
        <v>0</v>
      </c>
      <c r="AV49" s="14">
        <f t="shared" ca="1" si="17"/>
        <v>0</v>
      </c>
      <c r="AW49" s="14">
        <f t="shared" ca="1" si="17"/>
        <v>0</v>
      </c>
      <c r="AX49" s="14">
        <f t="shared" ca="1" si="17"/>
        <v>0</v>
      </c>
      <c r="AY49" s="14">
        <f t="shared" ca="1" si="17"/>
        <v>0</v>
      </c>
      <c r="AZ49" s="14">
        <f t="shared" ca="1" si="17"/>
        <v>0</v>
      </c>
      <c r="BA49" s="14">
        <f t="shared" ca="1" si="17"/>
        <v>0</v>
      </c>
      <c r="BB49" s="14">
        <f t="shared" ca="1" si="17"/>
        <v>0</v>
      </c>
      <c r="BC49" s="14">
        <f t="shared" ca="1" si="17"/>
        <v>0</v>
      </c>
      <c r="BD49" s="14">
        <f t="shared" ca="1" si="17"/>
        <v>0</v>
      </c>
      <c r="BE49" s="14">
        <f t="shared" ca="1" si="17"/>
        <v>0</v>
      </c>
      <c r="BF49" s="14">
        <f t="shared" ca="1" si="17"/>
        <v>0</v>
      </c>
      <c r="BG49" s="14">
        <f t="shared" ca="1" si="17"/>
        <v>0</v>
      </c>
      <c r="BH49" s="14">
        <f t="shared" ca="1" si="17"/>
        <v>0</v>
      </c>
      <c r="BI49" s="14">
        <f t="shared" ca="1" si="17"/>
        <v>0</v>
      </c>
      <c r="BJ49" s="14">
        <f t="shared" ca="1" si="17"/>
        <v>0</v>
      </c>
      <c r="BK49" s="14">
        <f t="shared" ca="1" si="17"/>
        <v>0</v>
      </c>
      <c r="BL49" s="14">
        <f t="shared" ca="1" si="17"/>
        <v>0</v>
      </c>
      <c r="BM49" s="14">
        <f t="shared" ca="1" si="17"/>
        <v>0</v>
      </c>
      <c r="BN49" s="14">
        <f t="shared" ca="1" si="17"/>
        <v>0</v>
      </c>
      <c r="BO49" s="14">
        <f t="shared" ca="1" si="17"/>
        <v>0</v>
      </c>
      <c r="BP49" s="14">
        <f t="shared" ca="1" si="17"/>
        <v>0</v>
      </c>
      <c r="BQ49" s="14">
        <f t="shared" ca="1" si="17"/>
        <v>0</v>
      </c>
      <c r="BR49" s="14">
        <f t="shared" ca="1" si="17"/>
        <v>0</v>
      </c>
      <c r="BS49" s="98"/>
    </row>
    <row r="50" spans="1:71" ht="21" customHeight="1" outlineLevel="1" thickBot="1" x14ac:dyDescent="0.4">
      <c r="A50" s="5">
        <f t="shared" si="15"/>
        <v>0</v>
      </c>
      <c r="B50" s="5">
        <f t="shared" si="15"/>
        <v>1</v>
      </c>
      <c r="C50" s="5">
        <f t="shared" si="15"/>
        <v>1</v>
      </c>
      <c r="D50" s="5">
        <f t="shared" si="15"/>
        <v>0</v>
      </c>
      <c r="E50" s="6" t="str">
        <f t="shared" si="15"/>
        <v>(l)GeSe</v>
      </c>
      <c r="F50" s="14">
        <f t="shared" ca="1" si="16"/>
        <v>-41.72</v>
      </c>
      <c r="G50" s="14">
        <f t="shared" ca="1" si="17"/>
        <v>-39.92</v>
      </c>
      <c r="H50" s="14">
        <f t="shared" ca="1" si="17"/>
        <v>-38.260000000000005</v>
      </c>
      <c r="I50" s="14">
        <f t="shared" ca="1" si="17"/>
        <v>-36.75</v>
      </c>
      <c r="J50" s="14">
        <f t="shared" ca="1" si="17"/>
        <v>-35.42</v>
      </c>
      <c r="K50" s="14">
        <f t="shared" ca="1" si="17"/>
        <v>-31.564</v>
      </c>
      <c r="L50" s="14">
        <f t="shared" ca="1" si="17"/>
        <v>-30.813000000000002</v>
      </c>
      <c r="M50" s="14">
        <f t="shared" ca="1" si="17"/>
        <v>-30.177</v>
      </c>
      <c r="N50" s="14">
        <f t="shared" ca="1" si="17"/>
        <v>-29.624000000000002</v>
      </c>
      <c r="O50" s="14">
        <f t="shared" ca="1" si="17"/>
        <v>-29.201999999999998</v>
      </c>
      <c r="P50" s="14">
        <f t="shared" ca="1" si="17"/>
        <v>-28.918999999999997</v>
      </c>
      <c r="Q50" s="14">
        <f t="shared" ca="1" si="17"/>
        <v>-28.802</v>
      </c>
      <c r="R50" s="14">
        <f t="shared" ca="1" si="17"/>
        <v>-28.844999999999999</v>
      </c>
      <c r="S50" s="14">
        <f t="shared" ca="1" si="17"/>
        <v>-29.006</v>
      </c>
      <c r="T50" s="14">
        <f t="shared" ca="1" si="17"/>
        <v>-29.25</v>
      </c>
      <c r="U50" s="14">
        <f t="shared" ref="G50:BR54" ca="1" si="18">$A50*H.Ar + $B50*H.Se + $C50*H.Ge + $D50*H.Ga</f>
        <v>-29.529</v>
      </c>
      <c r="V50" s="14">
        <f t="shared" ca="1" si="18"/>
        <v>-29.83</v>
      </c>
      <c r="W50" s="14">
        <f t="shared" ca="1" si="18"/>
        <v>-30.128999999999998</v>
      </c>
      <c r="X50" s="14">
        <f t="shared" ca="1" si="18"/>
        <v>-31.265999999999998</v>
      </c>
      <c r="Y50" s="14">
        <f t="shared" ca="1" si="18"/>
        <v>-32.316000000000003</v>
      </c>
      <c r="Z50" s="14">
        <f t="shared" ca="1" si="18"/>
        <v>-33.308999999999997</v>
      </c>
      <c r="AA50" s="14">
        <f t="shared" ca="1" si="18"/>
        <v>-33.566000000000003</v>
      </c>
      <c r="AB50" s="14">
        <f t="shared" ca="1" si="18"/>
        <v>-33.82</v>
      </c>
      <c r="AC50" s="14">
        <f t="shared" ca="1" si="18"/>
        <v>-34.079000000000001</v>
      </c>
      <c r="AD50" s="14">
        <f t="shared" ca="1" si="18"/>
        <v>-34.335999999999999</v>
      </c>
      <c r="AE50" s="14">
        <f t="shared" ca="1" si="18"/>
        <v>-34.595999999999997</v>
      </c>
      <c r="AF50" s="14">
        <f t="shared" ca="1" si="18"/>
        <v>-34.817</v>
      </c>
      <c r="AG50" s="14">
        <f t="shared" ca="1" si="18"/>
        <v>-35.025999999999996</v>
      </c>
      <c r="AH50" s="14">
        <f t="shared" ca="1" si="18"/>
        <v>-35.243000000000002</v>
      </c>
      <c r="AI50" s="14">
        <f t="shared" ca="1" si="18"/>
        <v>-36.137999999999998</v>
      </c>
      <c r="AJ50" s="14">
        <f t="shared" ca="1" si="18"/>
        <v>0</v>
      </c>
      <c r="AK50" s="14">
        <f t="shared" ca="1" si="18"/>
        <v>0</v>
      </c>
      <c r="AL50" s="14">
        <f t="shared" ca="1" si="18"/>
        <v>0</v>
      </c>
      <c r="AM50" s="14">
        <f t="shared" ca="1" si="18"/>
        <v>0</v>
      </c>
      <c r="AN50" s="14">
        <f t="shared" ca="1" si="18"/>
        <v>0</v>
      </c>
      <c r="AO50" s="14">
        <f t="shared" ca="1" si="18"/>
        <v>0</v>
      </c>
      <c r="AP50" s="14">
        <f t="shared" ca="1" si="18"/>
        <v>0</v>
      </c>
      <c r="AQ50" s="14">
        <f t="shared" ca="1" si="18"/>
        <v>0</v>
      </c>
      <c r="AR50" s="14">
        <f t="shared" ca="1" si="18"/>
        <v>0</v>
      </c>
      <c r="AS50" s="14">
        <f t="shared" ca="1" si="18"/>
        <v>0</v>
      </c>
      <c r="AT50" s="14">
        <f t="shared" ca="1" si="18"/>
        <v>0</v>
      </c>
      <c r="AU50" s="14">
        <f t="shared" ca="1" si="18"/>
        <v>0</v>
      </c>
      <c r="AV50" s="14">
        <f t="shared" ca="1" si="18"/>
        <v>0</v>
      </c>
      <c r="AW50" s="14">
        <f t="shared" ca="1" si="18"/>
        <v>0</v>
      </c>
      <c r="AX50" s="14">
        <f t="shared" ca="1" si="18"/>
        <v>0</v>
      </c>
      <c r="AY50" s="14">
        <f t="shared" ca="1" si="18"/>
        <v>0</v>
      </c>
      <c r="AZ50" s="14">
        <f t="shared" ca="1" si="18"/>
        <v>0</v>
      </c>
      <c r="BA50" s="14">
        <f t="shared" ca="1" si="18"/>
        <v>0</v>
      </c>
      <c r="BB50" s="14">
        <f t="shared" ca="1" si="18"/>
        <v>0</v>
      </c>
      <c r="BC50" s="14">
        <f t="shared" ca="1" si="18"/>
        <v>0</v>
      </c>
      <c r="BD50" s="14">
        <f t="shared" ca="1" si="18"/>
        <v>0</v>
      </c>
      <c r="BE50" s="14">
        <f t="shared" ca="1" si="18"/>
        <v>0</v>
      </c>
      <c r="BF50" s="14">
        <f t="shared" ca="1" si="18"/>
        <v>0</v>
      </c>
      <c r="BG50" s="14">
        <f t="shared" ca="1" si="18"/>
        <v>0</v>
      </c>
      <c r="BH50" s="14">
        <f t="shared" ca="1" si="18"/>
        <v>0</v>
      </c>
      <c r="BI50" s="14">
        <f t="shared" ca="1" si="18"/>
        <v>0</v>
      </c>
      <c r="BJ50" s="14">
        <f t="shared" ca="1" si="18"/>
        <v>0</v>
      </c>
      <c r="BK50" s="14">
        <f t="shared" ca="1" si="18"/>
        <v>0</v>
      </c>
      <c r="BL50" s="14">
        <f t="shared" ca="1" si="18"/>
        <v>0</v>
      </c>
      <c r="BM50" s="14">
        <f t="shared" ca="1" si="18"/>
        <v>0</v>
      </c>
      <c r="BN50" s="14">
        <f t="shared" ca="1" si="18"/>
        <v>0</v>
      </c>
      <c r="BO50" s="14">
        <f t="shared" ca="1" si="18"/>
        <v>0</v>
      </c>
      <c r="BP50" s="14">
        <f t="shared" ca="1" si="18"/>
        <v>0</v>
      </c>
      <c r="BQ50" s="14">
        <f t="shared" ca="1" si="18"/>
        <v>0</v>
      </c>
      <c r="BR50" s="14">
        <f t="shared" ca="1" si="18"/>
        <v>0</v>
      </c>
      <c r="BS50" s="98"/>
    </row>
    <row r="51" spans="1:71" ht="21" customHeight="1" outlineLevel="1" thickBot="1" x14ac:dyDescent="0.4">
      <c r="A51" s="5">
        <f t="shared" si="15"/>
        <v>0</v>
      </c>
      <c r="B51" s="5">
        <f t="shared" si="15"/>
        <v>0</v>
      </c>
      <c r="C51" s="5">
        <f t="shared" si="15"/>
        <v>1</v>
      </c>
      <c r="D51" s="5">
        <f t="shared" si="15"/>
        <v>0</v>
      </c>
      <c r="E51" s="6" t="str">
        <f t="shared" si="15"/>
        <v>(l)Ge</v>
      </c>
      <c r="F51" s="14">
        <f t="shared" ca="1" si="16"/>
        <v>-18.510000000000002</v>
      </c>
      <c r="G51" s="14">
        <f t="shared" ca="1" si="18"/>
        <v>-17.670000000000002</v>
      </c>
      <c r="H51" s="14">
        <f t="shared" ca="1" si="18"/>
        <v>-16.670000000000002</v>
      </c>
      <c r="I51" s="14">
        <f t="shared" ca="1" si="18"/>
        <v>-15.52</v>
      </c>
      <c r="J51" s="14">
        <f t="shared" ca="1" si="18"/>
        <v>-14.29</v>
      </c>
      <c r="K51" s="14">
        <f t="shared" ca="1" si="18"/>
        <v>-9.7040000000000006</v>
      </c>
      <c r="L51" s="14">
        <f t="shared" ca="1" si="18"/>
        <v>-8.7829999999999995</v>
      </c>
      <c r="M51" s="14">
        <f t="shared" ca="1" si="18"/>
        <v>-7.9169999999999998</v>
      </c>
      <c r="N51" s="14">
        <f t="shared" ca="1" si="18"/>
        <v>-7.1639999999999997</v>
      </c>
      <c r="O51" s="14">
        <f t="shared" ca="1" si="18"/>
        <v>-6.5519999999999996</v>
      </c>
      <c r="P51" s="14">
        <f t="shared" ca="1" si="18"/>
        <v>-6.109</v>
      </c>
      <c r="Q51" s="14">
        <f t="shared" ca="1" si="18"/>
        <v>-5.8319999999999999</v>
      </c>
      <c r="R51" s="14">
        <f t="shared" ca="1" si="18"/>
        <v>-5.6950000000000003</v>
      </c>
      <c r="S51" s="14">
        <f t="shared" ca="1" si="18"/>
        <v>-5.6559999999999997</v>
      </c>
      <c r="T51" s="14">
        <f t="shared" ca="1" si="18"/>
        <v>-5.68</v>
      </c>
      <c r="U51" s="14">
        <f t="shared" ca="1" si="18"/>
        <v>-5.7389999999999999</v>
      </c>
      <c r="V51" s="14">
        <f t="shared" ca="1" si="18"/>
        <v>-5.81</v>
      </c>
      <c r="W51" s="14">
        <f t="shared" ca="1" si="18"/>
        <v>-5.8789999999999996</v>
      </c>
      <c r="X51" s="14">
        <f t="shared" ca="1" si="18"/>
        <v>-6.0860000000000003</v>
      </c>
      <c r="Y51" s="14">
        <f t="shared" ca="1" si="18"/>
        <v>-6.2560000000000002</v>
      </c>
      <c r="Z51" s="14">
        <f t="shared" ca="1" si="18"/>
        <v>-6.4589999999999996</v>
      </c>
      <c r="AA51" s="14">
        <f t="shared" ca="1" si="18"/>
        <v>-6.5259999999999998</v>
      </c>
      <c r="AB51" s="14">
        <f t="shared" ca="1" si="18"/>
        <v>-6.6</v>
      </c>
      <c r="AC51" s="14">
        <f t="shared" ca="1" si="18"/>
        <v>-6.6790000000000003</v>
      </c>
      <c r="AD51" s="14">
        <f t="shared" ca="1" si="18"/>
        <v>-6.7560000000000002</v>
      </c>
      <c r="AE51" s="14">
        <f t="shared" ca="1" si="18"/>
        <v>-6.8259999999999996</v>
      </c>
      <c r="AF51" s="14">
        <f t="shared" ca="1" si="18"/>
        <v>-6.8769999999999998</v>
      </c>
      <c r="AG51" s="14">
        <f t="shared" ca="1" si="18"/>
        <v>-6.9160000000000004</v>
      </c>
      <c r="AH51" s="14">
        <f t="shared" ca="1" si="18"/>
        <v>-6.9530000000000003</v>
      </c>
      <c r="AI51" s="14">
        <f t="shared" ca="1" si="18"/>
        <v>-7.0979999999999999</v>
      </c>
      <c r="AJ51" s="14">
        <f t="shared" ca="1" si="18"/>
        <v>0</v>
      </c>
      <c r="AK51" s="14">
        <f t="shared" ca="1" si="18"/>
        <v>0</v>
      </c>
      <c r="AL51" s="14">
        <f t="shared" ca="1" si="18"/>
        <v>0</v>
      </c>
      <c r="AM51" s="14">
        <f t="shared" ca="1" si="18"/>
        <v>0</v>
      </c>
      <c r="AN51" s="14">
        <f t="shared" ca="1" si="18"/>
        <v>0</v>
      </c>
      <c r="AO51" s="14">
        <f t="shared" ca="1" si="18"/>
        <v>0</v>
      </c>
      <c r="AP51" s="14">
        <f t="shared" ca="1" si="18"/>
        <v>0</v>
      </c>
      <c r="AQ51" s="14">
        <f t="shared" ca="1" si="18"/>
        <v>0</v>
      </c>
      <c r="AR51" s="14">
        <f t="shared" ca="1" si="18"/>
        <v>0</v>
      </c>
      <c r="AS51" s="14">
        <f t="shared" ca="1" si="18"/>
        <v>0</v>
      </c>
      <c r="AT51" s="14">
        <f t="shared" ca="1" si="18"/>
        <v>0</v>
      </c>
      <c r="AU51" s="14">
        <f t="shared" ca="1" si="18"/>
        <v>0</v>
      </c>
      <c r="AV51" s="14">
        <f t="shared" ca="1" si="18"/>
        <v>0</v>
      </c>
      <c r="AW51" s="14">
        <f t="shared" ca="1" si="18"/>
        <v>0</v>
      </c>
      <c r="AX51" s="14">
        <f t="shared" ca="1" si="18"/>
        <v>0</v>
      </c>
      <c r="AY51" s="14">
        <f t="shared" ca="1" si="18"/>
        <v>0</v>
      </c>
      <c r="AZ51" s="14">
        <f t="shared" ca="1" si="18"/>
        <v>0</v>
      </c>
      <c r="BA51" s="14">
        <f t="shared" ca="1" si="18"/>
        <v>0</v>
      </c>
      <c r="BB51" s="14">
        <f t="shared" ca="1" si="18"/>
        <v>0</v>
      </c>
      <c r="BC51" s="14">
        <f t="shared" ca="1" si="18"/>
        <v>0</v>
      </c>
      <c r="BD51" s="14">
        <f t="shared" ca="1" si="18"/>
        <v>0</v>
      </c>
      <c r="BE51" s="14">
        <f t="shared" ca="1" si="18"/>
        <v>0</v>
      </c>
      <c r="BF51" s="14">
        <f t="shared" ca="1" si="18"/>
        <v>0</v>
      </c>
      <c r="BG51" s="14">
        <f t="shared" ca="1" si="18"/>
        <v>0</v>
      </c>
      <c r="BH51" s="14">
        <f t="shared" ca="1" si="18"/>
        <v>0</v>
      </c>
      <c r="BI51" s="14">
        <f t="shared" ca="1" si="18"/>
        <v>0</v>
      </c>
      <c r="BJ51" s="14">
        <f t="shared" ca="1" si="18"/>
        <v>0</v>
      </c>
      <c r="BK51" s="14">
        <f t="shared" ca="1" si="18"/>
        <v>0</v>
      </c>
      <c r="BL51" s="14">
        <f t="shared" ca="1" si="18"/>
        <v>0</v>
      </c>
      <c r="BM51" s="14">
        <f t="shared" ca="1" si="18"/>
        <v>0</v>
      </c>
      <c r="BN51" s="14">
        <f t="shared" ca="1" si="18"/>
        <v>0</v>
      </c>
      <c r="BO51" s="14">
        <f t="shared" ca="1" si="18"/>
        <v>0</v>
      </c>
      <c r="BP51" s="14">
        <f t="shared" ca="1" si="18"/>
        <v>0</v>
      </c>
      <c r="BQ51" s="14">
        <f t="shared" ca="1" si="18"/>
        <v>0</v>
      </c>
      <c r="BR51" s="14">
        <f t="shared" ca="1" si="18"/>
        <v>0</v>
      </c>
      <c r="BS51" s="98"/>
    </row>
    <row r="52" spans="1:71" ht="21" customHeight="1" outlineLevel="1" thickBot="1" x14ac:dyDescent="0.4">
      <c r="A52" s="5">
        <f t="shared" si="15"/>
        <v>0</v>
      </c>
      <c r="B52" s="5">
        <f t="shared" si="15"/>
        <v>3</v>
      </c>
      <c r="C52" s="5">
        <f t="shared" si="15"/>
        <v>0</v>
      </c>
      <c r="D52" s="5">
        <f t="shared" si="15"/>
        <v>2</v>
      </c>
      <c r="E52" s="6" t="str">
        <f t="shared" si="15"/>
        <v>(l)Ga2Se3</v>
      </c>
      <c r="F52" s="14">
        <f t="shared" ca="1" si="16"/>
        <v>-202.31</v>
      </c>
      <c r="G52" s="14">
        <f t="shared" ca="1" si="18"/>
        <v>-192.03</v>
      </c>
      <c r="H52" s="14">
        <f t="shared" ca="1" si="18"/>
        <v>-182.89</v>
      </c>
      <c r="I52" s="14">
        <f t="shared" ca="1" si="18"/>
        <v>-174.70999999999998</v>
      </c>
      <c r="J52" s="14">
        <f t="shared" ca="1" si="18"/>
        <v>-167.41</v>
      </c>
      <c r="K52" s="14">
        <f t="shared" ca="1" si="18"/>
        <v>-144.30000000000001</v>
      </c>
      <c r="L52" s="14">
        <f t="shared" ca="1" si="18"/>
        <v>-139.73000000000002</v>
      </c>
      <c r="M52" s="14">
        <f t="shared" ca="1" si="18"/>
        <v>-135.56</v>
      </c>
      <c r="N52" s="14">
        <f t="shared" ca="1" si="18"/>
        <v>-131.72</v>
      </c>
      <c r="O52" s="14">
        <f t="shared" ca="1" si="18"/>
        <v>-128.25</v>
      </c>
      <c r="P52" s="14">
        <f t="shared" ca="1" si="18"/>
        <v>-125.07</v>
      </c>
      <c r="Q52" s="14">
        <f t="shared" ca="1" si="18"/>
        <v>-122.15</v>
      </c>
      <c r="R52" s="14">
        <f t="shared" ca="1" si="18"/>
        <v>-119.47</v>
      </c>
      <c r="S52" s="14">
        <f t="shared" ca="1" si="18"/>
        <v>-117.01000000000002</v>
      </c>
      <c r="T52" s="14">
        <f t="shared" ca="1" si="18"/>
        <v>-114.77000000000001</v>
      </c>
      <c r="U52" s="14">
        <f t="shared" ca="1" si="18"/>
        <v>-112.75</v>
      </c>
      <c r="V52" s="14">
        <f t="shared" ca="1" si="18"/>
        <v>-110.96000000000001</v>
      </c>
      <c r="W52" s="14">
        <f t="shared" ca="1" si="18"/>
        <v>-109.37</v>
      </c>
      <c r="X52" s="14">
        <f t="shared" ca="1" si="18"/>
        <v>-104.5</v>
      </c>
      <c r="Y52" s="14">
        <f t="shared" ca="1" si="18"/>
        <v>-100.97999999999999</v>
      </c>
      <c r="Z52" s="14">
        <f t="shared" ca="1" si="18"/>
        <v>-98.748000000000019</v>
      </c>
      <c r="AA52" s="14">
        <f t="shared" ca="1" si="18"/>
        <v>-98.50800000000001</v>
      </c>
      <c r="AB52" s="14">
        <f t="shared" ca="1" si="18"/>
        <v>-98.396000000000001</v>
      </c>
      <c r="AC52" s="14">
        <f t="shared" ca="1" si="18"/>
        <v>-98.443999999999988</v>
      </c>
      <c r="AD52" s="14">
        <f t="shared" ca="1" si="18"/>
        <v>-98.646000000000001</v>
      </c>
      <c r="AE52" s="14">
        <f t="shared" ca="1" si="18"/>
        <v>-99.012</v>
      </c>
      <c r="AF52" s="14">
        <f t="shared" ca="1" si="18"/>
        <v>-99.522000000000006</v>
      </c>
      <c r="AG52" s="14">
        <f t="shared" ca="1" si="18"/>
        <v>-100.146</v>
      </c>
      <c r="AH52" s="14">
        <f t="shared" ca="1" si="18"/>
        <v>-100.798</v>
      </c>
      <c r="AI52" s="14">
        <f t="shared" ca="1" si="18"/>
        <v>-103.49000000000001</v>
      </c>
      <c r="AJ52" s="14">
        <f t="shared" ca="1" si="18"/>
        <v>0</v>
      </c>
      <c r="AK52" s="14">
        <f t="shared" ca="1" si="18"/>
        <v>0</v>
      </c>
      <c r="AL52" s="14">
        <f t="shared" ca="1" si="18"/>
        <v>0</v>
      </c>
      <c r="AM52" s="14">
        <f t="shared" ca="1" si="18"/>
        <v>0</v>
      </c>
      <c r="AN52" s="14">
        <f t="shared" ca="1" si="18"/>
        <v>0</v>
      </c>
      <c r="AO52" s="14">
        <f t="shared" ca="1" si="18"/>
        <v>0</v>
      </c>
      <c r="AP52" s="14">
        <f t="shared" ca="1" si="18"/>
        <v>0</v>
      </c>
      <c r="AQ52" s="14">
        <f t="shared" ca="1" si="18"/>
        <v>0</v>
      </c>
      <c r="AR52" s="14">
        <f t="shared" ca="1" si="18"/>
        <v>0</v>
      </c>
      <c r="AS52" s="14">
        <f t="shared" ca="1" si="18"/>
        <v>0</v>
      </c>
      <c r="AT52" s="14">
        <f t="shared" ca="1" si="18"/>
        <v>0</v>
      </c>
      <c r="AU52" s="14">
        <f t="shared" ca="1" si="18"/>
        <v>0</v>
      </c>
      <c r="AV52" s="14">
        <f t="shared" ca="1" si="18"/>
        <v>0</v>
      </c>
      <c r="AW52" s="14">
        <f t="shared" ca="1" si="18"/>
        <v>0</v>
      </c>
      <c r="AX52" s="14">
        <f t="shared" ca="1" si="18"/>
        <v>0</v>
      </c>
      <c r="AY52" s="14">
        <f t="shared" ca="1" si="18"/>
        <v>0</v>
      </c>
      <c r="AZ52" s="14">
        <f t="shared" ca="1" si="18"/>
        <v>0</v>
      </c>
      <c r="BA52" s="14">
        <f t="shared" ca="1" si="18"/>
        <v>0</v>
      </c>
      <c r="BB52" s="14">
        <f t="shared" ca="1" si="18"/>
        <v>0</v>
      </c>
      <c r="BC52" s="14">
        <f t="shared" ca="1" si="18"/>
        <v>0</v>
      </c>
      <c r="BD52" s="14">
        <f t="shared" ca="1" si="18"/>
        <v>0</v>
      </c>
      <c r="BE52" s="14">
        <f t="shared" ca="1" si="18"/>
        <v>0</v>
      </c>
      <c r="BF52" s="14">
        <f t="shared" ca="1" si="18"/>
        <v>0</v>
      </c>
      <c r="BG52" s="14">
        <f t="shared" ca="1" si="18"/>
        <v>0</v>
      </c>
      <c r="BH52" s="14">
        <f t="shared" ca="1" si="18"/>
        <v>0</v>
      </c>
      <c r="BI52" s="14">
        <f t="shared" ca="1" si="18"/>
        <v>0</v>
      </c>
      <c r="BJ52" s="14">
        <f t="shared" ca="1" si="18"/>
        <v>0</v>
      </c>
      <c r="BK52" s="14">
        <f t="shared" ca="1" si="18"/>
        <v>0</v>
      </c>
      <c r="BL52" s="14">
        <f t="shared" ca="1" si="18"/>
        <v>0</v>
      </c>
      <c r="BM52" s="14">
        <f t="shared" ca="1" si="18"/>
        <v>0</v>
      </c>
      <c r="BN52" s="14">
        <f t="shared" ca="1" si="18"/>
        <v>0</v>
      </c>
      <c r="BO52" s="14">
        <f t="shared" ca="1" si="18"/>
        <v>0</v>
      </c>
      <c r="BP52" s="14">
        <f t="shared" ca="1" si="18"/>
        <v>0</v>
      </c>
      <c r="BQ52" s="14">
        <f t="shared" ca="1" si="18"/>
        <v>0</v>
      </c>
      <c r="BR52" s="14">
        <f t="shared" ca="1" si="18"/>
        <v>0</v>
      </c>
      <c r="BS52" s="98"/>
    </row>
    <row r="53" spans="1:71" ht="21" customHeight="1" outlineLevel="1" thickBot="1" x14ac:dyDescent="0.4">
      <c r="A53" s="5">
        <f t="shared" si="15"/>
        <v>0</v>
      </c>
      <c r="B53" s="5">
        <f t="shared" si="15"/>
        <v>1</v>
      </c>
      <c r="C53" s="5">
        <f t="shared" si="15"/>
        <v>0</v>
      </c>
      <c r="D53" s="5">
        <f t="shared" si="15"/>
        <v>1</v>
      </c>
      <c r="E53" s="6" t="str">
        <f t="shared" si="15"/>
        <v>(l)GaSe</v>
      </c>
      <c r="F53" s="14">
        <f t="shared" ca="1" si="16"/>
        <v>-89.550000000000011</v>
      </c>
      <c r="G53" s="14">
        <f t="shared" ca="1" si="18"/>
        <v>-84.89</v>
      </c>
      <c r="H53" s="14">
        <f t="shared" ca="1" si="18"/>
        <v>-80.650000000000006</v>
      </c>
      <c r="I53" s="14">
        <f t="shared" ca="1" si="18"/>
        <v>-76.739999999999995</v>
      </c>
      <c r="J53" s="14">
        <f t="shared" ca="1" si="18"/>
        <v>-73.14</v>
      </c>
      <c r="K53" s="14">
        <f t="shared" ca="1" si="18"/>
        <v>-61.22</v>
      </c>
      <c r="L53" s="14">
        <f t="shared" ca="1" si="18"/>
        <v>-58.85</v>
      </c>
      <c r="M53" s="14">
        <f t="shared" ca="1" si="18"/>
        <v>-56.650000000000006</v>
      </c>
      <c r="N53" s="14">
        <f t="shared" ca="1" si="18"/>
        <v>-54.63</v>
      </c>
      <c r="O53" s="14">
        <f t="shared" ca="1" si="18"/>
        <v>-52.8</v>
      </c>
      <c r="P53" s="14">
        <f t="shared" ca="1" si="18"/>
        <v>-51.129999999999995</v>
      </c>
      <c r="Q53" s="14">
        <f t="shared" ca="1" si="18"/>
        <v>-49.59</v>
      </c>
      <c r="R53" s="14">
        <f t="shared" ca="1" si="18"/>
        <v>-48.16</v>
      </c>
      <c r="S53" s="14">
        <f t="shared" ca="1" si="18"/>
        <v>-46.83</v>
      </c>
      <c r="T53" s="14">
        <f t="shared" ca="1" si="18"/>
        <v>-45.6</v>
      </c>
      <c r="U53" s="14">
        <f t="shared" ca="1" si="18"/>
        <v>-44.480000000000004</v>
      </c>
      <c r="V53" s="14">
        <f t="shared" ca="1" si="18"/>
        <v>-43.47</v>
      </c>
      <c r="W53" s="14">
        <f t="shared" ca="1" si="18"/>
        <v>-42.56</v>
      </c>
      <c r="X53" s="14">
        <f t="shared" ca="1" si="18"/>
        <v>-39.659999999999997</v>
      </c>
      <c r="Y53" s="14">
        <f t="shared" ca="1" si="18"/>
        <v>-37.46</v>
      </c>
      <c r="Z53" s="14">
        <f t="shared" ca="1" si="18"/>
        <v>-35.948999999999998</v>
      </c>
      <c r="AA53" s="14">
        <f t="shared" ca="1" si="18"/>
        <v>-35.734000000000002</v>
      </c>
      <c r="AB53" s="14">
        <f t="shared" ca="1" si="18"/>
        <v>-35.588000000000001</v>
      </c>
      <c r="AC53" s="14">
        <f t="shared" ca="1" si="18"/>
        <v>-35.521999999999998</v>
      </c>
      <c r="AD53" s="14">
        <f t="shared" ca="1" si="18"/>
        <v>-35.533000000000001</v>
      </c>
      <c r="AE53" s="14">
        <f t="shared" ca="1" si="18"/>
        <v>-35.621000000000002</v>
      </c>
      <c r="AF53" s="14">
        <f t="shared" ca="1" si="18"/>
        <v>-35.791000000000004</v>
      </c>
      <c r="AG53" s="14">
        <f t="shared" ca="1" si="18"/>
        <v>-36.018000000000001</v>
      </c>
      <c r="AH53" s="14">
        <f t="shared" ca="1" si="18"/>
        <v>-36.253999999999998</v>
      </c>
      <c r="AI53" s="14">
        <f t="shared" ca="1" si="18"/>
        <v>-37.225000000000001</v>
      </c>
      <c r="AJ53" s="14">
        <f t="shared" ca="1" si="18"/>
        <v>0</v>
      </c>
      <c r="AK53" s="14">
        <f t="shared" ca="1" si="18"/>
        <v>0</v>
      </c>
      <c r="AL53" s="14">
        <f t="shared" ca="1" si="18"/>
        <v>0</v>
      </c>
      <c r="AM53" s="14">
        <f t="shared" ca="1" si="18"/>
        <v>0</v>
      </c>
      <c r="AN53" s="14">
        <f t="shared" ca="1" si="18"/>
        <v>0</v>
      </c>
      <c r="AO53" s="14">
        <f t="shared" ca="1" si="18"/>
        <v>0</v>
      </c>
      <c r="AP53" s="14">
        <f t="shared" ca="1" si="18"/>
        <v>0</v>
      </c>
      <c r="AQ53" s="14">
        <f t="shared" ca="1" si="18"/>
        <v>0</v>
      </c>
      <c r="AR53" s="14">
        <f t="shared" ca="1" si="18"/>
        <v>0</v>
      </c>
      <c r="AS53" s="14">
        <f t="shared" ca="1" si="18"/>
        <v>0</v>
      </c>
      <c r="AT53" s="14">
        <f t="shared" ca="1" si="18"/>
        <v>0</v>
      </c>
      <c r="AU53" s="14">
        <f t="shared" ca="1" si="18"/>
        <v>0</v>
      </c>
      <c r="AV53" s="14">
        <f t="shared" ca="1" si="18"/>
        <v>0</v>
      </c>
      <c r="AW53" s="14">
        <f t="shared" ca="1" si="18"/>
        <v>0</v>
      </c>
      <c r="AX53" s="14">
        <f t="shared" ca="1" si="18"/>
        <v>0</v>
      </c>
      <c r="AY53" s="14">
        <f t="shared" ca="1" si="18"/>
        <v>0</v>
      </c>
      <c r="AZ53" s="14">
        <f t="shared" ca="1" si="18"/>
        <v>0</v>
      </c>
      <c r="BA53" s="14">
        <f t="shared" ca="1" si="18"/>
        <v>0</v>
      </c>
      <c r="BB53" s="14">
        <f t="shared" ca="1" si="18"/>
        <v>0</v>
      </c>
      <c r="BC53" s="14">
        <f t="shared" ca="1" si="18"/>
        <v>0</v>
      </c>
      <c r="BD53" s="14">
        <f t="shared" ca="1" si="18"/>
        <v>0</v>
      </c>
      <c r="BE53" s="14">
        <f t="shared" ca="1" si="18"/>
        <v>0</v>
      </c>
      <c r="BF53" s="14">
        <f t="shared" ca="1" si="18"/>
        <v>0</v>
      </c>
      <c r="BG53" s="14">
        <f t="shared" ca="1" si="18"/>
        <v>0</v>
      </c>
      <c r="BH53" s="14">
        <f t="shared" ca="1" si="18"/>
        <v>0</v>
      </c>
      <c r="BI53" s="14">
        <f t="shared" ca="1" si="18"/>
        <v>0</v>
      </c>
      <c r="BJ53" s="14">
        <f t="shared" ca="1" si="18"/>
        <v>0</v>
      </c>
      <c r="BK53" s="14">
        <f t="shared" ca="1" si="18"/>
        <v>0</v>
      </c>
      <c r="BL53" s="14">
        <f t="shared" ca="1" si="18"/>
        <v>0</v>
      </c>
      <c r="BM53" s="14">
        <f t="shared" ca="1" si="18"/>
        <v>0</v>
      </c>
      <c r="BN53" s="14">
        <f t="shared" ca="1" si="18"/>
        <v>0</v>
      </c>
      <c r="BO53" s="14">
        <f t="shared" ca="1" si="18"/>
        <v>0</v>
      </c>
      <c r="BP53" s="14">
        <f t="shared" ca="1" si="18"/>
        <v>0</v>
      </c>
      <c r="BQ53" s="14">
        <f t="shared" ca="1" si="18"/>
        <v>0</v>
      </c>
      <c r="BR53" s="14">
        <f t="shared" ca="1" si="18"/>
        <v>0</v>
      </c>
      <c r="BS53" s="98"/>
    </row>
    <row r="54" spans="1:71" ht="21" customHeight="1" outlineLevel="1" thickBot="1" x14ac:dyDescent="0.4">
      <c r="A54" s="5">
        <f t="shared" si="15"/>
        <v>0</v>
      </c>
      <c r="B54" s="5">
        <f t="shared" si="15"/>
        <v>1</v>
      </c>
      <c r="C54" s="5">
        <f t="shared" si="15"/>
        <v>0</v>
      </c>
      <c r="D54" s="5">
        <f t="shared" si="15"/>
        <v>2</v>
      </c>
      <c r="E54" s="6" t="str">
        <f t="shared" si="15"/>
        <v>(l)Ga2Se</v>
      </c>
      <c r="F54" s="14">
        <f t="shared" ca="1" si="16"/>
        <v>-155.89000000000001</v>
      </c>
      <c r="G54" s="14">
        <f t="shared" ca="1" si="18"/>
        <v>-147.53</v>
      </c>
      <c r="H54" s="14">
        <f t="shared" ca="1" si="18"/>
        <v>-139.71</v>
      </c>
      <c r="I54" s="14">
        <f t="shared" ca="1" si="18"/>
        <v>-132.25</v>
      </c>
      <c r="J54" s="14">
        <f t="shared" ca="1" si="18"/>
        <v>-125.14999999999999</v>
      </c>
      <c r="K54" s="14">
        <f t="shared" ca="1" si="18"/>
        <v>-100.58</v>
      </c>
      <c r="L54" s="14">
        <f t="shared" ca="1" si="18"/>
        <v>-95.67</v>
      </c>
      <c r="M54" s="14">
        <f t="shared" ca="1" si="18"/>
        <v>-91.04</v>
      </c>
      <c r="N54" s="14">
        <f t="shared" ca="1" si="18"/>
        <v>-86.800000000000011</v>
      </c>
      <c r="O54" s="14">
        <f t="shared" ca="1" si="18"/>
        <v>-82.949999999999989</v>
      </c>
      <c r="P54" s="14">
        <f t="shared" ca="1" si="18"/>
        <v>-79.45</v>
      </c>
      <c r="Q54" s="14">
        <f t="shared" ca="1" si="18"/>
        <v>-76.210000000000008</v>
      </c>
      <c r="R54" s="14">
        <f t="shared" ca="1" si="18"/>
        <v>-73.17</v>
      </c>
      <c r="S54" s="14">
        <f t="shared" ca="1" si="18"/>
        <v>-70.31</v>
      </c>
      <c r="T54" s="14">
        <f t="shared" ref="G54:BR58" ca="1" si="19">$A54*H.Ar + $B54*H.Se + $C54*H.Ge + $D54*H.Ga</f>
        <v>-67.63</v>
      </c>
      <c r="U54" s="14">
        <f t="shared" ca="1" si="19"/>
        <v>-65.17</v>
      </c>
      <c r="V54" s="14">
        <f t="shared" ca="1" si="19"/>
        <v>-62.92</v>
      </c>
      <c r="W54" s="14">
        <f t="shared" ca="1" si="19"/>
        <v>-60.87</v>
      </c>
      <c r="X54" s="14">
        <f t="shared" ca="1" si="19"/>
        <v>-54.14</v>
      </c>
      <c r="Y54" s="14">
        <f t="shared" ca="1" si="19"/>
        <v>-48.86</v>
      </c>
      <c r="Z54" s="14">
        <f t="shared" ca="1" si="19"/>
        <v>-45.048000000000002</v>
      </c>
      <c r="AA54" s="14">
        <f t="shared" ca="1" si="19"/>
        <v>-44.427999999999997</v>
      </c>
      <c r="AB54" s="14">
        <f t="shared" ca="1" si="19"/>
        <v>-43.956000000000003</v>
      </c>
      <c r="AC54" s="14">
        <f t="shared" ca="1" si="19"/>
        <v>-43.643999999999998</v>
      </c>
      <c r="AD54" s="14">
        <f t="shared" ca="1" si="19"/>
        <v>-43.485999999999997</v>
      </c>
      <c r="AE54" s="14">
        <f t="shared" ca="1" si="19"/>
        <v>-43.472000000000001</v>
      </c>
      <c r="AF54" s="14">
        <f t="shared" ca="1" si="19"/>
        <v>-43.642000000000003</v>
      </c>
      <c r="AG54" s="14">
        <f t="shared" ca="1" si="19"/>
        <v>-43.926000000000002</v>
      </c>
      <c r="AH54" s="14">
        <f t="shared" ca="1" si="19"/>
        <v>-44.218000000000004</v>
      </c>
      <c r="AI54" s="14">
        <f t="shared" ca="1" si="19"/>
        <v>-45.41</v>
      </c>
      <c r="AJ54" s="14">
        <f t="shared" ca="1" si="19"/>
        <v>0</v>
      </c>
      <c r="AK54" s="14">
        <f t="shared" ca="1" si="19"/>
        <v>0</v>
      </c>
      <c r="AL54" s="14">
        <f t="shared" ca="1" si="19"/>
        <v>0</v>
      </c>
      <c r="AM54" s="14">
        <f t="shared" ca="1" si="19"/>
        <v>0</v>
      </c>
      <c r="AN54" s="14">
        <f t="shared" ca="1" si="19"/>
        <v>0</v>
      </c>
      <c r="AO54" s="14">
        <f t="shared" ca="1" si="19"/>
        <v>0</v>
      </c>
      <c r="AP54" s="14">
        <f t="shared" ca="1" si="19"/>
        <v>0</v>
      </c>
      <c r="AQ54" s="14">
        <f t="shared" ca="1" si="19"/>
        <v>0</v>
      </c>
      <c r="AR54" s="14">
        <f t="shared" ca="1" si="19"/>
        <v>0</v>
      </c>
      <c r="AS54" s="14">
        <f t="shared" ca="1" si="19"/>
        <v>0</v>
      </c>
      <c r="AT54" s="14">
        <f t="shared" ca="1" si="19"/>
        <v>0</v>
      </c>
      <c r="AU54" s="14">
        <f t="shared" ca="1" si="19"/>
        <v>0</v>
      </c>
      <c r="AV54" s="14">
        <f t="shared" ca="1" si="19"/>
        <v>0</v>
      </c>
      <c r="AW54" s="14">
        <f t="shared" ca="1" si="19"/>
        <v>0</v>
      </c>
      <c r="AX54" s="14">
        <f t="shared" ca="1" si="19"/>
        <v>0</v>
      </c>
      <c r="AY54" s="14">
        <f t="shared" ca="1" si="19"/>
        <v>0</v>
      </c>
      <c r="AZ54" s="14">
        <f t="shared" ca="1" si="19"/>
        <v>0</v>
      </c>
      <c r="BA54" s="14">
        <f t="shared" ca="1" si="19"/>
        <v>0</v>
      </c>
      <c r="BB54" s="14">
        <f t="shared" ca="1" si="19"/>
        <v>0</v>
      </c>
      <c r="BC54" s="14">
        <f t="shared" ca="1" si="19"/>
        <v>0</v>
      </c>
      <c r="BD54" s="14">
        <f t="shared" ca="1" si="19"/>
        <v>0</v>
      </c>
      <c r="BE54" s="14">
        <f t="shared" ca="1" si="19"/>
        <v>0</v>
      </c>
      <c r="BF54" s="14">
        <f t="shared" ca="1" si="19"/>
        <v>0</v>
      </c>
      <c r="BG54" s="14">
        <f t="shared" ca="1" si="19"/>
        <v>0</v>
      </c>
      <c r="BH54" s="14">
        <f t="shared" ca="1" si="19"/>
        <v>0</v>
      </c>
      <c r="BI54" s="14">
        <f t="shared" ca="1" si="19"/>
        <v>0</v>
      </c>
      <c r="BJ54" s="14">
        <f t="shared" ca="1" si="19"/>
        <v>0</v>
      </c>
      <c r="BK54" s="14">
        <f t="shared" ca="1" si="19"/>
        <v>0</v>
      </c>
      <c r="BL54" s="14">
        <f t="shared" ca="1" si="19"/>
        <v>0</v>
      </c>
      <c r="BM54" s="14">
        <f t="shared" ca="1" si="19"/>
        <v>0</v>
      </c>
      <c r="BN54" s="14">
        <f t="shared" ca="1" si="19"/>
        <v>0</v>
      </c>
      <c r="BO54" s="14">
        <f t="shared" ca="1" si="19"/>
        <v>0</v>
      </c>
      <c r="BP54" s="14">
        <f t="shared" ca="1" si="19"/>
        <v>0</v>
      </c>
      <c r="BQ54" s="14">
        <f t="shared" ca="1" si="19"/>
        <v>0</v>
      </c>
      <c r="BR54" s="14">
        <f t="shared" ca="1" si="19"/>
        <v>0</v>
      </c>
      <c r="BS54" s="98"/>
    </row>
    <row r="55" spans="1:71" ht="21" customHeight="1" outlineLevel="1" thickBot="1" x14ac:dyDescent="0.4">
      <c r="A55" s="5">
        <f t="shared" si="15"/>
        <v>0</v>
      </c>
      <c r="B55" s="5">
        <f t="shared" si="15"/>
        <v>0</v>
      </c>
      <c r="C55" s="5">
        <f t="shared" si="15"/>
        <v>0</v>
      </c>
      <c r="D55" s="5">
        <f t="shared" si="15"/>
        <v>1</v>
      </c>
      <c r="E55" s="6" t="str">
        <f t="shared" si="15"/>
        <v>(l)Ga</v>
      </c>
      <c r="F55" s="14">
        <f t="shared" ca="1" si="16"/>
        <v>-66.34</v>
      </c>
      <c r="G55" s="14">
        <f t="shared" ca="1" si="19"/>
        <v>-62.64</v>
      </c>
      <c r="H55" s="14">
        <f t="shared" ca="1" si="19"/>
        <v>-59.06</v>
      </c>
      <c r="I55" s="14">
        <f t="shared" ca="1" si="19"/>
        <v>-55.51</v>
      </c>
      <c r="J55" s="14">
        <f t="shared" ca="1" si="19"/>
        <v>-52.01</v>
      </c>
      <c r="K55" s="14">
        <f t="shared" ca="1" si="19"/>
        <v>-39.36</v>
      </c>
      <c r="L55" s="14">
        <f t="shared" ca="1" si="19"/>
        <v>-36.82</v>
      </c>
      <c r="M55" s="14">
        <f t="shared" ca="1" si="19"/>
        <v>-34.39</v>
      </c>
      <c r="N55" s="14">
        <f t="shared" ca="1" si="19"/>
        <v>-32.17</v>
      </c>
      <c r="O55" s="14">
        <f t="shared" ca="1" si="19"/>
        <v>-30.15</v>
      </c>
      <c r="P55" s="14">
        <f t="shared" ca="1" si="19"/>
        <v>-28.32</v>
      </c>
      <c r="Q55" s="14">
        <f t="shared" ca="1" si="19"/>
        <v>-26.62</v>
      </c>
      <c r="R55" s="14">
        <f t="shared" ca="1" si="19"/>
        <v>-25.01</v>
      </c>
      <c r="S55" s="14">
        <f t="shared" ca="1" si="19"/>
        <v>-23.48</v>
      </c>
      <c r="T55" s="14">
        <f t="shared" ca="1" si="19"/>
        <v>-22.03</v>
      </c>
      <c r="U55" s="14">
        <f t="shared" ca="1" si="19"/>
        <v>-20.69</v>
      </c>
      <c r="V55" s="14">
        <f t="shared" ca="1" si="19"/>
        <v>-19.45</v>
      </c>
      <c r="W55" s="14">
        <f t="shared" ca="1" si="19"/>
        <v>-18.309999999999999</v>
      </c>
      <c r="X55" s="14">
        <f t="shared" ca="1" si="19"/>
        <v>-14.48</v>
      </c>
      <c r="Y55" s="14">
        <f t="shared" ca="1" si="19"/>
        <v>-11.4</v>
      </c>
      <c r="Z55" s="14">
        <f t="shared" ca="1" si="19"/>
        <v>-9.0990000000000002</v>
      </c>
      <c r="AA55" s="14">
        <f t="shared" ca="1" si="19"/>
        <v>-8.6940000000000008</v>
      </c>
      <c r="AB55" s="14">
        <f t="shared" ca="1" si="19"/>
        <v>-8.3680000000000003</v>
      </c>
      <c r="AC55" s="14">
        <f t="shared" ca="1" si="19"/>
        <v>-8.1219999999999999</v>
      </c>
      <c r="AD55" s="14">
        <f t="shared" ca="1" si="19"/>
        <v>-7.9530000000000003</v>
      </c>
      <c r="AE55" s="14">
        <f t="shared" ca="1" si="19"/>
        <v>-7.851</v>
      </c>
      <c r="AF55" s="14">
        <f t="shared" ca="1" si="19"/>
        <v>-7.851</v>
      </c>
      <c r="AG55" s="14">
        <f t="shared" ca="1" si="19"/>
        <v>-7.9080000000000004</v>
      </c>
      <c r="AH55" s="14">
        <f t="shared" ca="1" si="19"/>
        <v>-7.9640000000000004</v>
      </c>
      <c r="AI55" s="14">
        <f t="shared" ca="1" si="19"/>
        <v>-8.1850000000000005</v>
      </c>
      <c r="AJ55" s="14">
        <f t="shared" ca="1" si="19"/>
        <v>0</v>
      </c>
      <c r="AK55" s="14">
        <f t="shared" ca="1" si="19"/>
        <v>0</v>
      </c>
      <c r="AL55" s="14">
        <f t="shared" ca="1" si="19"/>
        <v>0</v>
      </c>
      <c r="AM55" s="14">
        <f t="shared" ca="1" si="19"/>
        <v>0</v>
      </c>
      <c r="AN55" s="14">
        <f t="shared" ca="1" si="19"/>
        <v>0</v>
      </c>
      <c r="AO55" s="14">
        <f t="shared" ca="1" si="19"/>
        <v>0</v>
      </c>
      <c r="AP55" s="14">
        <f t="shared" ca="1" si="19"/>
        <v>0</v>
      </c>
      <c r="AQ55" s="14">
        <f t="shared" ca="1" si="19"/>
        <v>0</v>
      </c>
      <c r="AR55" s="14">
        <f t="shared" ca="1" si="19"/>
        <v>0</v>
      </c>
      <c r="AS55" s="14">
        <f t="shared" ca="1" si="19"/>
        <v>0</v>
      </c>
      <c r="AT55" s="14">
        <f t="shared" ca="1" si="19"/>
        <v>0</v>
      </c>
      <c r="AU55" s="14">
        <f t="shared" ca="1" si="19"/>
        <v>0</v>
      </c>
      <c r="AV55" s="14">
        <f t="shared" ca="1" si="19"/>
        <v>0</v>
      </c>
      <c r="AW55" s="14">
        <f t="shared" ca="1" si="19"/>
        <v>0</v>
      </c>
      <c r="AX55" s="14">
        <f t="shared" ca="1" si="19"/>
        <v>0</v>
      </c>
      <c r="AY55" s="14">
        <f t="shared" ca="1" si="19"/>
        <v>0</v>
      </c>
      <c r="AZ55" s="14">
        <f t="shared" ca="1" si="19"/>
        <v>0</v>
      </c>
      <c r="BA55" s="14">
        <f t="shared" ca="1" si="19"/>
        <v>0</v>
      </c>
      <c r="BB55" s="14">
        <f t="shared" ca="1" si="19"/>
        <v>0</v>
      </c>
      <c r="BC55" s="14">
        <f t="shared" ca="1" si="19"/>
        <v>0</v>
      </c>
      <c r="BD55" s="14">
        <f t="shared" ca="1" si="19"/>
        <v>0</v>
      </c>
      <c r="BE55" s="14">
        <f t="shared" ca="1" si="19"/>
        <v>0</v>
      </c>
      <c r="BF55" s="14">
        <f t="shared" ca="1" si="19"/>
        <v>0</v>
      </c>
      <c r="BG55" s="14">
        <f t="shared" ca="1" si="19"/>
        <v>0</v>
      </c>
      <c r="BH55" s="14">
        <f t="shared" ca="1" si="19"/>
        <v>0</v>
      </c>
      <c r="BI55" s="14">
        <f t="shared" ca="1" si="19"/>
        <v>0</v>
      </c>
      <c r="BJ55" s="14">
        <f t="shared" ca="1" si="19"/>
        <v>0</v>
      </c>
      <c r="BK55" s="14">
        <f t="shared" ca="1" si="19"/>
        <v>0</v>
      </c>
      <c r="BL55" s="14">
        <f t="shared" ca="1" si="19"/>
        <v>0</v>
      </c>
      <c r="BM55" s="14">
        <f t="shared" ca="1" si="19"/>
        <v>0</v>
      </c>
      <c r="BN55" s="14">
        <f t="shared" ca="1" si="19"/>
        <v>0</v>
      </c>
      <c r="BO55" s="14">
        <f t="shared" ca="1" si="19"/>
        <v>0</v>
      </c>
      <c r="BP55" s="14">
        <f t="shared" ca="1" si="19"/>
        <v>0</v>
      </c>
      <c r="BQ55" s="14">
        <f t="shared" ca="1" si="19"/>
        <v>0</v>
      </c>
      <c r="BR55" s="14">
        <f t="shared" ca="1" si="19"/>
        <v>0</v>
      </c>
      <c r="BS55" s="98"/>
    </row>
    <row r="56" spans="1:71" ht="21" customHeight="1" outlineLevel="1" thickBot="1" x14ac:dyDescent="0.4">
      <c r="A56" s="5">
        <f t="shared" ref="A56:E65" si="20">A14</f>
        <v>0</v>
      </c>
      <c r="B56" s="5">
        <f t="shared" si="20"/>
        <v>1</v>
      </c>
      <c r="C56" s="5">
        <f t="shared" si="20"/>
        <v>0</v>
      </c>
      <c r="D56" s="5">
        <f t="shared" si="20"/>
        <v>0</v>
      </c>
      <c r="E56" s="6" t="str">
        <f t="shared" si="20"/>
        <v>(l)Se[M]</v>
      </c>
      <c r="F56" s="14">
        <f t="shared" ref="F56:U65" ca="1" si="21">$A56*H.Ar + $B56*H.Se + $C56*H.Ge + $D56*H.Ga</f>
        <v>-23.21</v>
      </c>
      <c r="G56" s="14">
        <f t="shared" ca="1" si="21"/>
        <v>-22.25</v>
      </c>
      <c r="H56" s="14">
        <f t="shared" ca="1" si="21"/>
        <v>-21.59</v>
      </c>
      <c r="I56" s="14">
        <f t="shared" ca="1" si="21"/>
        <v>-21.23</v>
      </c>
      <c r="J56" s="14">
        <f t="shared" ca="1" si="21"/>
        <v>-21.13</v>
      </c>
      <c r="K56" s="14">
        <f t="shared" ca="1" si="21"/>
        <v>-21.86</v>
      </c>
      <c r="L56" s="14">
        <f t="shared" ca="1" si="21"/>
        <v>-22.03</v>
      </c>
      <c r="M56" s="14">
        <f t="shared" ca="1" si="21"/>
        <v>-22.26</v>
      </c>
      <c r="N56" s="14">
        <f t="shared" ca="1" si="21"/>
        <v>-22.46</v>
      </c>
      <c r="O56" s="14">
        <f t="shared" ca="1" si="21"/>
        <v>-22.65</v>
      </c>
      <c r="P56" s="14">
        <f t="shared" ca="1" si="21"/>
        <v>-22.81</v>
      </c>
      <c r="Q56" s="14">
        <f t="shared" ca="1" si="21"/>
        <v>-22.97</v>
      </c>
      <c r="R56" s="14">
        <f t="shared" ca="1" si="21"/>
        <v>-23.15</v>
      </c>
      <c r="S56" s="14">
        <f t="shared" ca="1" si="21"/>
        <v>-23.35</v>
      </c>
      <c r="T56" s="14">
        <f t="shared" ca="1" si="21"/>
        <v>-23.57</v>
      </c>
      <c r="U56" s="14">
        <f t="shared" ca="1" si="21"/>
        <v>-23.79</v>
      </c>
      <c r="V56" s="14">
        <f t="shared" ca="1" si="19"/>
        <v>-24.02</v>
      </c>
      <c r="W56" s="14">
        <f t="shared" ca="1" si="19"/>
        <v>-24.25</v>
      </c>
      <c r="X56" s="14">
        <f t="shared" ca="1" si="19"/>
        <v>-25.18</v>
      </c>
      <c r="Y56" s="14">
        <f t="shared" ca="1" si="19"/>
        <v>-26.06</v>
      </c>
      <c r="Z56" s="14">
        <f t="shared" ca="1" si="19"/>
        <v>-26.85</v>
      </c>
      <c r="AA56" s="14">
        <f t="shared" ca="1" si="19"/>
        <v>-27.04</v>
      </c>
      <c r="AB56" s="14">
        <f t="shared" ca="1" si="19"/>
        <v>-27.22</v>
      </c>
      <c r="AC56" s="14">
        <f t="shared" ca="1" si="19"/>
        <v>-27.4</v>
      </c>
      <c r="AD56" s="14">
        <f t="shared" ca="1" si="19"/>
        <v>-27.58</v>
      </c>
      <c r="AE56" s="14">
        <f t="shared" ca="1" si="19"/>
        <v>-27.77</v>
      </c>
      <c r="AF56" s="14">
        <f t="shared" ca="1" si="19"/>
        <v>-27.94</v>
      </c>
      <c r="AG56" s="14">
        <f t="shared" ca="1" si="19"/>
        <v>-28.11</v>
      </c>
      <c r="AH56" s="14">
        <f t="shared" ca="1" si="19"/>
        <v>-28.29</v>
      </c>
      <c r="AI56" s="14">
        <f t="shared" ca="1" si="19"/>
        <v>-29.04</v>
      </c>
      <c r="AJ56" s="14">
        <f t="shared" ca="1" si="19"/>
        <v>0</v>
      </c>
      <c r="AK56" s="14">
        <f t="shared" ca="1" si="19"/>
        <v>0</v>
      </c>
      <c r="AL56" s="14">
        <f t="shared" ca="1" si="19"/>
        <v>0</v>
      </c>
      <c r="AM56" s="14">
        <f t="shared" ca="1" si="19"/>
        <v>0</v>
      </c>
      <c r="AN56" s="14">
        <f t="shared" ca="1" si="19"/>
        <v>0</v>
      </c>
      <c r="AO56" s="14">
        <f t="shared" ca="1" si="19"/>
        <v>0</v>
      </c>
      <c r="AP56" s="14">
        <f t="shared" ca="1" si="19"/>
        <v>0</v>
      </c>
      <c r="AQ56" s="14">
        <f t="shared" ca="1" si="19"/>
        <v>0</v>
      </c>
      <c r="AR56" s="14">
        <f t="shared" ca="1" si="19"/>
        <v>0</v>
      </c>
      <c r="AS56" s="14">
        <f t="shared" ca="1" si="19"/>
        <v>0</v>
      </c>
      <c r="AT56" s="14">
        <f t="shared" ca="1" si="19"/>
        <v>0</v>
      </c>
      <c r="AU56" s="14">
        <f t="shared" ca="1" si="19"/>
        <v>0</v>
      </c>
      <c r="AV56" s="14">
        <f t="shared" ca="1" si="19"/>
        <v>0</v>
      </c>
      <c r="AW56" s="14">
        <f t="shared" ca="1" si="19"/>
        <v>0</v>
      </c>
      <c r="AX56" s="14">
        <f t="shared" ca="1" si="19"/>
        <v>0</v>
      </c>
      <c r="AY56" s="14">
        <f t="shared" ca="1" si="19"/>
        <v>0</v>
      </c>
      <c r="AZ56" s="14">
        <f t="shared" ca="1" si="19"/>
        <v>0</v>
      </c>
      <c r="BA56" s="14">
        <f t="shared" ca="1" si="19"/>
        <v>0</v>
      </c>
      <c r="BB56" s="14">
        <f t="shared" ca="1" si="19"/>
        <v>0</v>
      </c>
      <c r="BC56" s="14">
        <f t="shared" ca="1" si="19"/>
        <v>0</v>
      </c>
      <c r="BD56" s="14">
        <f t="shared" ca="1" si="19"/>
        <v>0</v>
      </c>
      <c r="BE56" s="14">
        <f t="shared" ca="1" si="19"/>
        <v>0</v>
      </c>
      <c r="BF56" s="14">
        <f t="shared" ca="1" si="19"/>
        <v>0</v>
      </c>
      <c r="BG56" s="14">
        <f t="shared" ca="1" si="19"/>
        <v>0</v>
      </c>
      <c r="BH56" s="14">
        <f t="shared" ca="1" si="19"/>
        <v>0</v>
      </c>
      <c r="BI56" s="14">
        <f t="shared" ca="1" si="19"/>
        <v>0</v>
      </c>
      <c r="BJ56" s="14">
        <f t="shared" ca="1" si="19"/>
        <v>0</v>
      </c>
      <c r="BK56" s="14">
        <f t="shared" ca="1" si="19"/>
        <v>0</v>
      </c>
      <c r="BL56" s="14">
        <f t="shared" ca="1" si="19"/>
        <v>0</v>
      </c>
      <c r="BM56" s="14">
        <f t="shared" ca="1" si="19"/>
        <v>0</v>
      </c>
      <c r="BN56" s="14">
        <f t="shared" ca="1" si="19"/>
        <v>0</v>
      </c>
      <c r="BO56" s="14">
        <f t="shared" ca="1" si="19"/>
        <v>0</v>
      </c>
      <c r="BP56" s="14">
        <f t="shared" ca="1" si="19"/>
        <v>0</v>
      </c>
      <c r="BQ56" s="14">
        <f t="shared" ca="1" si="19"/>
        <v>0</v>
      </c>
      <c r="BR56" s="14">
        <f t="shared" ca="1" si="19"/>
        <v>0</v>
      </c>
      <c r="BS56" s="98"/>
    </row>
    <row r="57" spans="1:71" ht="21" customHeight="1" outlineLevel="1" thickBot="1" x14ac:dyDescent="0.4">
      <c r="A57" s="5">
        <f t="shared" si="20"/>
        <v>0</v>
      </c>
      <c r="B57" s="5">
        <f t="shared" si="20"/>
        <v>0</v>
      </c>
      <c r="C57" s="5">
        <f t="shared" si="20"/>
        <v>0</v>
      </c>
      <c r="D57" s="5">
        <f t="shared" si="20"/>
        <v>1</v>
      </c>
      <c r="E57" s="6" t="str">
        <f t="shared" si="20"/>
        <v>(2)Ga[l]</v>
      </c>
      <c r="F57" s="14">
        <f t="shared" ca="1" si="21"/>
        <v>-66.34</v>
      </c>
      <c r="G57" s="14">
        <f t="shared" ca="1" si="19"/>
        <v>-62.64</v>
      </c>
      <c r="H57" s="14">
        <f t="shared" ca="1" si="19"/>
        <v>-59.06</v>
      </c>
      <c r="I57" s="14">
        <f t="shared" ca="1" si="19"/>
        <v>-55.51</v>
      </c>
      <c r="J57" s="14">
        <f t="shared" ca="1" si="19"/>
        <v>-52.01</v>
      </c>
      <c r="K57" s="14">
        <f t="shared" ca="1" si="19"/>
        <v>-39.36</v>
      </c>
      <c r="L57" s="14">
        <f t="shared" ca="1" si="19"/>
        <v>-36.82</v>
      </c>
      <c r="M57" s="14">
        <f t="shared" ca="1" si="19"/>
        <v>-34.39</v>
      </c>
      <c r="N57" s="14">
        <f t="shared" ca="1" si="19"/>
        <v>-32.17</v>
      </c>
      <c r="O57" s="14">
        <f t="shared" ca="1" si="19"/>
        <v>-30.15</v>
      </c>
      <c r="P57" s="14">
        <f t="shared" ca="1" si="19"/>
        <v>-28.32</v>
      </c>
      <c r="Q57" s="14">
        <f t="shared" ca="1" si="19"/>
        <v>-26.62</v>
      </c>
      <c r="R57" s="14">
        <f t="shared" ca="1" si="19"/>
        <v>-25.01</v>
      </c>
      <c r="S57" s="14">
        <f t="shared" ca="1" si="19"/>
        <v>-23.48</v>
      </c>
      <c r="T57" s="14">
        <f t="shared" ca="1" si="19"/>
        <v>-22.03</v>
      </c>
      <c r="U57" s="14">
        <f t="shared" ca="1" si="19"/>
        <v>-20.69</v>
      </c>
      <c r="V57" s="14">
        <f t="shared" ca="1" si="19"/>
        <v>-19.45</v>
      </c>
      <c r="W57" s="14">
        <f t="shared" ca="1" si="19"/>
        <v>-18.309999999999999</v>
      </c>
      <c r="X57" s="14">
        <f t="shared" ca="1" si="19"/>
        <v>-14.48</v>
      </c>
      <c r="Y57" s="14">
        <f t="shared" ca="1" si="19"/>
        <v>-11.4</v>
      </c>
      <c r="Z57" s="14">
        <f t="shared" ca="1" si="19"/>
        <v>-9.0990000000000002</v>
      </c>
      <c r="AA57" s="14">
        <f t="shared" ca="1" si="19"/>
        <v>-8.6940000000000008</v>
      </c>
      <c r="AB57" s="14">
        <f t="shared" ca="1" si="19"/>
        <v>-8.3680000000000003</v>
      </c>
      <c r="AC57" s="14">
        <f t="shared" ca="1" si="19"/>
        <v>-8.1219999999999999</v>
      </c>
      <c r="AD57" s="14">
        <f t="shared" ca="1" si="19"/>
        <v>-7.9530000000000003</v>
      </c>
      <c r="AE57" s="14">
        <f t="shared" ca="1" si="19"/>
        <v>-7.851</v>
      </c>
      <c r="AF57" s="14">
        <f t="shared" ca="1" si="19"/>
        <v>-7.851</v>
      </c>
      <c r="AG57" s="14">
        <f t="shared" ca="1" si="19"/>
        <v>-7.9080000000000004</v>
      </c>
      <c r="AH57" s="14">
        <f t="shared" ca="1" si="19"/>
        <v>-7.9640000000000004</v>
      </c>
      <c r="AI57" s="14">
        <f t="shared" ca="1" si="19"/>
        <v>-8.1850000000000005</v>
      </c>
      <c r="AJ57" s="14">
        <f t="shared" ca="1" si="19"/>
        <v>0</v>
      </c>
      <c r="AK57" s="14">
        <f t="shared" ca="1" si="19"/>
        <v>0</v>
      </c>
      <c r="AL57" s="14">
        <f t="shared" ca="1" si="19"/>
        <v>0</v>
      </c>
      <c r="AM57" s="14">
        <f t="shared" ca="1" si="19"/>
        <v>0</v>
      </c>
      <c r="AN57" s="14">
        <f t="shared" ca="1" si="19"/>
        <v>0</v>
      </c>
      <c r="AO57" s="14">
        <f t="shared" ca="1" si="19"/>
        <v>0</v>
      </c>
      <c r="AP57" s="14">
        <f t="shared" ca="1" si="19"/>
        <v>0</v>
      </c>
      <c r="AQ57" s="14">
        <f t="shared" ca="1" si="19"/>
        <v>0</v>
      </c>
      <c r="AR57" s="14">
        <f t="shared" ca="1" si="19"/>
        <v>0</v>
      </c>
      <c r="AS57" s="14">
        <f t="shared" ca="1" si="19"/>
        <v>0</v>
      </c>
      <c r="AT57" s="14">
        <f t="shared" ca="1" si="19"/>
        <v>0</v>
      </c>
      <c r="AU57" s="14">
        <f t="shared" ca="1" si="19"/>
        <v>0</v>
      </c>
      <c r="AV57" s="14">
        <f t="shared" ca="1" si="19"/>
        <v>0</v>
      </c>
      <c r="AW57" s="14">
        <f t="shared" ca="1" si="19"/>
        <v>0</v>
      </c>
      <c r="AX57" s="14">
        <f t="shared" ca="1" si="19"/>
        <v>0</v>
      </c>
      <c r="AY57" s="14">
        <f t="shared" ca="1" si="19"/>
        <v>0</v>
      </c>
      <c r="AZ57" s="14">
        <f t="shared" ca="1" si="19"/>
        <v>0</v>
      </c>
      <c r="BA57" s="14">
        <f t="shared" ca="1" si="19"/>
        <v>0</v>
      </c>
      <c r="BB57" s="14">
        <f t="shared" ca="1" si="19"/>
        <v>0</v>
      </c>
      <c r="BC57" s="14">
        <f t="shared" ca="1" si="19"/>
        <v>0</v>
      </c>
      <c r="BD57" s="14">
        <f t="shared" ca="1" si="19"/>
        <v>0</v>
      </c>
      <c r="BE57" s="14">
        <f t="shared" ca="1" si="19"/>
        <v>0</v>
      </c>
      <c r="BF57" s="14">
        <f t="shared" ca="1" si="19"/>
        <v>0</v>
      </c>
      <c r="BG57" s="14">
        <f t="shared" ca="1" si="19"/>
        <v>0</v>
      </c>
      <c r="BH57" s="14">
        <f t="shared" ca="1" si="19"/>
        <v>0</v>
      </c>
      <c r="BI57" s="14">
        <f t="shared" ca="1" si="19"/>
        <v>0</v>
      </c>
      <c r="BJ57" s="14">
        <f t="shared" ca="1" si="19"/>
        <v>0</v>
      </c>
      <c r="BK57" s="14">
        <f t="shared" ca="1" si="19"/>
        <v>0</v>
      </c>
      <c r="BL57" s="14">
        <f t="shared" ca="1" si="19"/>
        <v>0</v>
      </c>
      <c r="BM57" s="14">
        <f t="shared" ca="1" si="19"/>
        <v>0</v>
      </c>
      <c r="BN57" s="14">
        <f t="shared" ca="1" si="19"/>
        <v>0</v>
      </c>
      <c r="BO57" s="14">
        <f t="shared" ca="1" si="19"/>
        <v>0</v>
      </c>
      <c r="BP57" s="14">
        <f t="shared" ca="1" si="19"/>
        <v>0</v>
      </c>
      <c r="BQ57" s="14">
        <f t="shared" ca="1" si="19"/>
        <v>0</v>
      </c>
      <c r="BR57" s="14">
        <f t="shared" ca="1" si="19"/>
        <v>0</v>
      </c>
      <c r="BS57" s="98"/>
    </row>
    <row r="58" spans="1:71" ht="21" customHeight="1" outlineLevel="1" thickBot="1" x14ac:dyDescent="0.4">
      <c r="A58" s="5">
        <f t="shared" si="20"/>
        <v>0</v>
      </c>
      <c r="B58" s="5">
        <f t="shared" si="20"/>
        <v>0</v>
      </c>
      <c r="C58" s="5">
        <f t="shared" si="20"/>
        <v>1</v>
      </c>
      <c r="D58" s="5">
        <f t="shared" si="20"/>
        <v>0</v>
      </c>
      <c r="E58" s="6" t="str">
        <f t="shared" si="20"/>
        <v>(2)Ge[l]</v>
      </c>
      <c r="F58" s="14">
        <f t="shared" ca="1" si="21"/>
        <v>-18.510000000000002</v>
      </c>
      <c r="G58" s="14">
        <f t="shared" ca="1" si="19"/>
        <v>-17.670000000000002</v>
      </c>
      <c r="H58" s="14">
        <f t="shared" ca="1" si="19"/>
        <v>-16.670000000000002</v>
      </c>
      <c r="I58" s="14">
        <f t="shared" ca="1" si="19"/>
        <v>-15.52</v>
      </c>
      <c r="J58" s="14">
        <f t="shared" ca="1" si="19"/>
        <v>-14.29</v>
      </c>
      <c r="K58" s="14">
        <f t="shared" ca="1" si="19"/>
        <v>-9.7040000000000006</v>
      </c>
      <c r="L58" s="14">
        <f t="shared" ca="1" si="19"/>
        <v>-8.7829999999999995</v>
      </c>
      <c r="M58" s="14">
        <f t="shared" ca="1" si="19"/>
        <v>-7.9169999999999998</v>
      </c>
      <c r="N58" s="14">
        <f t="shared" ca="1" si="19"/>
        <v>-7.1639999999999997</v>
      </c>
      <c r="O58" s="14">
        <f t="shared" ca="1" si="19"/>
        <v>-6.5519999999999996</v>
      </c>
      <c r="P58" s="14">
        <f t="shared" ca="1" si="19"/>
        <v>-6.109</v>
      </c>
      <c r="Q58" s="14">
        <f t="shared" ca="1" si="19"/>
        <v>-5.8319999999999999</v>
      </c>
      <c r="R58" s="14">
        <f t="shared" ca="1" si="19"/>
        <v>-5.6950000000000003</v>
      </c>
      <c r="S58" s="14">
        <f t="shared" ca="1" si="19"/>
        <v>-5.6559999999999997</v>
      </c>
      <c r="T58" s="14">
        <f t="shared" ca="1" si="19"/>
        <v>-5.68</v>
      </c>
      <c r="U58" s="14">
        <f t="shared" ca="1" si="19"/>
        <v>-5.7389999999999999</v>
      </c>
      <c r="V58" s="14">
        <f t="shared" ca="1" si="19"/>
        <v>-5.81</v>
      </c>
      <c r="W58" s="14">
        <f t="shared" ca="1" si="19"/>
        <v>-5.8789999999999996</v>
      </c>
      <c r="X58" s="14">
        <f t="shared" ca="1" si="19"/>
        <v>-6.0860000000000003</v>
      </c>
      <c r="Y58" s="14">
        <f t="shared" ca="1" si="19"/>
        <v>-6.2560000000000002</v>
      </c>
      <c r="Z58" s="14">
        <f t="shared" ca="1" si="19"/>
        <v>-6.4589999999999996</v>
      </c>
      <c r="AA58" s="14">
        <f t="shared" ca="1" si="19"/>
        <v>-6.5259999999999998</v>
      </c>
      <c r="AB58" s="14">
        <f t="shared" ca="1" si="19"/>
        <v>-6.6</v>
      </c>
      <c r="AC58" s="14">
        <f t="shared" ca="1" si="19"/>
        <v>-6.6790000000000003</v>
      </c>
      <c r="AD58" s="14">
        <f t="shared" ca="1" si="19"/>
        <v>-6.7560000000000002</v>
      </c>
      <c r="AE58" s="14">
        <f t="shared" ca="1" si="19"/>
        <v>-6.8259999999999996</v>
      </c>
      <c r="AF58" s="14">
        <f t="shared" ca="1" si="19"/>
        <v>-6.8769999999999998</v>
      </c>
      <c r="AG58" s="14">
        <f t="shared" ca="1" si="19"/>
        <v>-6.9160000000000004</v>
      </c>
      <c r="AH58" s="14">
        <f t="shared" ref="G58:BR62" ca="1" si="22">$A58*H.Ar + $B58*H.Se + $C58*H.Ge + $D58*H.Ga</f>
        <v>-6.9530000000000003</v>
      </c>
      <c r="AI58" s="14">
        <f t="shared" ca="1" si="22"/>
        <v>-7.0979999999999999</v>
      </c>
      <c r="AJ58" s="14">
        <f t="shared" ca="1" si="22"/>
        <v>0</v>
      </c>
      <c r="AK58" s="14">
        <f t="shared" ca="1" si="22"/>
        <v>0</v>
      </c>
      <c r="AL58" s="14">
        <f t="shared" ca="1" si="22"/>
        <v>0</v>
      </c>
      <c r="AM58" s="14">
        <f t="shared" ca="1" si="22"/>
        <v>0</v>
      </c>
      <c r="AN58" s="14">
        <f t="shared" ca="1" si="22"/>
        <v>0</v>
      </c>
      <c r="AO58" s="14">
        <f t="shared" ca="1" si="22"/>
        <v>0</v>
      </c>
      <c r="AP58" s="14">
        <f t="shared" ca="1" si="22"/>
        <v>0</v>
      </c>
      <c r="AQ58" s="14">
        <f t="shared" ca="1" si="22"/>
        <v>0</v>
      </c>
      <c r="AR58" s="14">
        <f t="shared" ca="1" si="22"/>
        <v>0</v>
      </c>
      <c r="AS58" s="14">
        <f t="shared" ca="1" si="22"/>
        <v>0</v>
      </c>
      <c r="AT58" s="14">
        <f t="shared" ca="1" si="22"/>
        <v>0</v>
      </c>
      <c r="AU58" s="14">
        <f t="shared" ca="1" si="22"/>
        <v>0</v>
      </c>
      <c r="AV58" s="14">
        <f t="shared" ca="1" si="22"/>
        <v>0</v>
      </c>
      <c r="AW58" s="14">
        <f t="shared" ca="1" si="22"/>
        <v>0</v>
      </c>
      <c r="AX58" s="14">
        <f t="shared" ca="1" si="22"/>
        <v>0</v>
      </c>
      <c r="AY58" s="14">
        <f t="shared" ca="1" si="22"/>
        <v>0</v>
      </c>
      <c r="AZ58" s="14">
        <f t="shared" ca="1" si="22"/>
        <v>0</v>
      </c>
      <c r="BA58" s="14">
        <f t="shared" ca="1" si="22"/>
        <v>0</v>
      </c>
      <c r="BB58" s="14">
        <f t="shared" ca="1" si="22"/>
        <v>0</v>
      </c>
      <c r="BC58" s="14">
        <f t="shared" ca="1" si="22"/>
        <v>0</v>
      </c>
      <c r="BD58" s="14">
        <f t="shared" ca="1" si="22"/>
        <v>0</v>
      </c>
      <c r="BE58" s="14">
        <f t="shared" ca="1" si="22"/>
        <v>0</v>
      </c>
      <c r="BF58" s="14">
        <f t="shared" ca="1" si="22"/>
        <v>0</v>
      </c>
      <c r="BG58" s="14">
        <f t="shared" ca="1" si="22"/>
        <v>0</v>
      </c>
      <c r="BH58" s="14">
        <f t="shared" ca="1" si="22"/>
        <v>0</v>
      </c>
      <c r="BI58" s="14">
        <f t="shared" ca="1" si="22"/>
        <v>0</v>
      </c>
      <c r="BJ58" s="14">
        <f t="shared" ca="1" si="22"/>
        <v>0</v>
      </c>
      <c r="BK58" s="14">
        <f t="shared" ca="1" si="22"/>
        <v>0</v>
      </c>
      <c r="BL58" s="14">
        <f t="shared" ca="1" si="22"/>
        <v>0</v>
      </c>
      <c r="BM58" s="14">
        <f t="shared" ca="1" si="22"/>
        <v>0</v>
      </c>
      <c r="BN58" s="14">
        <f t="shared" ca="1" si="22"/>
        <v>0</v>
      </c>
      <c r="BO58" s="14">
        <f t="shared" ca="1" si="22"/>
        <v>0</v>
      </c>
      <c r="BP58" s="14">
        <f t="shared" ca="1" si="22"/>
        <v>0</v>
      </c>
      <c r="BQ58" s="14">
        <f t="shared" ca="1" si="22"/>
        <v>0</v>
      </c>
      <c r="BR58" s="14">
        <f t="shared" ca="1" si="22"/>
        <v>0</v>
      </c>
      <c r="BS58" s="98"/>
    </row>
    <row r="59" spans="1:71" ht="21" customHeight="1" outlineLevel="1" thickBot="1" x14ac:dyDescent="0.4">
      <c r="A59" s="5">
        <f t="shared" si="20"/>
        <v>1</v>
      </c>
      <c r="B59" s="5">
        <f t="shared" si="20"/>
        <v>0</v>
      </c>
      <c r="C59" s="5">
        <f t="shared" si="20"/>
        <v>0</v>
      </c>
      <c r="D59" s="5">
        <f t="shared" si="20"/>
        <v>0</v>
      </c>
      <c r="E59" s="6" t="str">
        <f t="shared" si="20"/>
        <v>H (Ar)</v>
      </c>
      <c r="F59" s="14">
        <f t="shared" ca="1" si="21"/>
        <v>-18.78</v>
      </c>
      <c r="G59" s="14">
        <f t="shared" ca="1" si="22"/>
        <v>-18.78</v>
      </c>
      <c r="H59" s="14">
        <f t="shared" ca="1" si="22"/>
        <v>-18.8</v>
      </c>
      <c r="I59" s="14">
        <f t="shared" ca="1" si="22"/>
        <v>-18.84</v>
      </c>
      <c r="J59" s="14">
        <f t="shared" ca="1" si="22"/>
        <v>-18.88</v>
      </c>
      <c r="K59" s="14">
        <f t="shared" ca="1" si="22"/>
        <v>-18.989999999999998</v>
      </c>
      <c r="L59" s="14">
        <f t="shared" ca="1" si="22"/>
        <v>-19.03</v>
      </c>
      <c r="M59" s="14">
        <f t="shared" ca="1" si="22"/>
        <v>-19.05</v>
      </c>
      <c r="N59" s="14">
        <f t="shared" ca="1" si="22"/>
        <v>-19.059999999999999</v>
      </c>
      <c r="O59" s="14">
        <f t="shared" ca="1" si="22"/>
        <v>-19.05</v>
      </c>
      <c r="P59" s="14">
        <f t="shared" ca="1" si="22"/>
        <v>-19.04</v>
      </c>
      <c r="Q59" s="14">
        <f t="shared" ca="1" si="22"/>
        <v>-19.02</v>
      </c>
      <c r="R59" s="14">
        <f t="shared" ca="1" si="22"/>
        <v>-19.010000000000002</v>
      </c>
      <c r="S59" s="14">
        <f t="shared" ca="1" si="22"/>
        <v>-19.010000000000002</v>
      </c>
      <c r="T59" s="14">
        <f t="shared" ca="1" si="22"/>
        <v>-19.03</v>
      </c>
      <c r="U59" s="14">
        <f t="shared" ca="1" si="22"/>
        <v>-19.05</v>
      </c>
      <c r="V59" s="14">
        <f t="shared" ca="1" si="22"/>
        <v>-19.079999999999998</v>
      </c>
      <c r="W59" s="14">
        <f t="shared" ca="1" si="22"/>
        <v>-19.11</v>
      </c>
      <c r="X59" s="14">
        <f t="shared" ca="1" si="22"/>
        <v>-19.25</v>
      </c>
      <c r="Y59" s="14">
        <f t="shared" ca="1" si="22"/>
        <v>-19.38</v>
      </c>
      <c r="Z59" s="14">
        <f t="shared" ca="1" si="22"/>
        <v>-19.510000000000002</v>
      </c>
      <c r="AA59" s="14">
        <f t="shared" ca="1" si="22"/>
        <v>-19.55</v>
      </c>
      <c r="AB59" s="14">
        <f t="shared" ca="1" si="22"/>
        <v>-19.579999999999998</v>
      </c>
      <c r="AC59" s="14">
        <f t="shared" ca="1" si="22"/>
        <v>-19.61</v>
      </c>
      <c r="AD59" s="14">
        <f t="shared" ca="1" si="22"/>
        <v>-19.64</v>
      </c>
      <c r="AE59" s="14">
        <f t="shared" ca="1" si="22"/>
        <v>-19.670000000000002</v>
      </c>
      <c r="AF59" s="14">
        <f t="shared" ca="1" si="22"/>
        <v>-19.7</v>
      </c>
      <c r="AG59" s="14">
        <f t="shared" ca="1" si="22"/>
        <v>-19.73</v>
      </c>
      <c r="AH59" s="14">
        <f t="shared" ca="1" si="22"/>
        <v>-19.760000000000002</v>
      </c>
      <c r="AI59" s="14">
        <f t="shared" ca="1" si="22"/>
        <v>-19.88</v>
      </c>
      <c r="AJ59" s="14">
        <f t="shared" ca="1" si="22"/>
        <v>0</v>
      </c>
      <c r="AK59" s="14">
        <f t="shared" ca="1" si="22"/>
        <v>0</v>
      </c>
      <c r="AL59" s="14">
        <f t="shared" ca="1" si="22"/>
        <v>0</v>
      </c>
      <c r="AM59" s="14">
        <f t="shared" ca="1" si="22"/>
        <v>0</v>
      </c>
      <c r="AN59" s="14">
        <f t="shared" ca="1" si="22"/>
        <v>0</v>
      </c>
      <c r="AO59" s="14">
        <f t="shared" ca="1" si="22"/>
        <v>0</v>
      </c>
      <c r="AP59" s="14">
        <f t="shared" ca="1" si="22"/>
        <v>0</v>
      </c>
      <c r="AQ59" s="14">
        <f t="shared" ca="1" si="22"/>
        <v>0</v>
      </c>
      <c r="AR59" s="14">
        <f t="shared" ca="1" si="22"/>
        <v>0</v>
      </c>
      <c r="AS59" s="14">
        <f t="shared" ca="1" si="22"/>
        <v>0</v>
      </c>
      <c r="AT59" s="14">
        <f t="shared" ca="1" si="22"/>
        <v>0</v>
      </c>
      <c r="AU59" s="14">
        <f t="shared" ca="1" si="22"/>
        <v>0</v>
      </c>
      <c r="AV59" s="14">
        <f t="shared" ca="1" si="22"/>
        <v>0</v>
      </c>
      <c r="AW59" s="14">
        <f t="shared" ca="1" si="22"/>
        <v>0</v>
      </c>
      <c r="AX59" s="14">
        <f t="shared" ca="1" si="22"/>
        <v>0</v>
      </c>
      <c r="AY59" s="14">
        <f t="shared" ca="1" si="22"/>
        <v>0</v>
      </c>
      <c r="AZ59" s="14">
        <f t="shared" ca="1" si="22"/>
        <v>0</v>
      </c>
      <c r="BA59" s="14">
        <f t="shared" ca="1" si="22"/>
        <v>0</v>
      </c>
      <c r="BB59" s="14">
        <f t="shared" ca="1" si="22"/>
        <v>0</v>
      </c>
      <c r="BC59" s="14">
        <f t="shared" ca="1" si="22"/>
        <v>0</v>
      </c>
      <c r="BD59" s="14">
        <f t="shared" ca="1" si="22"/>
        <v>0</v>
      </c>
      <c r="BE59" s="14">
        <f t="shared" ca="1" si="22"/>
        <v>0</v>
      </c>
      <c r="BF59" s="14">
        <f t="shared" ca="1" si="22"/>
        <v>0</v>
      </c>
      <c r="BG59" s="14">
        <f t="shared" ca="1" si="22"/>
        <v>0</v>
      </c>
      <c r="BH59" s="14">
        <f t="shared" ca="1" si="22"/>
        <v>0</v>
      </c>
      <c r="BI59" s="14">
        <f t="shared" ca="1" si="22"/>
        <v>0</v>
      </c>
      <c r="BJ59" s="14">
        <f t="shared" ca="1" si="22"/>
        <v>0</v>
      </c>
      <c r="BK59" s="14">
        <f t="shared" ca="1" si="22"/>
        <v>0</v>
      </c>
      <c r="BL59" s="14">
        <f t="shared" ca="1" si="22"/>
        <v>0</v>
      </c>
      <c r="BM59" s="14">
        <f t="shared" ca="1" si="22"/>
        <v>0</v>
      </c>
      <c r="BN59" s="14">
        <f t="shared" ca="1" si="22"/>
        <v>0</v>
      </c>
      <c r="BO59" s="14">
        <f t="shared" ca="1" si="22"/>
        <v>0</v>
      </c>
      <c r="BP59" s="14">
        <f t="shared" ca="1" si="22"/>
        <v>0</v>
      </c>
      <c r="BQ59" s="14">
        <f t="shared" ca="1" si="22"/>
        <v>0</v>
      </c>
      <c r="BR59" s="14">
        <f t="shared" ca="1" si="22"/>
        <v>0</v>
      </c>
      <c r="BS59" s="98"/>
    </row>
    <row r="60" spans="1:71" ht="21" customHeight="1" outlineLevel="1" thickBot="1" x14ac:dyDescent="0.4">
      <c r="A60" s="5">
        <f t="shared" si="20"/>
        <v>0</v>
      </c>
      <c r="B60" s="5">
        <f t="shared" si="20"/>
        <v>0</v>
      </c>
      <c r="C60" s="5">
        <f t="shared" si="20"/>
        <v>0</v>
      </c>
      <c r="D60" s="5">
        <f t="shared" si="20"/>
        <v>1</v>
      </c>
      <c r="E60" s="6" t="str">
        <f t="shared" si="20"/>
        <v>H (Ga)</v>
      </c>
      <c r="F60" s="14">
        <f t="shared" ca="1" si="21"/>
        <v>-66.34</v>
      </c>
      <c r="G60" s="14">
        <f t="shared" ca="1" si="22"/>
        <v>-62.64</v>
      </c>
      <c r="H60" s="14">
        <f t="shared" ca="1" si="22"/>
        <v>-59.06</v>
      </c>
      <c r="I60" s="14">
        <f t="shared" ca="1" si="22"/>
        <v>-55.51</v>
      </c>
      <c r="J60" s="14">
        <f t="shared" ca="1" si="22"/>
        <v>-52.01</v>
      </c>
      <c r="K60" s="14">
        <f t="shared" ca="1" si="22"/>
        <v>-39.36</v>
      </c>
      <c r="L60" s="14">
        <f t="shared" ca="1" si="22"/>
        <v>-36.82</v>
      </c>
      <c r="M60" s="14">
        <f t="shared" ca="1" si="22"/>
        <v>-34.39</v>
      </c>
      <c r="N60" s="14">
        <f t="shared" ca="1" si="22"/>
        <v>-32.17</v>
      </c>
      <c r="O60" s="14">
        <f t="shared" ca="1" si="22"/>
        <v>-30.15</v>
      </c>
      <c r="P60" s="14">
        <f t="shared" ca="1" si="22"/>
        <v>-28.32</v>
      </c>
      <c r="Q60" s="14">
        <f t="shared" ca="1" si="22"/>
        <v>-26.62</v>
      </c>
      <c r="R60" s="14">
        <f t="shared" ca="1" si="22"/>
        <v>-25.01</v>
      </c>
      <c r="S60" s="14">
        <f t="shared" ca="1" si="22"/>
        <v>-23.48</v>
      </c>
      <c r="T60" s="14">
        <f t="shared" ca="1" si="22"/>
        <v>-22.03</v>
      </c>
      <c r="U60" s="14">
        <f t="shared" ca="1" si="22"/>
        <v>-20.69</v>
      </c>
      <c r="V60" s="14">
        <f t="shared" ca="1" si="22"/>
        <v>-19.45</v>
      </c>
      <c r="W60" s="14">
        <f t="shared" ca="1" si="22"/>
        <v>-18.309999999999999</v>
      </c>
      <c r="X60" s="14">
        <f t="shared" ca="1" si="22"/>
        <v>-14.48</v>
      </c>
      <c r="Y60" s="14">
        <f t="shared" ca="1" si="22"/>
        <v>-11.4</v>
      </c>
      <c r="Z60" s="14">
        <f t="shared" ca="1" si="22"/>
        <v>-9.0990000000000002</v>
      </c>
      <c r="AA60" s="14">
        <f t="shared" ca="1" si="22"/>
        <v>-8.6940000000000008</v>
      </c>
      <c r="AB60" s="14">
        <f t="shared" ca="1" si="22"/>
        <v>-8.3680000000000003</v>
      </c>
      <c r="AC60" s="14">
        <f t="shared" ca="1" si="22"/>
        <v>-8.1219999999999999</v>
      </c>
      <c r="AD60" s="14">
        <f t="shared" ca="1" si="22"/>
        <v>-7.9530000000000003</v>
      </c>
      <c r="AE60" s="14">
        <f t="shared" ca="1" si="22"/>
        <v>-7.851</v>
      </c>
      <c r="AF60" s="14">
        <f t="shared" ca="1" si="22"/>
        <v>-7.851</v>
      </c>
      <c r="AG60" s="14">
        <f t="shared" ca="1" si="22"/>
        <v>-7.9080000000000004</v>
      </c>
      <c r="AH60" s="14">
        <f t="shared" ca="1" si="22"/>
        <v>-7.9640000000000004</v>
      </c>
      <c r="AI60" s="14">
        <f t="shared" ca="1" si="22"/>
        <v>-8.1850000000000005</v>
      </c>
      <c r="AJ60" s="14">
        <f t="shared" ca="1" si="22"/>
        <v>0</v>
      </c>
      <c r="AK60" s="14">
        <f t="shared" ca="1" si="22"/>
        <v>0</v>
      </c>
      <c r="AL60" s="14">
        <f t="shared" ca="1" si="22"/>
        <v>0</v>
      </c>
      <c r="AM60" s="14">
        <f t="shared" ca="1" si="22"/>
        <v>0</v>
      </c>
      <c r="AN60" s="14">
        <f t="shared" ca="1" si="22"/>
        <v>0</v>
      </c>
      <c r="AO60" s="14">
        <f t="shared" ca="1" si="22"/>
        <v>0</v>
      </c>
      <c r="AP60" s="14">
        <f t="shared" ca="1" si="22"/>
        <v>0</v>
      </c>
      <c r="AQ60" s="14">
        <f t="shared" ca="1" si="22"/>
        <v>0</v>
      </c>
      <c r="AR60" s="14">
        <f t="shared" ca="1" si="22"/>
        <v>0</v>
      </c>
      <c r="AS60" s="14">
        <f t="shared" ca="1" si="22"/>
        <v>0</v>
      </c>
      <c r="AT60" s="14">
        <f t="shared" ca="1" si="22"/>
        <v>0</v>
      </c>
      <c r="AU60" s="14">
        <f t="shared" ca="1" si="22"/>
        <v>0</v>
      </c>
      <c r="AV60" s="14">
        <f t="shared" ca="1" si="22"/>
        <v>0</v>
      </c>
      <c r="AW60" s="14">
        <f t="shared" ca="1" si="22"/>
        <v>0</v>
      </c>
      <c r="AX60" s="14">
        <f t="shared" ca="1" si="22"/>
        <v>0</v>
      </c>
      <c r="AY60" s="14">
        <f t="shared" ca="1" si="22"/>
        <v>0</v>
      </c>
      <c r="AZ60" s="14">
        <f t="shared" ca="1" si="22"/>
        <v>0</v>
      </c>
      <c r="BA60" s="14">
        <f t="shared" ca="1" si="22"/>
        <v>0</v>
      </c>
      <c r="BB60" s="14">
        <f t="shared" ca="1" si="22"/>
        <v>0</v>
      </c>
      <c r="BC60" s="14">
        <f t="shared" ca="1" si="22"/>
        <v>0</v>
      </c>
      <c r="BD60" s="14">
        <f t="shared" ca="1" si="22"/>
        <v>0</v>
      </c>
      <c r="BE60" s="14">
        <f t="shared" ca="1" si="22"/>
        <v>0</v>
      </c>
      <c r="BF60" s="14">
        <f t="shared" ca="1" si="22"/>
        <v>0</v>
      </c>
      <c r="BG60" s="14">
        <f t="shared" ca="1" si="22"/>
        <v>0</v>
      </c>
      <c r="BH60" s="14">
        <f t="shared" ca="1" si="22"/>
        <v>0</v>
      </c>
      <c r="BI60" s="14">
        <f t="shared" ca="1" si="22"/>
        <v>0</v>
      </c>
      <c r="BJ60" s="14">
        <f t="shared" ca="1" si="22"/>
        <v>0</v>
      </c>
      <c r="BK60" s="14">
        <f t="shared" ca="1" si="22"/>
        <v>0</v>
      </c>
      <c r="BL60" s="14">
        <f t="shared" ca="1" si="22"/>
        <v>0</v>
      </c>
      <c r="BM60" s="14">
        <f t="shared" ca="1" si="22"/>
        <v>0</v>
      </c>
      <c r="BN60" s="14">
        <f t="shared" ca="1" si="22"/>
        <v>0</v>
      </c>
      <c r="BO60" s="14">
        <f t="shared" ca="1" si="22"/>
        <v>0</v>
      </c>
      <c r="BP60" s="14">
        <f t="shared" ca="1" si="22"/>
        <v>0</v>
      </c>
      <c r="BQ60" s="14">
        <f t="shared" ca="1" si="22"/>
        <v>0</v>
      </c>
      <c r="BR60" s="14">
        <f t="shared" ca="1" si="22"/>
        <v>0</v>
      </c>
      <c r="BS60" s="98"/>
    </row>
    <row r="61" spans="1:71" ht="21" customHeight="1" outlineLevel="1" thickBot="1" x14ac:dyDescent="0.4">
      <c r="A61" s="5">
        <f t="shared" si="20"/>
        <v>0</v>
      </c>
      <c r="B61" s="5">
        <f t="shared" si="20"/>
        <v>0</v>
      </c>
      <c r="C61" s="5">
        <f t="shared" si="20"/>
        <v>1</v>
      </c>
      <c r="D61" s="5">
        <f t="shared" si="20"/>
        <v>0</v>
      </c>
      <c r="E61" s="6" t="str">
        <f t="shared" si="20"/>
        <v>H (Ge)</v>
      </c>
      <c r="F61" s="14">
        <f t="shared" ca="1" si="21"/>
        <v>-18.510000000000002</v>
      </c>
      <c r="G61" s="14">
        <f t="shared" ca="1" si="22"/>
        <v>-17.670000000000002</v>
      </c>
      <c r="H61" s="14">
        <f t="shared" ca="1" si="22"/>
        <v>-16.670000000000002</v>
      </c>
      <c r="I61" s="14">
        <f t="shared" ca="1" si="22"/>
        <v>-15.52</v>
      </c>
      <c r="J61" s="14">
        <f t="shared" ca="1" si="22"/>
        <v>-14.29</v>
      </c>
      <c r="K61" s="14">
        <f t="shared" ca="1" si="22"/>
        <v>-9.7040000000000006</v>
      </c>
      <c r="L61" s="14">
        <f t="shared" ca="1" si="22"/>
        <v>-8.7829999999999995</v>
      </c>
      <c r="M61" s="14">
        <f t="shared" ca="1" si="22"/>
        <v>-7.9169999999999998</v>
      </c>
      <c r="N61" s="14">
        <f t="shared" ca="1" si="22"/>
        <v>-7.1639999999999997</v>
      </c>
      <c r="O61" s="14">
        <f t="shared" ca="1" si="22"/>
        <v>-6.5519999999999996</v>
      </c>
      <c r="P61" s="14">
        <f t="shared" ca="1" si="22"/>
        <v>-6.109</v>
      </c>
      <c r="Q61" s="14">
        <f t="shared" ca="1" si="22"/>
        <v>-5.8319999999999999</v>
      </c>
      <c r="R61" s="14">
        <f t="shared" ca="1" si="22"/>
        <v>-5.6950000000000003</v>
      </c>
      <c r="S61" s="14">
        <f t="shared" ca="1" si="22"/>
        <v>-5.6559999999999997</v>
      </c>
      <c r="T61" s="14">
        <f t="shared" ca="1" si="22"/>
        <v>-5.68</v>
      </c>
      <c r="U61" s="14">
        <f t="shared" ca="1" si="22"/>
        <v>-5.7389999999999999</v>
      </c>
      <c r="V61" s="14">
        <f t="shared" ca="1" si="22"/>
        <v>-5.81</v>
      </c>
      <c r="W61" s="14">
        <f t="shared" ca="1" si="22"/>
        <v>-5.8789999999999996</v>
      </c>
      <c r="X61" s="14">
        <f t="shared" ca="1" si="22"/>
        <v>-6.0860000000000003</v>
      </c>
      <c r="Y61" s="14">
        <f t="shared" ca="1" si="22"/>
        <v>-6.2560000000000002</v>
      </c>
      <c r="Z61" s="14">
        <f t="shared" ca="1" si="22"/>
        <v>-6.4589999999999996</v>
      </c>
      <c r="AA61" s="14">
        <f t="shared" ca="1" si="22"/>
        <v>-6.5259999999999998</v>
      </c>
      <c r="AB61" s="14">
        <f t="shared" ca="1" si="22"/>
        <v>-6.6</v>
      </c>
      <c r="AC61" s="14">
        <f t="shared" ca="1" si="22"/>
        <v>-6.6790000000000003</v>
      </c>
      <c r="AD61" s="14">
        <f t="shared" ca="1" si="22"/>
        <v>-6.7560000000000002</v>
      </c>
      <c r="AE61" s="14">
        <f t="shared" ca="1" si="22"/>
        <v>-6.8259999999999996</v>
      </c>
      <c r="AF61" s="14">
        <f t="shared" ca="1" si="22"/>
        <v>-6.8769999999999998</v>
      </c>
      <c r="AG61" s="14">
        <f t="shared" ca="1" si="22"/>
        <v>-6.9160000000000004</v>
      </c>
      <c r="AH61" s="14">
        <f t="shared" ca="1" si="22"/>
        <v>-6.9530000000000003</v>
      </c>
      <c r="AI61" s="14">
        <f t="shared" ca="1" si="22"/>
        <v>-7.0979999999999999</v>
      </c>
      <c r="AJ61" s="14">
        <f t="shared" ca="1" si="22"/>
        <v>0</v>
      </c>
      <c r="AK61" s="14">
        <f t="shared" ca="1" si="22"/>
        <v>0</v>
      </c>
      <c r="AL61" s="14">
        <f t="shared" ca="1" si="22"/>
        <v>0</v>
      </c>
      <c r="AM61" s="14">
        <f t="shared" ca="1" si="22"/>
        <v>0</v>
      </c>
      <c r="AN61" s="14">
        <f t="shared" ca="1" si="22"/>
        <v>0</v>
      </c>
      <c r="AO61" s="14">
        <f t="shared" ca="1" si="22"/>
        <v>0</v>
      </c>
      <c r="AP61" s="14">
        <f t="shared" ca="1" si="22"/>
        <v>0</v>
      </c>
      <c r="AQ61" s="14">
        <f t="shared" ca="1" si="22"/>
        <v>0</v>
      </c>
      <c r="AR61" s="14">
        <f t="shared" ca="1" si="22"/>
        <v>0</v>
      </c>
      <c r="AS61" s="14">
        <f t="shared" ca="1" si="22"/>
        <v>0</v>
      </c>
      <c r="AT61" s="14">
        <f t="shared" ca="1" si="22"/>
        <v>0</v>
      </c>
      <c r="AU61" s="14">
        <f t="shared" ca="1" si="22"/>
        <v>0</v>
      </c>
      <c r="AV61" s="14">
        <f t="shared" ca="1" si="22"/>
        <v>0</v>
      </c>
      <c r="AW61" s="14">
        <f t="shared" ca="1" si="22"/>
        <v>0</v>
      </c>
      <c r="AX61" s="14">
        <f t="shared" ca="1" si="22"/>
        <v>0</v>
      </c>
      <c r="AY61" s="14">
        <f t="shared" ca="1" si="22"/>
        <v>0</v>
      </c>
      <c r="AZ61" s="14">
        <f t="shared" ca="1" si="22"/>
        <v>0</v>
      </c>
      <c r="BA61" s="14">
        <f t="shared" ca="1" si="22"/>
        <v>0</v>
      </c>
      <c r="BB61" s="14">
        <f t="shared" ca="1" si="22"/>
        <v>0</v>
      </c>
      <c r="BC61" s="14">
        <f t="shared" ca="1" si="22"/>
        <v>0</v>
      </c>
      <c r="BD61" s="14">
        <f t="shared" ca="1" si="22"/>
        <v>0</v>
      </c>
      <c r="BE61" s="14">
        <f t="shared" ca="1" si="22"/>
        <v>0</v>
      </c>
      <c r="BF61" s="14">
        <f t="shared" ca="1" si="22"/>
        <v>0</v>
      </c>
      <c r="BG61" s="14">
        <f t="shared" ca="1" si="22"/>
        <v>0</v>
      </c>
      <c r="BH61" s="14">
        <f t="shared" ca="1" si="22"/>
        <v>0</v>
      </c>
      <c r="BI61" s="14">
        <f t="shared" ca="1" si="22"/>
        <v>0</v>
      </c>
      <c r="BJ61" s="14">
        <f t="shared" ca="1" si="22"/>
        <v>0</v>
      </c>
      <c r="BK61" s="14">
        <f t="shared" ca="1" si="22"/>
        <v>0</v>
      </c>
      <c r="BL61" s="14">
        <f t="shared" ca="1" si="22"/>
        <v>0</v>
      </c>
      <c r="BM61" s="14">
        <f t="shared" ca="1" si="22"/>
        <v>0</v>
      </c>
      <c r="BN61" s="14">
        <f t="shared" ca="1" si="22"/>
        <v>0</v>
      </c>
      <c r="BO61" s="14">
        <f t="shared" ca="1" si="22"/>
        <v>0</v>
      </c>
      <c r="BP61" s="14">
        <f t="shared" ca="1" si="22"/>
        <v>0</v>
      </c>
      <c r="BQ61" s="14">
        <f t="shared" ca="1" si="22"/>
        <v>0</v>
      </c>
      <c r="BR61" s="14">
        <f t="shared" ca="1" si="22"/>
        <v>0</v>
      </c>
      <c r="BS61" s="98"/>
    </row>
    <row r="62" spans="1:71" ht="21" customHeight="1" outlineLevel="1" thickBot="1" x14ac:dyDescent="0.4">
      <c r="A62" s="5">
        <f t="shared" si="20"/>
        <v>0</v>
      </c>
      <c r="B62" s="5">
        <f t="shared" si="20"/>
        <v>1</v>
      </c>
      <c r="C62" s="5">
        <f t="shared" si="20"/>
        <v>0</v>
      </c>
      <c r="D62" s="5">
        <f t="shared" si="20"/>
        <v>0</v>
      </c>
      <c r="E62" s="6" t="str">
        <f t="shared" si="20"/>
        <v>H (Se)</v>
      </c>
      <c r="F62" s="14">
        <f t="shared" ca="1" si="21"/>
        <v>-23.21</v>
      </c>
      <c r="G62" s="14">
        <f t="shared" ca="1" si="22"/>
        <v>-22.25</v>
      </c>
      <c r="H62" s="14">
        <f t="shared" ca="1" si="22"/>
        <v>-21.59</v>
      </c>
      <c r="I62" s="14">
        <f t="shared" ca="1" si="22"/>
        <v>-21.23</v>
      </c>
      <c r="J62" s="14">
        <f t="shared" ca="1" si="22"/>
        <v>-21.13</v>
      </c>
      <c r="K62" s="14">
        <f t="shared" ca="1" si="22"/>
        <v>-21.86</v>
      </c>
      <c r="L62" s="14">
        <f t="shared" ca="1" si="22"/>
        <v>-22.03</v>
      </c>
      <c r="M62" s="14">
        <f t="shared" ca="1" si="22"/>
        <v>-22.26</v>
      </c>
      <c r="N62" s="14">
        <f t="shared" ca="1" si="22"/>
        <v>-22.46</v>
      </c>
      <c r="O62" s="14">
        <f t="shared" ca="1" si="22"/>
        <v>-22.65</v>
      </c>
      <c r="P62" s="14">
        <f t="shared" ca="1" si="22"/>
        <v>-22.81</v>
      </c>
      <c r="Q62" s="14">
        <f t="shared" ca="1" si="22"/>
        <v>-22.97</v>
      </c>
      <c r="R62" s="14">
        <f t="shared" ca="1" si="22"/>
        <v>-23.15</v>
      </c>
      <c r="S62" s="14">
        <f t="shared" ca="1" si="22"/>
        <v>-23.35</v>
      </c>
      <c r="T62" s="14">
        <f t="shared" ca="1" si="22"/>
        <v>-23.57</v>
      </c>
      <c r="U62" s="14">
        <f t="shared" ca="1" si="22"/>
        <v>-23.79</v>
      </c>
      <c r="V62" s="14">
        <f t="shared" ca="1" si="22"/>
        <v>-24.02</v>
      </c>
      <c r="W62" s="14">
        <f t="shared" ca="1" si="22"/>
        <v>-24.25</v>
      </c>
      <c r="X62" s="14">
        <f t="shared" ca="1" si="22"/>
        <v>-25.18</v>
      </c>
      <c r="Y62" s="14">
        <f t="shared" ca="1" si="22"/>
        <v>-26.06</v>
      </c>
      <c r="Z62" s="14">
        <f t="shared" ca="1" si="22"/>
        <v>-26.85</v>
      </c>
      <c r="AA62" s="14">
        <f t="shared" ca="1" si="22"/>
        <v>-27.04</v>
      </c>
      <c r="AB62" s="14">
        <f t="shared" ca="1" si="22"/>
        <v>-27.22</v>
      </c>
      <c r="AC62" s="14">
        <f t="shared" ca="1" si="22"/>
        <v>-27.4</v>
      </c>
      <c r="AD62" s="14">
        <f t="shared" ca="1" si="22"/>
        <v>-27.58</v>
      </c>
      <c r="AE62" s="14">
        <f t="shared" ca="1" si="22"/>
        <v>-27.77</v>
      </c>
      <c r="AF62" s="14">
        <f t="shared" ca="1" si="22"/>
        <v>-27.94</v>
      </c>
      <c r="AG62" s="14">
        <f t="shared" ref="G62:BR66" ca="1" si="23">$A62*H.Ar + $B62*H.Se + $C62*H.Ge + $D62*H.Ga</f>
        <v>-28.11</v>
      </c>
      <c r="AH62" s="14">
        <f t="shared" ca="1" si="23"/>
        <v>-28.29</v>
      </c>
      <c r="AI62" s="14">
        <f t="shared" ca="1" si="23"/>
        <v>-29.04</v>
      </c>
      <c r="AJ62" s="14">
        <f t="shared" ca="1" si="23"/>
        <v>0</v>
      </c>
      <c r="AK62" s="14">
        <f t="shared" ca="1" si="23"/>
        <v>0</v>
      </c>
      <c r="AL62" s="14">
        <f t="shared" ca="1" si="23"/>
        <v>0</v>
      </c>
      <c r="AM62" s="14">
        <f t="shared" ca="1" si="23"/>
        <v>0</v>
      </c>
      <c r="AN62" s="14">
        <f t="shared" ca="1" si="23"/>
        <v>0</v>
      </c>
      <c r="AO62" s="14">
        <f t="shared" ca="1" si="23"/>
        <v>0</v>
      </c>
      <c r="AP62" s="14">
        <f t="shared" ca="1" si="23"/>
        <v>0</v>
      </c>
      <c r="AQ62" s="14">
        <f t="shared" ca="1" si="23"/>
        <v>0</v>
      </c>
      <c r="AR62" s="14">
        <f t="shared" ca="1" si="23"/>
        <v>0</v>
      </c>
      <c r="AS62" s="14">
        <f t="shared" ca="1" si="23"/>
        <v>0</v>
      </c>
      <c r="AT62" s="14">
        <f t="shared" ca="1" si="23"/>
        <v>0</v>
      </c>
      <c r="AU62" s="14">
        <f t="shared" ca="1" si="23"/>
        <v>0</v>
      </c>
      <c r="AV62" s="14">
        <f t="shared" ca="1" si="23"/>
        <v>0</v>
      </c>
      <c r="AW62" s="14">
        <f t="shared" ca="1" si="23"/>
        <v>0</v>
      </c>
      <c r="AX62" s="14">
        <f t="shared" ca="1" si="23"/>
        <v>0</v>
      </c>
      <c r="AY62" s="14">
        <f t="shared" ca="1" si="23"/>
        <v>0</v>
      </c>
      <c r="AZ62" s="14">
        <f t="shared" ca="1" si="23"/>
        <v>0</v>
      </c>
      <c r="BA62" s="14">
        <f t="shared" ca="1" si="23"/>
        <v>0</v>
      </c>
      <c r="BB62" s="14">
        <f t="shared" ca="1" si="23"/>
        <v>0</v>
      </c>
      <c r="BC62" s="14">
        <f t="shared" ca="1" si="23"/>
        <v>0</v>
      </c>
      <c r="BD62" s="14">
        <f t="shared" ca="1" si="23"/>
        <v>0</v>
      </c>
      <c r="BE62" s="14">
        <f t="shared" ca="1" si="23"/>
        <v>0</v>
      </c>
      <c r="BF62" s="14">
        <f t="shared" ca="1" si="23"/>
        <v>0</v>
      </c>
      <c r="BG62" s="14">
        <f t="shared" ca="1" si="23"/>
        <v>0</v>
      </c>
      <c r="BH62" s="14">
        <f t="shared" ca="1" si="23"/>
        <v>0</v>
      </c>
      <c r="BI62" s="14">
        <f t="shared" ca="1" si="23"/>
        <v>0</v>
      </c>
      <c r="BJ62" s="14">
        <f t="shared" ca="1" si="23"/>
        <v>0</v>
      </c>
      <c r="BK62" s="14">
        <f t="shared" ca="1" si="23"/>
        <v>0</v>
      </c>
      <c r="BL62" s="14">
        <f t="shared" ca="1" si="23"/>
        <v>0</v>
      </c>
      <c r="BM62" s="14">
        <f t="shared" ca="1" si="23"/>
        <v>0</v>
      </c>
      <c r="BN62" s="14">
        <f t="shared" ca="1" si="23"/>
        <v>0</v>
      </c>
      <c r="BO62" s="14">
        <f t="shared" ca="1" si="23"/>
        <v>0</v>
      </c>
      <c r="BP62" s="14">
        <f t="shared" ca="1" si="23"/>
        <v>0</v>
      </c>
      <c r="BQ62" s="14">
        <f t="shared" ca="1" si="23"/>
        <v>0</v>
      </c>
      <c r="BR62" s="14">
        <f t="shared" ca="1" si="23"/>
        <v>0</v>
      </c>
      <c r="BS62" s="98"/>
    </row>
    <row r="63" spans="1:71" ht="21" customHeight="1" outlineLevel="1" thickBot="1" x14ac:dyDescent="0.4">
      <c r="A63" s="5">
        <f t="shared" si="20"/>
        <v>0</v>
      </c>
      <c r="B63" s="5">
        <f t="shared" si="20"/>
        <v>0</v>
      </c>
      <c r="C63" s="5">
        <f t="shared" si="20"/>
        <v>0</v>
      </c>
      <c r="D63" s="5">
        <f t="shared" si="20"/>
        <v>0</v>
      </c>
      <c r="E63" s="6">
        <f t="shared" si="20"/>
        <v>0</v>
      </c>
      <c r="F63" s="14">
        <f t="shared" ca="1" si="21"/>
        <v>0</v>
      </c>
      <c r="G63" s="14">
        <f t="shared" ca="1" si="23"/>
        <v>0</v>
      </c>
      <c r="H63" s="14">
        <f t="shared" ca="1" si="23"/>
        <v>0</v>
      </c>
      <c r="I63" s="14">
        <f t="shared" ca="1" si="23"/>
        <v>0</v>
      </c>
      <c r="J63" s="14">
        <f t="shared" ca="1" si="23"/>
        <v>0</v>
      </c>
      <c r="K63" s="14">
        <f t="shared" ca="1" si="23"/>
        <v>0</v>
      </c>
      <c r="L63" s="14">
        <f t="shared" ca="1" si="23"/>
        <v>0</v>
      </c>
      <c r="M63" s="14">
        <f t="shared" ca="1" si="23"/>
        <v>0</v>
      </c>
      <c r="N63" s="14">
        <f t="shared" ca="1" si="23"/>
        <v>0</v>
      </c>
      <c r="O63" s="14">
        <f t="shared" ca="1" si="23"/>
        <v>0</v>
      </c>
      <c r="P63" s="14">
        <f t="shared" ca="1" si="23"/>
        <v>0</v>
      </c>
      <c r="Q63" s="14">
        <f t="shared" ca="1" si="23"/>
        <v>0</v>
      </c>
      <c r="R63" s="14">
        <f t="shared" ca="1" si="23"/>
        <v>0</v>
      </c>
      <c r="S63" s="14">
        <f t="shared" ca="1" si="23"/>
        <v>0</v>
      </c>
      <c r="T63" s="14">
        <f t="shared" ca="1" si="23"/>
        <v>0</v>
      </c>
      <c r="U63" s="14">
        <f t="shared" ca="1" si="23"/>
        <v>0</v>
      </c>
      <c r="V63" s="14">
        <f t="shared" ca="1" si="23"/>
        <v>0</v>
      </c>
      <c r="W63" s="14">
        <f t="shared" ca="1" si="23"/>
        <v>0</v>
      </c>
      <c r="X63" s="14">
        <f t="shared" ca="1" si="23"/>
        <v>0</v>
      </c>
      <c r="Y63" s="14">
        <f t="shared" ca="1" si="23"/>
        <v>0</v>
      </c>
      <c r="Z63" s="14">
        <f t="shared" ca="1" si="23"/>
        <v>0</v>
      </c>
      <c r="AA63" s="14">
        <f t="shared" ca="1" si="23"/>
        <v>0</v>
      </c>
      <c r="AB63" s="14">
        <f t="shared" ca="1" si="23"/>
        <v>0</v>
      </c>
      <c r="AC63" s="14">
        <f t="shared" ca="1" si="23"/>
        <v>0</v>
      </c>
      <c r="AD63" s="14">
        <f t="shared" ca="1" si="23"/>
        <v>0</v>
      </c>
      <c r="AE63" s="14">
        <f t="shared" ca="1" si="23"/>
        <v>0</v>
      </c>
      <c r="AF63" s="14">
        <f t="shared" ca="1" si="23"/>
        <v>0</v>
      </c>
      <c r="AG63" s="14">
        <f t="shared" ca="1" si="23"/>
        <v>0</v>
      </c>
      <c r="AH63" s="14">
        <f t="shared" ca="1" si="23"/>
        <v>0</v>
      </c>
      <c r="AI63" s="14">
        <f t="shared" ca="1" si="23"/>
        <v>0</v>
      </c>
      <c r="AJ63" s="14">
        <f t="shared" ca="1" si="23"/>
        <v>0</v>
      </c>
      <c r="AK63" s="14">
        <f t="shared" ca="1" si="23"/>
        <v>0</v>
      </c>
      <c r="AL63" s="14">
        <f t="shared" ca="1" si="23"/>
        <v>0</v>
      </c>
      <c r="AM63" s="14">
        <f t="shared" ca="1" si="23"/>
        <v>0</v>
      </c>
      <c r="AN63" s="14">
        <f t="shared" ca="1" si="23"/>
        <v>0</v>
      </c>
      <c r="AO63" s="14">
        <f t="shared" ca="1" si="23"/>
        <v>0</v>
      </c>
      <c r="AP63" s="14">
        <f t="shared" ca="1" si="23"/>
        <v>0</v>
      </c>
      <c r="AQ63" s="14">
        <f t="shared" ca="1" si="23"/>
        <v>0</v>
      </c>
      <c r="AR63" s="14">
        <f t="shared" ca="1" si="23"/>
        <v>0</v>
      </c>
      <c r="AS63" s="14">
        <f t="shared" ca="1" si="23"/>
        <v>0</v>
      </c>
      <c r="AT63" s="14">
        <f t="shared" ca="1" si="23"/>
        <v>0</v>
      </c>
      <c r="AU63" s="14">
        <f t="shared" ca="1" si="23"/>
        <v>0</v>
      </c>
      <c r="AV63" s="14">
        <f t="shared" ca="1" si="23"/>
        <v>0</v>
      </c>
      <c r="AW63" s="14">
        <f t="shared" ca="1" si="23"/>
        <v>0</v>
      </c>
      <c r="AX63" s="14">
        <f t="shared" ca="1" si="23"/>
        <v>0</v>
      </c>
      <c r="AY63" s="14">
        <f t="shared" ca="1" si="23"/>
        <v>0</v>
      </c>
      <c r="AZ63" s="14">
        <f t="shared" ca="1" si="23"/>
        <v>0</v>
      </c>
      <c r="BA63" s="14">
        <f t="shared" ca="1" si="23"/>
        <v>0</v>
      </c>
      <c r="BB63" s="14">
        <f t="shared" ca="1" si="23"/>
        <v>0</v>
      </c>
      <c r="BC63" s="14">
        <f t="shared" ca="1" si="23"/>
        <v>0</v>
      </c>
      <c r="BD63" s="14">
        <f t="shared" ca="1" si="23"/>
        <v>0</v>
      </c>
      <c r="BE63" s="14">
        <f t="shared" ca="1" si="23"/>
        <v>0</v>
      </c>
      <c r="BF63" s="14">
        <f t="shared" ca="1" si="23"/>
        <v>0</v>
      </c>
      <c r="BG63" s="14">
        <f t="shared" ca="1" si="23"/>
        <v>0</v>
      </c>
      <c r="BH63" s="14">
        <f t="shared" ca="1" si="23"/>
        <v>0</v>
      </c>
      <c r="BI63" s="14">
        <f t="shared" ca="1" si="23"/>
        <v>0</v>
      </c>
      <c r="BJ63" s="14">
        <f t="shared" ca="1" si="23"/>
        <v>0</v>
      </c>
      <c r="BK63" s="14">
        <f t="shared" ca="1" si="23"/>
        <v>0</v>
      </c>
      <c r="BL63" s="14">
        <f t="shared" ca="1" si="23"/>
        <v>0</v>
      </c>
      <c r="BM63" s="14">
        <f t="shared" ca="1" si="23"/>
        <v>0</v>
      </c>
      <c r="BN63" s="14">
        <f t="shared" ca="1" si="23"/>
        <v>0</v>
      </c>
      <c r="BO63" s="14">
        <f t="shared" ca="1" si="23"/>
        <v>0</v>
      </c>
      <c r="BP63" s="14">
        <f t="shared" ca="1" si="23"/>
        <v>0</v>
      </c>
      <c r="BQ63" s="14">
        <f t="shared" ca="1" si="23"/>
        <v>0</v>
      </c>
      <c r="BR63" s="14">
        <f t="shared" ca="1" si="23"/>
        <v>0</v>
      </c>
      <c r="BS63" s="98"/>
    </row>
    <row r="64" spans="1:71" ht="21" customHeight="1" outlineLevel="1" thickBot="1" x14ac:dyDescent="0.4">
      <c r="A64" s="5">
        <f t="shared" si="20"/>
        <v>0</v>
      </c>
      <c r="B64" s="5">
        <f t="shared" si="20"/>
        <v>0</v>
      </c>
      <c r="C64" s="5">
        <f t="shared" si="20"/>
        <v>0</v>
      </c>
      <c r="D64" s="5">
        <f t="shared" si="20"/>
        <v>0</v>
      </c>
      <c r="E64" s="6">
        <f t="shared" si="20"/>
        <v>0</v>
      </c>
      <c r="F64" s="14">
        <f t="shared" ca="1" si="21"/>
        <v>0</v>
      </c>
      <c r="G64" s="14">
        <f t="shared" ca="1" si="23"/>
        <v>0</v>
      </c>
      <c r="H64" s="14">
        <f t="shared" ca="1" si="23"/>
        <v>0</v>
      </c>
      <c r="I64" s="14">
        <f t="shared" ca="1" si="23"/>
        <v>0</v>
      </c>
      <c r="J64" s="14">
        <f t="shared" ca="1" si="23"/>
        <v>0</v>
      </c>
      <c r="K64" s="14">
        <f t="shared" ca="1" si="23"/>
        <v>0</v>
      </c>
      <c r="L64" s="14">
        <f t="shared" ca="1" si="23"/>
        <v>0</v>
      </c>
      <c r="M64" s="14">
        <f t="shared" ca="1" si="23"/>
        <v>0</v>
      </c>
      <c r="N64" s="14">
        <f t="shared" ca="1" si="23"/>
        <v>0</v>
      </c>
      <c r="O64" s="14">
        <f t="shared" ca="1" si="23"/>
        <v>0</v>
      </c>
      <c r="P64" s="14">
        <f t="shared" ca="1" si="23"/>
        <v>0</v>
      </c>
      <c r="Q64" s="14">
        <f t="shared" ca="1" si="23"/>
        <v>0</v>
      </c>
      <c r="R64" s="14">
        <f t="shared" ca="1" si="23"/>
        <v>0</v>
      </c>
      <c r="S64" s="14">
        <f t="shared" ca="1" si="23"/>
        <v>0</v>
      </c>
      <c r="T64" s="14">
        <f t="shared" ca="1" si="23"/>
        <v>0</v>
      </c>
      <c r="U64" s="14">
        <f t="shared" ca="1" si="23"/>
        <v>0</v>
      </c>
      <c r="V64" s="14">
        <f t="shared" ca="1" si="23"/>
        <v>0</v>
      </c>
      <c r="W64" s="14">
        <f t="shared" ca="1" si="23"/>
        <v>0</v>
      </c>
      <c r="X64" s="14">
        <f t="shared" ca="1" si="23"/>
        <v>0</v>
      </c>
      <c r="Y64" s="14">
        <f t="shared" ca="1" si="23"/>
        <v>0</v>
      </c>
      <c r="Z64" s="14">
        <f t="shared" ca="1" si="23"/>
        <v>0</v>
      </c>
      <c r="AA64" s="14">
        <f t="shared" ca="1" si="23"/>
        <v>0</v>
      </c>
      <c r="AB64" s="14">
        <f t="shared" ca="1" si="23"/>
        <v>0</v>
      </c>
      <c r="AC64" s="14">
        <f t="shared" ca="1" si="23"/>
        <v>0</v>
      </c>
      <c r="AD64" s="14">
        <f t="shared" ca="1" si="23"/>
        <v>0</v>
      </c>
      <c r="AE64" s="14">
        <f t="shared" ca="1" si="23"/>
        <v>0</v>
      </c>
      <c r="AF64" s="14">
        <f t="shared" ca="1" si="23"/>
        <v>0</v>
      </c>
      <c r="AG64" s="14">
        <f t="shared" ca="1" si="23"/>
        <v>0</v>
      </c>
      <c r="AH64" s="14">
        <f t="shared" ca="1" si="23"/>
        <v>0</v>
      </c>
      <c r="AI64" s="14">
        <f t="shared" ca="1" si="23"/>
        <v>0</v>
      </c>
      <c r="AJ64" s="14">
        <f t="shared" ca="1" si="23"/>
        <v>0</v>
      </c>
      <c r="AK64" s="14">
        <f t="shared" ca="1" si="23"/>
        <v>0</v>
      </c>
      <c r="AL64" s="14">
        <f t="shared" ca="1" si="23"/>
        <v>0</v>
      </c>
      <c r="AM64" s="14">
        <f t="shared" ca="1" si="23"/>
        <v>0</v>
      </c>
      <c r="AN64" s="14">
        <f t="shared" ca="1" si="23"/>
        <v>0</v>
      </c>
      <c r="AO64" s="14">
        <f t="shared" ca="1" si="23"/>
        <v>0</v>
      </c>
      <c r="AP64" s="14">
        <f t="shared" ca="1" si="23"/>
        <v>0</v>
      </c>
      <c r="AQ64" s="14">
        <f t="shared" ca="1" si="23"/>
        <v>0</v>
      </c>
      <c r="AR64" s="14">
        <f t="shared" ca="1" si="23"/>
        <v>0</v>
      </c>
      <c r="AS64" s="14">
        <f t="shared" ca="1" si="23"/>
        <v>0</v>
      </c>
      <c r="AT64" s="14">
        <f t="shared" ca="1" si="23"/>
        <v>0</v>
      </c>
      <c r="AU64" s="14">
        <f t="shared" ca="1" si="23"/>
        <v>0</v>
      </c>
      <c r="AV64" s="14">
        <f t="shared" ca="1" si="23"/>
        <v>0</v>
      </c>
      <c r="AW64" s="14">
        <f t="shared" ca="1" si="23"/>
        <v>0</v>
      </c>
      <c r="AX64" s="14">
        <f t="shared" ca="1" si="23"/>
        <v>0</v>
      </c>
      <c r="AY64" s="14">
        <f t="shared" ca="1" si="23"/>
        <v>0</v>
      </c>
      <c r="AZ64" s="14">
        <f t="shared" ca="1" si="23"/>
        <v>0</v>
      </c>
      <c r="BA64" s="14">
        <f t="shared" ca="1" si="23"/>
        <v>0</v>
      </c>
      <c r="BB64" s="14">
        <f t="shared" ca="1" si="23"/>
        <v>0</v>
      </c>
      <c r="BC64" s="14">
        <f t="shared" ca="1" si="23"/>
        <v>0</v>
      </c>
      <c r="BD64" s="14">
        <f t="shared" ca="1" si="23"/>
        <v>0</v>
      </c>
      <c r="BE64" s="14">
        <f t="shared" ca="1" si="23"/>
        <v>0</v>
      </c>
      <c r="BF64" s="14">
        <f t="shared" ca="1" si="23"/>
        <v>0</v>
      </c>
      <c r="BG64" s="14">
        <f t="shared" ca="1" si="23"/>
        <v>0</v>
      </c>
      <c r="BH64" s="14">
        <f t="shared" ca="1" si="23"/>
        <v>0</v>
      </c>
      <c r="BI64" s="14">
        <f t="shared" ca="1" si="23"/>
        <v>0</v>
      </c>
      <c r="BJ64" s="14">
        <f t="shared" ca="1" si="23"/>
        <v>0</v>
      </c>
      <c r="BK64" s="14">
        <f t="shared" ca="1" si="23"/>
        <v>0</v>
      </c>
      <c r="BL64" s="14">
        <f t="shared" ca="1" si="23"/>
        <v>0</v>
      </c>
      <c r="BM64" s="14">
        <f t="shared" ca="1" si="23"/>
        <v>0</v>
      </c>
      <c r="BN64" s="14">
        <f t="shared" ca="1" si="23"/>
        <v>0</v>
      </c>
      <c r="BO64" s="14">
        <f t="shared" ca="1" si="23"/>
        <v>0</v>
      </c>
      <c r="BP64" s="14">
        <f t="shared" ca="1" si="23"/>
        <v>0</v>
      </c>
      <c r="BQ64" s="14">
        <f t="shared" ca="1" si="23"/>
        <v>0</v>
      </c>
      <c r="BR64" s="14">
        <f t="shared" ca="1" si="23"/>
        <v>0</v>
      </c>
      <c r="BS64" s="98"/>
    </row>
    <row r="65" spans="1:87" ht="21" customHeight="1" outlineLevel="1" thickBot="1" x14ac:dyDescent="0.4">
      <c r="A65" s="5">
        <f t="shared" si="20"/>
        <v>0</v>
      </c>
      <c r="B65" s="5">
        <f t="shared" si="20"/>
        <v>0</v>
      </c>
      <c r="C65" s="5">
        <f t="shared" si="20"/>
        <v>0</v>
      </c>
      <c r="D65" s="5">
        <f t="shared" si="20"/>
        <v>0</v>
      </c>
      <c r="E65" s="6">
        <f t="shared" si="20"/>
        <v>0</v>
      </c>
      <c r="F65" s="14">
        <f t="shared" ca="1" si="21"/>
        <v>0</v>
      </c>
      <c r="G65" s="14">
        <f t="shared" ca="1" si="23"/>
        <v>0</v>
      </c>
      <c r="H65" s="14">
        <f t="shared" ca="1" si="23"/>
        <v>0</v>
      </c>
      <c r="I65" s="14">
        <f t="shared" ca="1" si="23"/>
        <v>0</v>
      </c>
      <c r="J65" s="14">
        <f t="shared" ca="1" si="23"/>
        <v>0</v>
      </c>
      <c r="K65" s="14">
        <f t="shared" ca="1" si="23"/>
        <v>0</v>
      </c>
      <c r="L65" s="14">
        <f t="shared" ca="1" si="23"/>
        <v>0</v>
      </c>
      <c r="M65" s="14">
        <f t="shared" ca="1" si="23"/>
        <v>0</v>
      </c>
      <c r="N65" s="14">
        <f t="shared" ca="1" si="23"/>
        <v>0</v>
      </c>
      <c r="O65" s="14">
        <f t="shared" ca="1" si="23"/>
        <v>0</v>
      </c>
      <c r="P65" s="14">
        <f t="shared" ca="1" si="23"/>
        <v>0</v>
      </c>
      <c r="Q65" s="14">
        <f t="shared" ca="1" si="23"/>
        <v>0</v>
      </c>
      <c r="R65" s="14">
        <f t="shared" ca="1" si="23"/>
        <v>0</v>
      </c>
      <c r="S65" s="14">
        <f t="shared" ca="1" si="23"/>
        <v>0</v>
      </c>
      <c r="T65" s="14">
        <f t="shared" ca="1" si="23"/>
        <v>0</v>
      </c>
      <c r="U65" s="14">
        <f t="shared" ca="1" si="23"/>
        <v>0</v>
      </c>
      <c r="V65" s="14">
        <f t="shared" ca="1" si="23"/>
        <v>0</v>
      </c>
      <c r="W65" s="14">
        <f t="shared" ca="1" si="23"/>
        <v>0</v>
      </c>
      <c r="X65" s="14">
        <f t="shared" ca="1" si="23"/>
        <v>0</v>
      </c>
      <c r="Y65" s="14">
        <f t="shared" ca="1" si="23"/>
        <v>0</v>
      </c>
      <c r="Z65" s="14">
        <f t="shared" ca="1" si="23"/>
        <v>0</v>
      </c>
      <c r="AA65" s="14">
        <f t="shared" ca="1" si="23"/>
        <v>0</v>
      </c>
      <c r="AB65" s="14">
        <f t="shared" ca="1" si="23"/>
        <v>0</v>
      </c>
      <c r="AC65" s="14">
        <f t="shared" ca="1" si="23"/>
        <v>0</v>
      </c>
      <c r="AD65" s="14">
        <f t="shared" ca="1" si="23"/>
        <v>0</v>
      </c>
      <c r="AE65" s="14">
        <f t="shared" ca="1" si="23"/>
        <v>0</v>
      </c>
      <c r="AF65" s="14">
        <f t="shared" ca="1" si="23"/>
        <v>0</v>
      </c>
      <c r="AG65" s="14">
        <f t="shared" ca="1" si="23"/>
        <v>0</v>
      </c>
      <c r="AH65" s="14">
        <f t="shared" ca="1" si="23"/>
        <v>0</v>
      </c>
      <c r="AI65" s="14">
        <f t="shared" ca="1" si="23"/>
        <v>0</v>
      </c>
      <c r="AJ65" s="14">
        <f t="shared" ca="1" si="23"/>
        <v>0</v>
      </c>
      <c r="AK65" s="14">
        <f t="shared" ca="1" si="23"/>
        <v>0</v>
      </c>
      <c r="AL65" s="14">
        <f t="shared" ca="1" si="23"/>
        <v>0</v>
      </c>
      <c r="AM65" s="14">
        <f t="shared" ca="1" si="23"/>
        <v>0</v>
      </c>
      <c r="AN65" s="14">
        <f t="shared" ca="1" si="23"/>
        <v>0</v>
      </c>
      <c r="AO65" s="14">
        <f t="shared" ca="1" si="23"/>
        <v>0</v>
      </c>
      <c r="AP65" s="14">
        <f t="shared" ca="1" si="23"/>
        <v>0</v>
      </c>
      <c r="AQ65" s="14">
        <f t="shared" ca="1" si="23"/>
        <v>0</v>
      </c>
      <c r="AR65" s="14">
        <f t="shared" ca="1" si="23"/>
        <v>0</v>
      </c>
      <c r="AS65" s="14">
        <f t="shared" ca="1" si="23"/>
        <v>0</v>
      </c>
      <c r="AT65" s="14">
        <f t="shared" ca="1" si="23"/>
        <v>0</v>
      </c>
      <c r="AU65" s="14">
        <f t="shared" ca="1" si="23"/>
        <v>0</v>
      </c>
      <c r="AV65" s="14">
        <f t="shared" ca="1" si="23"/>
        <v>0</v>
      </c>
      <c r="AW65" s="14">
        <f t="shared" ca="1" si="23"/>
        <v>0</v>
      </c>
      <c r="AX65" s="14">
        <f t="shared" ca="1" si="23"/>
        <v>0</v>
      </c>
      <c r="AY65" s="14">
        <f t="shared" ca="1" si="23"/>
        <v>0</v>
      </c>
      <c r="AZ65" s="14">
        <f t="shared" ca="1" si="23"/>
        <v>0</v>
      </c>
      <c r="BA65" s="14">
        <f t="shared" ca="1" si="23"/>
        <v>0</v>
      </c>
      <c r="BB65" s="14">
        <f t="shared" ca="1" si="23"/>
        <v>0</v>
      </c>
      <c r="BC65" s="14">
        <f t="shared" ca="1" si="23"/>
        <v>0</v>
      </c>
      <c r="BD65" s="14">
        <f t="shared" ca="1" si="23"/>
        <v>0</v>
      </c>
      <c r="BE65" s="14">
        <f t="shared" ca="1" si="23"/>
        <v>0</v>
      </c>
      <c r="BF65" s="14">
        <f t="shared" ca="1" si="23"/>
        <v>0</v>
      </c>
      <c r="BG65" s="14">
        <f t="shared" ca="1" si="23"/>
        <v>0</v>
      </c>
      <c r="BH65" s="14">
        <f t="shared" ca="1" si="23"/>
        <v>0</v>
      </c>
      <c r="BI65" s="14">
        <f t="shared" ca="1" si="23"/>
        <v>0</v>
      </c>
      <c r="BJ65" s="14">
        <f t="shared" ca="1" si="23"/>
        <v>0</v>
      </c>
      <c r="BK65" s="14">
        <f t="shared" ca="1" si="23"/>
        <v>0</v>
      </c>
      <c r="BL65" s="14">
        <f t="shared" ca="1" si="23"/>
        <v>0</v>
      </c>
      <c r="BM65" s="14">
        <f t="shared" ca="1" si="23"/>
        <v>0</v>
      </c>
      <c r="BN65" s="14">
        <f t="shared" ca="1" si="23"/>
        <v>0</v>
      </c>
      <c r="BO65" s="14">
        <f t="shared" ca="1" si="23"/>
        <v>0</v>
      </c>
      <c r="BP65" s="14">
        <f t="shared" ca="1" si="23"/>
        <v>0</v>
      </c>
      <c r="BQ65" s="14">
        <f t="shared" ca="1" si="23"/>
        <v>0</v>
      </c>
      <c r="BR65" s="14">
        <f t="shared" ca="1" si="23"/>
        <v>0</v>
      </c>
      <c r="BS65" s="98"/>
    </row>
    <row r="66" spans="1:87" ht="21" customHeight="1" outlineLevel="1" thickBot="1" x14ac:dyDescent="0.4">
      <c r="A66" s="5">
        <f t="shared" ref="A66:E75" si="24">A24</f>
        <v>0</v>
      </c>
      <c r="B66" s="5">
        <f t="shared" si="24"/>
        <v>0</v>
      </c>
      <c r="C66" s="5">
        <f t="shared" si="24"/>
        <v>0</v>
      </c>
      <c r="D66" s="5">
        <f t="shared" si="24"/>
        <v>0</v>
      </c>
      <c r="E66" s="6">
        <f t="shared" si="24"/>
        <v>0</v>
      </c>
      <c r="F66" s="14">
        <f t="shared" ref="F66:U74" ca="1" si="25">$A66*H.Ar + $B66*H.Se + $C66*H.Ge + $D66*H.Ga</f>
        <v>0</v>
      </c>
      <c r="G66" s="14">
        <f t="shared" ca="1" si="25"/>
        <v>0</v>
      </c>
      <c r="H66" s="14">
        <f t="shared" ca="1" si="25"/>
        <v>0</v>
      </c>
      <c r="I66" s="14">
        <f t="shared" ca="1" si="25"/>
        <v>0</v>
      </c>
      <c r="J66" s="14">
        <f t="shared" ca="1" si="25"/>
        <v>0</v>
      </c>
      <c r="K66" s="14">
        <f t="shared" ca="1" si="25"/>
        <v>0</v>
      </c>
      <c r="L66" s="14">
        <f t="shared" ca="1" si="25"/>
        <v>0</v>
      </c>
      <c r="M66" s="14">
        <f t="shared" ca="1" si="25"/>
        <v>0</v>
      </c>
      <c r="N66" s="14">
        <f t="shared" ca="1" si="25"/>
        <v>0</v>
      </c>
      <c r="O66" s="14">
        <f t="shared" ca="1" si="25"/>
        <v>0</v>
      </c>
      <c r="P66" s="14">
        <f t="shared" ca="1" si="25"/>
        <v>0</v>
      </c>
      <c r="Q66" s="14">
        <f t="shared" ca="1" si="25"/>
        <v>0</v>
      </c>
      <c r="R66" s="14">
        <f t="shared" ca="1" si="25"/>
        <v>0</v>
      </c>
      <c r="S66" s="14">
        <f t="shared" ca="1" si="25"/>
        <v>0</v>
      </c>
      <c r="T66" s="14">
        <f t="shared" ca="1" si="25"/>
        <v>0</v>
      </c>
      <c r="U66" s="14">
        <f t="shared" ca="1" si="25"/>
        <v>0</v>
      </c>
      <c r="V66" s="14">
        <f t="shared" ca="1" si="23"/>
        <v>0</v>
      </c>
      <c r="W66" s="14">
        <f t="shared" ca="1" si="23"/>
        <v>0</v>
      </c>
      <c r="X66" s="14">
        <f t="shared" ca="1" si="23"/>
        <v>0</v>
      </c>
      <c r="Y66" s="14">
        <f t="shared" ca="1" si="23"/>
        <v>0</v>
      </c>
      <c r="Z66" s="14">
        <f t="shared" ca="1" si="23"/>
        <v>0</v>
      </c>
      <c r="AA66" s="14">
        <f t="shared" ca="1" si="23"/>
        <v>0</v>
      </c>
      <c r="AB66" s="14">
        <f t="shared" ca="1" si="23"/>
        <v>0</v>
      </c>
      <c r="AC66" s="14">
        <f t="shared" ca="1" si="23"/>
        <v>0</v>
      </c>
      <c r="AD66" s="14">
        <f t="shared" ca="1" si="23"/>
        <v>0</v>
      </c>
      <c r="AE66" s="14">
        <f t="shared" ca="1" si="23"/>
        <v>0</v>
      </c>
      <c r="AF66" s="14">
        <f t="shared" ca="1" si="23"/>
        <v>0</v>
      </c>
      <c r="AG66" s="14">
        <f t="shared" ca="1" si="23"/>
        <v>0</v>
      </c>
      <c r="AH66" s="14">
        <f t="shared" ca="1" si="23"/>
        <v>0</v>
      </c>
      <c r="AI66" s="14">
        <f t="shared" ca="1" si="23"/>
        <v>0</v>
      </c>
      <c r="AJ66" s="14">
        <f t="shared" ca="1" si="23"/>
        <v>0</v>
      </c>
      <c r="AK66" s="14">
        <f t="shared" ca="1" si="23"/>
        <v>0</v>
      </c>
      <c r="AL66" s="14">
        <f t="shared" ca="1" si="23"/>
        <v>0</v>
      </c>
      <c r="AM66" s="14">
        <f t="shared" ca="1" si="23"/>
        <v>0</v>
      </c>
      <c r="AN66" s="14">
        <f t="shared" ca="1" si="23"/>
        <v>0</v>
      </c>
      <c r="AO66" s="14">
        <f t="shared" ca="1" si="23"/>
        <v>0</v>
      </c>
      <c r="AP66" s="14">
        <f t="shared" ca="1" si="23"/>
        <v>0</v>
      </c>
      <c r="AQ66" s="14">
        <f t="shared" ca="1" si="23"/>
        <v>0</v>
      </c>
      <c r="AR66" s="14">
        <f t="shared" ca="1" si="23"/>
        <v>0</v>
      </c>
      <c r="AS66" s="14">
        <f t="shared" ca="1" si="23"/>
        <v>0</v>
      </c>
      <c r="AT66" s="14">
        <f t="shared" ca="1" si="23"/>
        <v>0</v>
      </c>
      <c r="AU66" s="14">
        <f t="shared" ref="G66:BR70" ca="1" si="26">$A66*H.Ar + $B66*H.Se + $C66*H.Ge + $D66*H.Ga</f>
        <v>0</v>
      </c>
      <c r="AV66" s="14">
        <f t="shared" ca="1" si="26"/>
        <v>0</v>
      </c>
      <c r="AW66" s="14">
        <f t="shared" ca="1" si="26"/>
        <v>0</v>
      </c>
      <c r="AX66" s="14">
        <f t="shared" ca="1" si="26"/>
        <v>0</v>
      </c>
      <c r="AY66" s="14">
        <f t="shared" ca="1" si="26"/>
        <v>0</v>
      </c>
      <c r="AZ66" s="14">
        <f t="shared" ca="1" si="26"/>
        <v>0</v>
      </c>
      <c r="BA66" s="14">
        <f t="shared" ca="1" si="26"/>
        <v>0</v>
      </c>
      <c r="BB66" s="14">
        <f t="shared" ca="1" si="26"/>
        <v>0</v>
      </c>
      <c r="BC66" s="14">
        <f t="shared" ca="1" si="26"/>
        <v>0</v>
      </c>
      <c r="BD66" s="14">
        <f t="shared" ca="1" si="26"/>
        <v>0</v>
      </c>
      <c r="BE66" s="14">
        <f t="shared" ca="1" si="26"/>
        <v>0</v>
      </c>
      <c r="BF66" s="14">
        <f t="shared" ca="1" si="26"/>
        <v>0</v>
      </c>
      <c r="BG66" s="14">
        <f t="shared" ca="1" si="26"/>
        <v>0</v>
      </c>
      <c r="BH66" s="14">
        <f t="shared" ca="1" si="26"/>
        <v>0</v>
      </c>
      <c r="BI66" s="14">
        <f t="shared" ca="1" si="26"/>
        <v>0</v>
      </c>
      <c r="BJ66" s="14">
        <f t="shared" ca="1" si="26"/>
        <v>0</v>
      </c>
      <c r="BK66" s="14">
        <f t="shared" ca="1" si="26"/>
        <v>0</v>
      </c>
      <c r="BL66" s="14">
        <f t="shared" ca="1" si="26"/>
        <v>0</v>
      </c>
      <c r="BM66" s="14">
        <f t="shared" ca="1" si="26"/>
        <v>0</v>
      </c>
      <c r="BN66" s="14">
        <f t="shared" ca="1" si="26"/>
        <v>0</v>
      </c>
      <c r="BO66" s="14">
        <f t="shared" ca="1" si="26"/>
        <v>0</v>
      </c>
      <c r="BP66" s="14">
        <f t="shared" ca="1" si="26"/>
        <v>0</v>
      </c>
      <c r="BQ66" s="14">
        <f t="shared" ca="1" si="26"/>
        <v>0</v>
      </c>
      <c r="BR66" s="14">
        <f t="shared" ca="1" si="26"/>
        <v>0</v>
      </c>
      <c r="BS66" s="98"/>
    </row>
    <row r="67" spans="1:87" ht="21" customHeight="1" outlineLevel="1" thickBot="1" x14ac:dyDescent="0.4">
      <c r="A67" s="5">
        <f t="shared" si="24"/>
        <v>0</v>
      </c>
      <c r="B67" s="5">
        <f t="shared" si="24"/>
        <v>0</v>
      </c>
      <c r="C67" s="5">
        <f t="shared" si="24"/>
        <v>0</v>
      </c>
      <c r="D67" s="5">
        <f t="shared" si="24"/>
        <v>0</v>
      </c>
      <c r="E67" s="6">
        <f t="shared" si="24"/>
        <v>0</v>
      </c>
      <c r="F67" s="14">
        <f t="shared" ca="1" si="25"/>
        <v>0</v>
      </c>
      <c r="G67" s="14">
        <f t="shared" ca="1" si="26"/>
        <v>0</v>
      </c>
      <c r="H67" s="14">
        <f t="shared" ca="1" si="26"/>
        <v>0</v>
      </c>
      <c r="I67" s="14">
        <f t="shared" ca="1" si="26"/>
        <v>0</v>
      </c>
      <c r="J67" s="14">
        <f t="shared" ca="1" si="26"/>
        <v>0</v>
      </c>
      <c r="K67" s="14">
        <f t="shared" ca="1" si="26"/>
        <v>0</v>
      </c>
      <c r="L67" s="14">
        <f t="shared" ca="1" si="26"/>
        <v>0</v>
      </c>
      <c r="M67" s="14">
        <f t="shared" ca="1" si="26"/>
        <v>0</v>
      </c>
      <c r="N67" s="14">
        <f t="shared" ca="1" si="26"/>
        <v>0</v>
      </c>
      <c r="O67" s="14">
        <f t="shared" ca="1" si="26"/>
        <v>0</v>
      </c>
      <c r="P67" s="14">
        <f t="shared" ca="1" si="26"/>
        <v>0</v>
      </c>
      <c r="Q67" s="14">
        <f t="shared" ca="1" si="26"/>
        <v>0</v>
      </c>
      <c r="R67" s="14">
        <f t="shared" ca="1" si="26"/>
        <v>0</v>
      </c>
      <c r="S67" s="14">
        <f t="shared" ca="1" si="26"/>
        <v>0</v>
      </c>
      <c r="T67" s="14">
        <f t="shared" ca="1" si="26"/>
        <v>0</v>
      </c>
      <c r="U67" s="14">
        <f t="shared" ca="1" si="26"/>
        <v>0</v>
      </c>
      <c r="V67" s="14">
        <f t="shared" ca="1" si="26"/>
        <v>0</v>
      </c>
      <c r="W67" s="14">
        <f t="shared" ca="1" si="26"/>
        <v>0</v>
      </c>
      <c r="X67" s="14">
        <f t="shared" ca="1" si="26"/>
        <v>0</v>
      </c>
      <c r="Y67" s="14">
        <f t="shared" ca="1" si="26"/>
        <v>0</v>
      </c>
      <c r="Z67" s="14">
        <f t="shared" ca="1" si="26"/>
        <v>0</v>
      </c>
      <c r="AA67" s="14">
        <f t="shared" ca="1" si="26"/>
        <v>0</v>
      </c>
      <c r="AB67" s="14">
        <f t="shared" ca="1" si="26"/>
        <v>0</v>
      </c>
      <c r="AC67" s="14">
        <f t="shared" ca="1" si="26"/>
        <v>0</v>
      </c>
      <c r="AD67" s="14">
        <f t="shared" ca="1" si="26"/>
        <v>0</v>
      </c>
      <c r="AE67" s="14">
        <f t="shared" ca="1" si="26"/>
        <v>0</v>
      </c>
      <c r="AF67" s="14">
        <f t="shared" ca="1" si="26"/>
        <v>0</v>
      </c>
      <c r="AG67" s="14">
        <f t="shared" ca="1" si="26"/>
        <v>0</v>
      </c>
      <c r="AH67" s="14">
        <f t="shared" ca="1" si="26"/>
        <v>0</v>
      </c>
      <c r="AI67" s="14">
        <f t="shared" ca="1" si="26"/>
        <v>0</v>
      </c>
      <c r="AJ67" s="14">
        <f t="shared" ca="1" si="26"/>
        <v>0</v>
      </c>
      <c r="AK67" s="14">
        <f t="shared" ca="1" si="26"/>
        <v>0</v>
      </c>
      <c r="AL67" s="14">
        <f t="shared" ca="1" si="26"/>
        <v>0</v>
      </c>
      <c r="AM67" s="14">
        <f t="shared" ca="1" si="26"/>
        <v>0</v>
      </c>
      <c r="AN67" s="14">
        <f t="shared" ca="1" si="26"/>
        <v>0</v>
      </c>
      <c r="AO67" s="14">
        <f t="shared" ca="1" si="26"/>
        <v>0</v>
      </c>
      <c r="AP67" s="14">
        <f t="shared" ca="1" si="26"/>
        <v>0</v>
      </c>
      <c r="AQ67" s="14">
        <f t="shared" ca="1" si="26"/>
        <v>0</v>
      </c>
      <c r="AR67" s="14">
        <f t="shared" ca="1" si="26"/>
        <v>0</v>
      </c>
      <c r="AS67" s="14">
        <f t="shared" ca="1" si="26"/>
        <v>0</v>
      </c>
      <c r="AT67" s="14">
        <f t="shared" ca="1" si="26"/>
        <v>0</v>
      </c>
      <c r="AU67" s="14">
        <f t="shared" ca="1" si="26"/>
        <v>0</v>
      </c>
      <c r="AV67" s="14">
        <f t="shared" ca="1" si="26"/>
        <v>0</v>
      </c>
      <c r="AW67" s="14">
        <f t="shared" ca="1" si="26"/>
        <v>0</v>
      </c>
      <c r="AX67" s="14">
        <f t="shared" ca="1" si="26"/>
        <v>0</v>
      </c>
      <c r="AY67" s="14">
        <f t="shared" ca="1" si="26"/>
        <v>0</v>
      </c>
      <c r="AZ67" s="14">
        <f t="shared" ca="1" si="26"/>
        <v>0</v>
      </c>
      <c r="BA67" s="14">
        <f t="shared" ca="1" si="26"/>
        <v>0</v>
      </c>
      <c r="BB67" s="14">
        <f t="shared" ca="1" si="26"/>
        <v>0</v>
      </c>
      <c r="BC67" s="14">
        <f t="shared" ca="1" si="26"/>
        <v>0</v>
      </c>
      <c r="BD67" s="14">
        <f t="shared" ca="1" si="26"/>
        <v>0</v>
      </c>
      <c r="BE67" s="14">
        <f t="shared" ca="1" si="26"/>
        <v>0</v>
      </c>
      <c r="BF67" s="14">
        <f t="shared" ca="1" si="26"/>
        <v>0</v>
      </c>
      <c r="BG67" s="14">
        <f t="shared" ca="1" si="26"/>
        <v>0</v>
      </c>
      <c r="BH67" s="14">
        <f t="shared" ca="1" si="26"/>
        <v>0</v>
      </c>
      <c r="BI67" s="14">
        <f t="shared" ca="1" si="26"/>
        <v>0</v>
      </c>
      <c r="BJ67" s="14">
        <f t="shared" ca="1" si="26"/>
        <v>0</v>
      </c>
      <c r="BK67" s="14">
        <f t="shared" ca="1" si="26"/>
        <v>0</v>
      </c>
      <c r="BL67" s="14">
        <f t="shared" ca="1" si="26"/>
        <v>0</v>
      </c>
      <c r="BM67" s="14">
        <f t="shared" ca="1" si="26"/>
        <v>0</v>
      </c>
      <c r="BN67" s="14">
        <f t="shared" ca="1" si="26"/>
        <v>0</v>
      </c>
      <c r="BO67" s="14">
        <f t="shared" ca="1" si="26"/>
        <v>0</v>
      </c>
      <c r="BP67" s="14">
        <f t="shared" ca="1" si="26"/>
        <v>0</v>
      </c>
      <c r="BQ67" s="14">
        <f t="shared" ca="1" si="26"/>
        <v>0</v>
      </c>
      <c r="BR67" s="14">
        <f t="shared" ca="1" si="26"/>
        <v>0</v>
      </c>
      <c r="BS67" s="98"/>
    </row>
    <row r="68" spans="1:87" ht="21" customHeight="1" outlineLevel="1" thickBot="1" x14ac:dyDescent="0.4">
      <c r="A68" s="5">
        <f t="shared" si="24"/>
        <v>0</v>
      </c>
      <c r="B68" s="5">
        <f t="shared" si="24"/>
        <v>0</v>
      </c>
      <c r="C68" s="5">
        <f t="shared" si="24"/>
        <v>0</v>
      </c>
      <c r="D68" s="5">
        <f t="shared" si="24"/>
        <v>0</v>
      </c>
      <c r="E68" s="6">
        <f t="shared" si="24"/>
        <v>0</v>
      </c>
      <c r="F68" s="14">
        <f t="shared" ca="1" si="25"/>
        <v>0</v>
      </c>
      <c r="G68" s="14">
        <f t="shared" ca="1" si="26"/>
        <v>0</v>
      </c>
      <c r="H68" s="14">
        <f t="shared" ca="1" si="26"/>
        <v>0</v>
      </c>
      <c r="I68" s="14">
        <f t="shared" ca="1" si="26"/>
        <v>0</v>
      </c>
      <c r="J68" s="14">
        <f t="shared" ca="1" si="26"/>
        <v>0</v>
      </c>
      <c r="K68" s="14">
        <f t="shared" ca="1" si="26"/>
        <v>0</v>
      </c>
      <c r="L68" s="14">
        <f t="shared" ca="1" si="26"/>
        <v>0</v>
      </c>
      <c r="M68" s="14">
        <f t="shared" ca="1" si="26"/>
        <v>0</v>
      </c>
      <c r="N68" s="14">
        <f t="shared" ca="1" si="26"/>
        <v>0</v>
      </c>
      <c r="O68" s="14">
        <f t="shared" ca="1" si="26"/>
        <v>0</v>
      </c>
      <c r="P68" s="14">
        <f t="shared" ca="1" si="26"/>
        <v>0</v>
      </c>
      <c r="Q68" s="14">
        <f t="shared" ca="1" si="26"/>
        <v>0</v>
      </c>
      <c r="R68" s="14">
        <f t="shared" ca="1" si="26"/>
        <v>0</v>
      </c>
      <c r="S68" s="14">
        <f t="shared" ca="1" si="26"/>
        <v>0</v>
      </c>
      <c r="T68" s="14">
        <f t="shared" ca="1" si="26"/>
        <v>0</v>
      </c>
      <c r="U68" s="14">
        <f t="shared" ca="1" si="26"/>
        <v>0</v>
      </c>
      <c r="V68" s="14">
        <f t="shared" ca="1" si="26"/>
        <v>0</v>
      </c>
      <c r="W68" s="14">
        <f t="shared" ca="1" si="26"/>
        <v>0</v>
      </c>
      <c r="X68" s="14">
        <f t="shared" ca="1" si="26"/>
        <v>0</v>
      </c>
      <c r="Y68" s="14">
        <f t="shared" ca="1" si="26"/>
        <v>0</v>
      </c>
      <c r="Z68" s="14">
        <f t="shared" ca="1" si="26"/>
        <v>0</v>
      </c>
      <c r="AA68" s="14">
        <f t="shared" ca="1" si="26"/>
        <v>0</v>
      </c>
      <c r="AB68" s="14">
        <f t="shared" ca="1" si="26"/>
        <v>0</v>
      </c>
      <c r="AC68" s="14">
        <f t="shared" ca="1" si="26"/>
        <v>0</v>
      </c>
      <c r="AD68" s="14">
        <f t="shared" ca="1" si="26"/>
        <v>0</v>
      </c>
      <c r="AE68" s="14">
        <f t="shared" ca="1" si="26"/>
        <v>0</v>
      </c>
      <c r="AF68" s="14">
        <f t="shared" ca="1" si="26"/>
        <v>0</v>
      </c>
      <c r="AG68" s="14">
        <f t="shared" ca="1" si="26"/>
        <v>0</v>
      </c>
      <c r="AH68" s="14">
        <f t="shared" ca="1" si="26"/>
        <v>0</v>
      </c>
      <c r="AI68" s="14">
        <f t="shared" ca="1" si="26"/>
        <v>0</v>
      </c>
      <c r="AJ68" s="14">
        <f t="shared" ca="1" si="26"/>
        <v>0</v>
      </c>
      <c r="AK68" s="14">
        <f t="shared" ca="1" si="26"/>
        <v>0</v>
      </c>
      <c r="AL68" s="14">
        <f t="shared" ca="1" si="26"/>
        <v>0</v>
      </c>
      <c r="AM68" s="14">
        <f t="shared" ca="1" si="26"/>
        <v>0</v>
      </c>
      <c r="AN68" s="14">
        <f t="shared" ca="1" si="26"/>
        <v>0</v>
      </c>
      <c r="AO68" s="14">
        <f t="shared" ca="1" si="26"/>
        <v>0</v>
      </c>
      <c r="AP68" s="14">
        <f t="shared" ca="1" si="26"/>
        <v>0</v>
      </c>
      <c r="AQ68" s="14">
        <f t="shared" ca="1" si="26"/>
        <v>0</v>
      </c>
      <c r="AR68" s="14">
        <f t="shared" ca="1" si="26"/>
        <v>0</v>
      </c>
      <c r="AS68" s="14">
        <f t="shared" ca="1" si="26"/>
        <v>0</v>
      </c>
      <c r="AT68" s="14">
        <f t="shared" ca="1" si="26"/>
        <v>0</v>
      </c>
      <c r="AU68" s="14">
        <f t="shared" ca="1" si="26"/>
        <v>0</v>
      </c>
      <c r="AV68" s="14">
        <f t="shared" ca="1" si="26"/>
        <v>0</v>
      </c>
      <c r="AW68" s="14">
        <f t="shared" ca="1" si="26"/>
        <v>0</v>
      </c>
      <c r="AX68" s="14">
        <f t="shared" ca="1" si="26"/>
        <v>0</v>
      </c>
      <c r="AY68" s="14">
        <f t="shared" ca="1" si="26"/>
        <v>0</v>
      </c>
      <c r="AZ68" s="14">
        <f t="shared" ca="1" si="26"/>
        <v>0</v>
      </c>
      <c r="BA68" s="14">
        <f t="shared" ca="1" si="26"/>
        <v>0</v>
      </c>
      <c r="BB68" s="14">
        <f t="shared" ca="1" si="26"/>
        <v>0</v>
      </c>
      <c r="BC68" s="14">
        <f t="shared" ca="1" si="26"/>
        <v>0</v>
      </c>
      <c r="BD68" s="14">
        <f t="shared" ca="1" si="26"/>
        <v>0</v>
      </c>
      <c r="BE68" s="14">
        <f t="shared" ca="1" si="26"/>
        <v>0</v>
      </c>
      <c r="BF68" s="14">
        <f t="shared" ca="1" si="26"/>
        <v>0</v>
      </c>
      <c r="BG68" s="14">
        <f t="shared" ca="1" si="26"/>
        <v>0</v>
      </c>
      <c r="BH68" s="14">
        <f t="shared" ca="1" si="26"/>
        <v>0</v>
      </c>
      <c r="BI68" s="14">
        <f t="shared" ca="1" si="26"/>
        <v>0</v>
      </c>
      <c r="BJ68" s="14">
        <f t="shared" ca="1" si="26"/>
        <v>0</v>
      </c>
      <c r="BK68" s="14">
        <f t="shared" ca="1" si="26"/>
        <v>0</v>
      </c>
      <c r="BL68" s="14">
        <f t="shared" ca="1" si="26"/>
        <v>0</v>
      </c>
      <c r="BM68" s="14">
        <f t="shared" ca="1" si="26"/>
        <v>0</v>
      </c>
      <c r="BN68" s="14">
        <f t="shared" ca="1" si="26"/>
        <v>0</v>
      </c>
      <c r="BO68" s="14">
        <f t="shared" ca="1" si="26"/>
        <v>0</v>
      </c>
      <c r="BP68" s="14">
        <f t="shared" ca="1" si="26"/>
        <v>0</v>
      </c>
      <c r="BQ68" s="14">
        <f t="shared" ca="1" si="26"/>
        <v>0</v>
      </c>
      <c r="BR68" s="14">
        <f t="shared" ca="1" si="26"/>
        <v>0</v>
      </c>
      <c r="BS68" s="98"/>
    </row>
    <row r="69" spans="1:87" ht="21" customHeight="1" outlineLevel="1" thickBot="1" x14ac:dyDescent="0.4">
      <c r="A69" s="5">
        <f t="shared" si="24"/>
        <v>0</v>
      </c>
      <c r="B69" s="5">
        <f t="shared" si="24"/>
        <v>0</v>
      </c>
      <c r="C69" s="5">
        <f t="shared" si="24"/>
        <v>0</v>
      </c>
      <c r="D69" s="5">
        <f t="shared" si="24"/>
        <v>0</v>
      </c>
      <c r="E69" s="6">
        <f t="shared" si="24"/>
        <v>0</v>
      </c>
      <c r="F69" s="14">
        <f t="shared" ca="1" si="25"/>
        <v>0</v>
      </c>
      <c r="G69" s="14">
        <f t="shared" ca="1" si="26"/>
        <v>0</v>
      </c>
      <c r="H69" s="14">
        <f t="shared" ca="1" si="26"/>
        <v>0</v>
      </c>
      <c r="I69" s="14">
        <f t="shared" ca="1" si="26"/>
        <v>0</v>
      </c>
      <c r="J69" s="14">
        <f t="shared" ca="1" si="26"/>
        <v>0</v>
      </c>
      <c r="K69" s="14">
        <f t="shared" ca="1" si="26"/>
        <v>0</v>
      </c>
      <c r="L69" s="14">
        <f t="shared" ca="1" si="26"/>
        <v>0</v>
      </c>
      <c r="M69" s="14">
        <f t="shared" ca="1" si="26"/>
        <v>0</v>
      </c>
      <c r="N69" s="14">
        <f t="shared" ca="1" si="26"/>
        <v>0</v>
      </c>
      <c r="O69" s="14">
        <f t="shared" ca="1" si="26"/>
        <v>0</v>
      </c>
      <c r="P69" s="14">
        <f t="shared" ca="1" si="26"/>
        <v>0</v>
      </c>
      <c r="Q69" s="14">
        <f t="shared" ca="1" si="26"/>
        <v>0</v>
      </c>
      <c r="R69" s="14">
        <f t="shared" ca="1" si="26"/>
        <v>0</v>
      </c>
      <c r="S69" s="14">
        <f t="shared" ca="1" si="26"/>
        <v>0</v>
      </c>
      <c r="T69" s="14">
        <f t="shared" ca="1" si="26"/>
        <v>0</v>
      </c>
      <c r="U69" s="14">
        <f t="shared" ca="1" si="26"/>
        <v>0</v>
      </c>
      <c r="V69" s="14">
        <f t="shared" ca="1" si="26"/>
        <v>0</v>
      </c>
      <c r="W69" s="14">
        <f t="shared" ca="1" si="26"/>
        <v>0</v>
      </c>
      <c r="X69" s="14">
        <f t="shared" ca="1" si="26"/>
        <v>0</v>
      </c>
      <c r="Y69" s="14">
        <f t="shared" ca="1" si="26"/>
        <v>0</v>
      </c>
      <c r="Z69" s="14">
        <f t="shared" ca="1" si="26"/>
        <v>0</v>
      </c>
      <c r="AA69" s="14">
        <f t="shared" ca="1" si="26"/>
        <v>0</v>
      </c>
      <c r="AB69" s="14">
        <f t="shared" ca="1" si="26"/>
        <v>0</v>
      </c>
      <c r="AC69" s="14">
        <f t="shared" ca="1" si="26"/>
        <v>0</v>
      </c>
      <c r="AD69" s="14">
        <f t="shared" ca="1" si="26"/>
        <v>0</v>
      </c>
      <c r="AE69" s="14">
        <f t="shared" ca="1" si="26"/>
        <v>0</v>
      </c>
      <c r="AF69" s="14">
        <f t="shared" ca="1" si="26"/>
        <v>0</v>
      </c>
      <c r="AG69" s="14">
        <f t="shared" ca="1" si="26"/>
        <v>0</v>
      </c>
      <c r="AH69" s="14">
        <f t="shared" ca="1" si="26"/>
        <v>0</v>
      </c>
      <c r="AI69" s="14">
        <f t="shared" ca="1" si="26"/>
        <v>0</v>
      </c>
      <c r="AJ69" s="14">
        <f t="shared" ca="1" si="26"/>
        <v>0</v>
      </c>
      <c r="AK69" s="14">
        <f t="shared" ca="1" si="26"/>
        <v>0</v>
      </c>
      <c r="AL69" s="14">
        <f t="shared" ca="1" si="26"/>
        <v>0</v>
      </c>
      <c r="AM69" s="14">
        <f t="shared" ca="1" si="26"/>
        <v>0</v>
      </c>
      <c r="AN69" s="14">
        <f t="shared" ca="1" si="26"/>
        <v>0</v>
      </c>
      <c r="AO69" s="14">
        <f t="shared" ca="1" si="26"/>
        <v>0</v>
      </c>
      <c r="AP69" s="14">
        <f t="shared" ca="1" si="26"/>
        <v>0</v>
      </c>
      <c r="AQ69" s="14">
        <f t="shared" ca="1" si="26"/>
        <v>0</v>
      </c>
      <c r="AR69" s="14">
        <f t="shared" ca="1" si="26"/>
        <v>0</v>
      </c>
      <c r="AS69" s="14">
        <f t="shared" ca="1" si="26"/>
        <v>0</v>
      </c>
      <c r="AT69" s="14">
        <f t="shared" ca="1" si="26"/>
        <v>0</v>
      </c>
      <c r="AU69" s="14">
        <f t="shared" ca="1" si="26"/>
        <v>0</v>
      </c>
      <c r="AV69" s="14">
        <f t="shared" ca="1" si="26"/>
        <v>0</v>
      </c>
      <c r="AW69" s="14">
        <f t="shared" ca="1" si="26"/>
        <v>0</v>
      </c>
      <c r="AX69" s="14">
        <f t="shared" ca="1" si="26"/>
        <v>0</v>
      </c>
      <c r="AY69" s="14">
        <f t="shared" ca="1" si="26"/>
        <v>0</v>
      </c>
      <c r="AZ69" s="14">
        <f t="shared" ca="1" si="26"/>
        <v>0</v>
      </c>
      <c r="BA69" s="14">
        <f t="shared" ca="1" si="26"/>
        <v>0</v>
      </c>
      <c r="BB69" s="14">
        <f t="shared" ca="1" si="26"/>
        <v>0</v>
      </c>
      <c r="BC69" s="14">
        <f t="shared" ca="1" si="26"/>
        <v>0</v>
      </c>
      <c r="BD69" s="14">
        <f t="shared" ca="1" si="26"/>
        <v>0</v>
      </c>
      <c r="BE69" s="14">
        <f t="shared" ca="1" si="26"/>
        <v>0</v>
      </c>
      <c r="BF69" s="14">
        <f t="shared" ca="1" si="26"/>
        <v>0</v>
      </c>
      <c r="BG69" s="14">
        <f t="shared" ca="1" si="26"/>
        <v>0</v>
      </c>
      <c r="BH69" s="14">
        <f t="shared" ca="1" si="26"/>
        <v>0</v>
      </c>
      <c r="BI69" s="14">
        <f t="shared" ca="1" si="26"/>
        <v>0</v>
      </c>
      <c r="BJ69" s="14">
        <f t="shared" ca="1" si="26"/>
        <v>0</v>
      </c>
      <c r="BK69" s="14">
        <f t="shared" ca="1" si="26"/>
        <v>0</v>
      </c>
      <c r="BL69" s="14">
        <f t="shared" ca="1" si="26"/>
        <v>0</v>
      </c>
      <c r="BM69" s="14">
        <f t="shared" ca="1" si="26"/>
        <v>0</v>
      </c>
      <c r="BN69" s="14">
        <f t="shared" ca="1" si="26"/>
        <v>0</v>
      </c>
      <c r="BO69" s="14">
        <f t="shared" ca="1" si="26"/>
        <v>0</v>
      </c>
      <c r="BP69" s="14">
        <f t="shared" ca="1" si="26"/>
        <v>0</v>
      </c>
      <c r="BQ69" s="14">
        <f t="shared" ca="1" si="26"/>
        <v>0</v>
      </c>
      <c r="BR69" s="14">
        <f t="shared" ca="1" si="26"/>
        <v>0</v>
      </c>
      <c r="BS69" s="98"/>
    </row>
    <row r="70" spans="1:87" ht="21" customHeight="1" outlineLevel="1" thickBot="1" x14ac:dyDescent="0.4">
      <c r="A70" s="5">
        <f t="shared" si="24"/>
        <v>0</v>
      </c>
      <c r="B70" s="5">
        <f t="shared" si="24"/>
        <v>0</v>
      </c>
      <c r="C70" s="5">
        <f t="shared" si="24"/>
        <v>0</v>
      </c>
      <c r="D70" s="5">
        <f t="shared" si="24"/>
        <v>0</v>
      </c>
      <c r="E70" s="6">
        <f t="shared" si="24"/>
        <v>0</v>
      </c>
      <c r="F70" s="14">
        <f t="shared" ca="1" si="25"/>
        <v>0</v>
      </c>
      <c r="G70" s="14">
        <f t="shared" ca="1" si="26"/>
        <v>0</v>
      </c>
      <c r="H70" s="14">
        <f t="shared" ca="1" si="26"/>
        <v>0</v>
      </c>
      <c r="I70" s="14">
        <f t="shared" ca="1" si="26"/>
        <v>0</v>
      </c>
      <c r="J70" s="14">
        <f t="shared" ca="1" si="26"/>
        <v>0</v>
      </c>
      <c r="K70" s="14">
        <f t="shared" ca="1" si="26"/>
        <v>0</v>
      </c>
      <c r="L70" s="14">
        <f t="shared" ca="1" si="26"/>
        <v>0</v>
      </c>
      <c r="M70" s="14">
        <f t="shared" ca="1" si="26"/>
        <v>0</v>
      </c>
      <c r="N70" s="14">
        <f t="shared" ca="1" si="26"/>
        <v>0</v>
      </c>
      <c r="O70" s="14">
        <f t="shared" ca="1" si="26"/>
        <v>0</v>
      </c>
      <c r="P70" s="14">
        <f t="shared" ca="1" si="26"/>
        <v>0</v>
      </c>
      <c r="Q70" s="14">
        <f t="shared" ca="1" si="26"/>
        <v>0</v>
      </c>
      <c r="R70" s="14">
        <f t="shared" ca="1" si="26"/>
        <v>0</v>
      </c>
      <c r="S70" s="14">
        <f t="shared" ca="1" si="26"/>
        <v>0</v>
      </c>
      <c r="T70" s="14">
        <f t="shared" ca="1" si="26"/>
        <v>0</v>
      </c>
      <c r="U70" s="14">
        <f t="shared" ca="1" si="26"/>
        <v>0</v>
      </c>
      <c r="V70" s="14">
        <f t="shared" ca="1" si="26"/>
        <v>0</v>
      </c>
      <c r="W70" s="14">
        <f t="shared" ca="1" si="26"/>
        <v>0</v>
      </c>
      <c r="X70" s="14">
        <f t="shared" ca="1" si="26"/>
        <v>0</v>
      </c>
      <c r="Y70" s="14">
        <f t="shared" ca="1" si="26"/>
        <v>0</v>
      </c>
      <c r="Z70" s="14">
        <f t="shared" ca="1" si="26"/>
        <v>0</v>
      </c>
      <c r="AA70" s="14">
        <f t="shared" ca="1" si="26"/>
        <v>0</v>
      </c>
      <c r="AB70" s="14">
        <f t="shared" ca="1" si="26"/>
        <v>0</v>
      </c>
      <c r="AC70" s="14">
        <f t="shared" ca="1" si="26"/>
        <v>0</v>
      </c>
      <c r="AD70" s="14">
        <f t="shared" ca="1" si="26"/>
        <v>0</v>
      </c>
      <c r="AE70" s="14">
        <f t="shared" ca="1" si="26"/>
        <v>0</v>
      </c>
      <c r="AF70" s="14">
        <f t="shared" ca="1" si="26"/>
        <v>0</v>
      </c>
      <c r="AG70" s="14">
        <f t="shared" ca="1" si="26"/>
        <v>0</v>
      </c>
      <c r="AH70" s="14">
        <f t="shared" ca="1" si="26"/>
        <v>0</v>
      </c>
      <c r="AI70" s="14">
        <f t="shared" ca="1" si="26"/>
        <v>0</v>
      </c>
      <c r="AJ70" s="14">
        <f t="shared" ca="1" si="26"/>
        <v>0</v>
      </c>
      <c r="AK70" s="14">
        <f t="shared" ca="1" si="26"/>
        <v>0</v>
      </c>
      <c r="AL70" s="14">
        <f t="shared" ca="1" si="26"/>
        <v>0</v>
      </c>
      <c r="AM70" s="14">
        <f t="shared" ca="1" si="26"/>
        <v>0</v>
      </c>
      <c r="AN70" s="14">
        <f t="shared" ca="1" si="26"/>
        <v>0</v>
      </c>
      <c r="AO70" s="14">
        <f t="shared" ca="1" si="26"/>
        <v>0</v>
      </c>
      <c r="AP70" s="14">
        <f t="shared" ca="1" si="26"/>
        <v>0</v>
      </c>
      <c r="AQ70" s="14">
        <f t="shared" ca="1" si="26"/>
        <v>0</v>
      </c>
      <c r="AR70" s="14">
        <f t="shared" ca="1" si="26"/>
        <v>0</v>
      </c>
      <c r="AS70" s="14">
        <f t="shared" ca="1" si="26"/>
        <v>0</v>
      </c>
      <c r="AT70" s="14">
        <f t="shared" ref="G70:BR74" ca="1" si="27">$A70*H.Ar + $B70*H.Se + $C70*H.Ge + $D70*H.Ga</f>
        <v>0</v>
      </c>
      <c r="AU70" s="14">
        <f t="shared" ca="1" si="27"/>
        <v>0</v>
      </c>
      <c r="AV70" s="14">
        <f t="shared" ca="1" si="27"/>
        <v>0</v>
      </c>
      <c r="AW70" s="14">
        <f t="shared" ca="1" si="27"/>
        <v>0</v>
      </c>
      <c r="AX70" s="14">
        <f t="shared" ca="1" si="27"/>
        <v>0</v>
      </c>
      <c r="AY70" s="14">
        <f t="shared" ca="1" si="27"/>
        <v>0</v>
      </c>
      <c r="AZ70" s="14">
        <f t="shared" ca="1" si="27"/>
        <v>0</v>
      </c>
      <c r="BA70" s="14">
        <f t="shared" ca="1" si="27"/>
        <v>0</v>
      </c>
      <c r="BB70" s="14">
        <f t="shared" ca="1" si="27"/>
        <v>0</v>
      </c>
      <c r="BC70" s="14">
        <f t="shared" ca="1" si="27"/>
        <v>0</v>
      </c>
      <c r="BD70" s="14">
        <f t="shared" ca="1" si="27"/>
        <v>0</v>
      </c>
      <c r="BE70" s="14">
        <f t="shared" ca="1" si="27"/>
        <v>0</v>
      </c>
      <c r="BF70" s="14">
        <f t="shared" ca="1" si="27"/>
        <v>0</v>
      </c>
      <c r="BG70" s="14">
        <f t="shared" ca="1" si="27"/>
        <v>0</v>
      </c>
      <c r="BH70" s="14">
        <f t="shared" ca="1" si="27"/>
        <v>0</v>
      </c>
      <c r="BI70" s="14">
        <f t="shared" ca="1" si="27"/>
        <v>0</v>
      </c>
      <c r="BJ70" s="14">
        <f t="shared" ca="1" si="27"/>
        <v>0</v>
      </c>
      <c r="BK70" s="14">
        <f t="shared" ca="1" si="27"/>
        <v>0</v>
      </c>
      <c r="BL70" s="14">
        <f t="shared" ca="1" si="27"/>
        <v>0</v>
      </c>
      <c r="BM70" s="14">
        <f t="shared" ca="1" si="27"/>
        <v>0</v>
      </c>
      <c r="BN70" s="14">
        <f t="shared" ca="1" si="27"/>
        <v>0</v>
      </c>
      <c r="BO70" s="14">
        <f t="shared" ca="1" si="27"/>
        <v>0</v>
      </c>
      <c r="BP70" s="14">
        <f t="shared" ca="1" si="27"/>
        <v>0</v>
      </c>
      <c r="BQ70" s="14">
        <f t="shared" ca="1" si="27"/>
        <v>0</v>
      </c>
      <c r="BR70" s="14">
        <f t="shared" ca="1" si="27"/>
        <v>0</v>
      </c>
      <c r="BS70" s="98"/>
    </row>
    <row r="71" spans="1:87" ht="21" customHeight="1" outlineLevel="1" thickBot="1" x14ac:dyDescent="0.4">
      <c r="A71" s="5">
        <f t="shared" si="24"/>
        <v>0</v>
      </c>
      <c r="B71" s="5">
        <f t="shared" si="24"/>
        <v>0</v>
      </c>
      <c r="C71" s="5">
        <f t="shared" si="24"/>
        <v>0</v>
      </c>
      <c r="D71" s="5">
        <f t="shared" si="24"/>
        <v>0</v>
      </c>
      <c r="E71" s="6">
        <f t="shared" si="24"/>
        <v>0</v>
      </c>
      <c r="F71" s="14">
        <f t="shared" ca="1" si="25"/>
        <v>0</v>
      </c>
      <c r="G71" s="14">
        <f t="shared" ca="1" si="27"/>
        <v>0</v>
      </c>
      <c r="H71" s="14">
        <f t="shared" ca="1" si="27"/>
        <v>0</v>
      </c>
      <c r="I71" s="14">
        <f t="shared" ca="1" si="27"/>
        <v>0</v>
      </c>
      <c r="J71" s="14">
        <f t="shared" ca="1" si="27"/>
        <v>0</v>
      </c>
      <c r="K71" s="14">
        <f t="shared" ca="1" si="27"/>
        <v>0</v>
      </c>
      <c r="L71" s="14">
        <f t="shared" ca="1" si="27"/>
        <v>0</v>
      </c>
      <c r="M71" s="14">
        <f t="shared" ca="1" si="27"/>
        <v>0</v>
      </c>
      <c r="N71" s="14">
        <f t="shared" ca="1" si="27"/>
        <v>0</v>
      </c>
      <c r="O71" s="14">
        <f t="shared" ca="1" si="27"/>
        <v>0</v>
      </c>
      <c r="P71" s="14">
        <f t="shared" ca="1" si="27"/>
        <v>0</v>
      </c>
      <c r="Q71" s="14">
        <f t="shared" ca="1" si="27"/>
        <v>0</v>
      </c>
      <c r="R71" s="14">
        <f t="shared" ca="1" si="27"/>
        <v>0</v>
      </c>
      <c r="S71" s="14">
        <f t="shared" ca="1" si="27"/>
        <v>0</v>
      </c>
      <c r="T71" s="14">
        <f t="shared" ca="1" si="27"/>
        <v>0</v>
      </c>
      <c r="U71" s="14">
        <f t="shared" ca="1" si="27"/>
        <v>0</v>
      </c>
      <c r="V71" s="14">
        <f t="shared" ca="1" si="27"/>
        <v>0</v>
      </c>
      <c r="W71" s="14">
        <f t="shared" ca="1" si="27"/>
        <v>0</v>
      </c>
      <c r="X71" s="14">
        <f t="shared" ca="1" si="27"/>
        <v>0</v>
      </c>
      <c r="Y71" s="14">
        <f t="shared" ca="1" si="27"/>
        <v>0</v>
      </c>
      <c r="Z71" s="14">
        <f t="shared" ca="1" si="27"/>
        <v>0</v>
      </c>
      <c r="AA71" s="14">
        <f t="shared" ca="1" si="27"/>
        <v>0</v>
      </c>
      <c r="AB71" s="14">
        <f t="shared" ca="1" si="27"/>
        <v>0</v>
      </c>
      <c r="AC71" s="14">
        <f t="shared" ca="1" si="27"/>
        <v>0</v>
      </c>
      <c r="AD71" s="14">
        <f t="shared" ca="1" si="27"/>
        <v>0</v>
      </c>
      <c r="AE71" s="14">
        <f t="shared" ca="1" si="27"/>
        <v>0</v>
      </c>
      <c r="AF71" s="14">
        <f t="shared" ca="1" si="27"/>
        <v>0</v>
      </c>
      <c r="AG71" s="14">
        <f t="shared" ca="1" si="27"/>
        <v>0</v>
      </c>
      <c r="AH71" s="14">
        <f t="shared" ca="1" si="27"/>
        <v>0</v>
      </c>
      <c r="AI71" s="14">
        <f t="shared" ca="1" si="27"/>
        <v>0</v>
      </c>
      <c r="AJ71" s="14">
        <f t="shared" ca="1" si="27"/>
        <v>0</v>
      </c>
      <c r="AK71" s="14">
        <f t="shared" ca="1" si="27"/>
        <v>0</v>
      </c>
      <c r="AL71" s="14">
        <f t="shared" ca="1" si="27"/>
        <v>0</v>
      </c>
      <c r="AM71" s="14">
        <f t="shared" ca="1" si="27"/>
        <v>0</v>
      </c>
      <c r="AN71" s="14">
        <f t="shared" ca="1" si="27"/>
        <v>0</v>
      </c>
      <c r="AO71" s="14">
        <f t="shared" ca="1" si="27"/>
        <v>0</v>
      </c>
      <c r="AP71" s="14">
        <f t="shared" ca="1" si="27"/>
        <v>0</v>
      </c>
      <c r="AQ71" s="14">
        <f t="shared" ca="1" si="27"/>
        <v>0</v>
      </c>
      <c r="AR71" s="14">
        <f t="shared" ca="1" si="27"/>
        <v>0</v>
      </c>
      <c r="AS71" s="14">
        <f t="shared" ca="1" si="27"/>
        <v>0</v>
      </c>
      <c r="AT71" s="14">
        <f t="shared" ca="1" si="27"/>
        <v>0</v>
      </c>
      <c r="AU71" s="14">
        <f t="shared" ca="1" si="27"/>
        <v>0</v>
      </c>
      <c r="AV71" s="14">
        <f t="shared" ca="1" si="27"/>
        <v>0</v>
      </c>
      <c r="AW71" s="14">
        <f t="shared" ca="1" si="27"/>
        <v>0</v>
      </c>
      <c r="AX71" s="14">
        <f t="shared" ca="1" si="27"/>
        <v>0</v>
      </c>
      <c r="AY71" s="14">
        <f t="shared" ca="1" si="27"/>
        <v>0</v>
      </c>
      <c r="AZ71" s="14">
        <f t="shared" ca="1" si="27"/>
        <v>0</v>
      </c>
      <c r="BA71" s="14">
        <f t="shared" ca="1" si="27"/>
        <v>0</v>
      </c>
      <c r="BB71" s="14">
        <f t="shared" ca="1" si="27"/>
        <v>0</v>
      </c>
      <c r="BC71" s="14">
        <f t="shared" ca="1" si="27"/>
        <v>0</v>
      </c>
      <c r="BD71" s="14">
        <f t="shared" ca="1" si="27"/>
        <v>0</v>
      </c>
      <c r="BE71" s="14">
        <f t="shared" ca="1" si="27"/>
        <v>0</v>
      </c>
      <c r="BF71" s="14">
        <f t="shared" ca="1" si="27"/>
        <v>0</v>
      </c>
      <c r="BG71" s="14">
        <f t="shared" ca="1" si="27"/>
        <v>0</v>
      </c>
      <c r="BH71" s="14">
        <f t="shared" ca="1" si="27"/>
        <v>0</v>
      </c>
      <c r="BI71" s="14">
        <f t="shared" ca="1" si="27"/>
        <v>0</v>
      </c>
      <c r="BJ71" s="14">
        <f t="shared" ca="1" si="27"/>
        <v>0</v>
      </c>
      <c r="BK71" s="14">
        <f t="shared" ca="1" si="27"/>
        <v>0</v>
      </c>
      <c r="BL71" s="14">
        <f t="shared" ca="1" si="27"/>
        <v>0</v>
      </c>
      <c r="BM71" s="14">
        <f t="shared" ca="1" si="27"/>
        <v>0</v>
      </c>
      <c r="BN71" s="14">
        <f t="shared" ca="1" si="27"/>
        <v>0</v>
      </c>
      <c r="BO71" s="14">
        <f t="shared" ca="1" si="27"/>
        <v>0</v>
      </c>
      <c r="BP71" s="14">
        <f t="shared" ca="1" si="27"/>
        <v>0</v>
      </c>
      <c r="BQ71" s="14">
        <f t="shared" ca="1" si="27"/>
        <v>0</v>
      </c>
      <c r="BR71" s="14">
        <f t="shared" ca="1" si="27"/>
        <v>0</v>
      </c>
      <c r="BS71" s="98"/>
    </row>
    <row r="72" spans="1:87" ht="21" customHeight="1" outlineLevel="1" thickBot="1" x14ac:dyDescent="0.4">
      <c r="A72" s="5">
        <f t="shared" si="24"/>
        <v>0</v>
      </c>
      <c r="B72" s="5">
        <f t="shared" si="24"/>
        <v>0</v>
      </c>
      <c r="C72" s="5">
        <f t="shared" si="24"/>
        <v>0</v>
      </c>
      <c r="D72" s="5">
        <f t="shared" si="24"/>
        <v>0</v>
      </c>
      <c r="E72" s="6">
        <f t="shared" si="24"/>
        <v>0</v>
      </c>
      <c r="F72" s="14">
        <f t="shared" ca="1" si="25"/>
        <v>0</v>
      </c>
      <c r="G72" s="14">
        <f t="shared" ca="1" si="27"/>
        <v>0</v>
      </c>
      <c r="H72" s="14">
        <f t="shared" ca="1" si="27"/>
        <v>0</v>
      </c>
      <c r="I72" s="14">
        <f t="shared" ca="1" si="27"/>
        <v>0</v>
      </c>
      <c r="J72" s="14">
        <f t="shared" ca="1" si="27"/>
        <v>0</v>
      </c>
      <c r="K72" s="14">
        <f t="shared" ca="1" si="27"/>
        <v>0</v>
      </c>
      <c r="L72" s="14">
        <f t="shared" ca="1" si="27"/>
        <v>0</v>
      </c>
      <c r="M72" s="14">
        <f t="shared" ca="1" si="27"/>
        <v>0</v>
      </c>
      <c r="N72" s="14">
        <f t="shared" ca="1" si="27"/>
        <v>0</v>
      </c>
      <c r="O72" s="14">
        <f t="shared" ca="1" si="27"/>
        <v>0</v>
      </c>
      <c r="P72" s="14">
        <f t="shared" ca="1" si="27"/>
        <v>0</v>
      </c>
      <c r="Q72" s="14">
        <f t="shared" ca="1" si="27"/>
        <v>0</v>
      </c>
      <c r="R72" s="14">
        <f t="shared" ca="1" si="27"/>
        <v>0</v>
      </c>
      <c r="S72" s="14">
        <f t="shared" ca="1" si="27"/>
        <v>0</v>
      </c>
      <c r="T72" s="14">
        <f t="shared" ca="1" si="27"/>
        <v>0</v>
      </c>
      <c r="U72" s="14">
        <f t="shared" ca="1" si="27"/>
        <v>0</v>
      </c>
      <c r="V72" s="14">
        <f t="shared" ca="1" si="27"/>
        <v>0</v>
      </c>
      <c r="W72" s="14">
        <f t="shared" ca="1" si="27"/>
        <v>0</v>
      </c>
      <c r="X72" s="14">
        <f t="shared" ca="1" si="27"/>
        <v>0</v>
      </c>
      <c r="Y72" s="14">
        <f t="shared" ca="1" si="27"/>
        <v>0</v>
      </c>
      <c r="Z72" s="14">
        <f t="shared" ca="1" si="27"/>
        <v>0</v>
      </c>
      <c r="AA72" s="14">
        <f t="shared" ca="1" si="27"/>
        <v>0</v>
      </c>
      <c r="AB72" s="14">
        <f t="shared" ca="1" si="27"/>
        <v>0</v>
      </c>
      <c r="AC72" s="14">
        <f t="shared" ca="1" si="27"/>
        <v>0</v>
      </c>
      <c r="AD72" s="14">
        <f t="shared" ca="1" si="27"/>
        <v>0</v>
      </c>
      <c r="AE72" s="14">
        <f t="shared" ca="1" si="27"/>
        <v>0</v>
      </c>
      <c r="AF72" s="14">
        <f t="shared" ca="1" si="27"/>
        <v>0</v>
      </c>
      <c r="AG72" s="14">
        <f t="shared" ca="1" si="27"/>
        <v>0</v>
      </c>
      <c r="AH72" s="14">
        <f t="shared" ca="1" si="27"/>
        <v>0</v>
      </c>
      <c r="AI72" s="14">
        <f t="shared" ca="1" si="27"/>
        <v>0</v>
      </c>
      <c r="AJ72" s="14">
        <f t="shared" ca="1" si="27"/>
        <v>0</v>
      </c>
      <c r="AK72" s="14">
        <f t="shared" ca="1" si="27"/>
        <v>0</v>
      </c>
      <c r="AL72" s="14">
        <f t="shared" ca="1" si="27"/>
        <v>0</v>
      </c>
      <c r="AM72" s="14">
        <f t="shared" ca="1" si="27"/>
        <v>0</v>
      </c>
      <c r="AN72" s="14">
        <f t="shared" ca="1" si="27"/>
        <v>0</v>
      </c>
      <c r="AO72" s="14">
        <f t="shared" ca="1" si="27"/>
        <v>0</v>
      </c>
      <c r="AP72" s="14">
        <f t="shared" ca="1" si="27"/>
        <v>0</v>
      </c>
      <c r="AQ72" s="14">
        <f t="shared" ca="1" si="27"/>
        <v>0</v>
      </c>
      <c r="AR72" s="14">
        <f t="shared" ca="1" si="27"/>
        <v>0</v>
      </c>
      <c r="AS72" s="14">
        <f t="shared" ca="1" si="27"/>
        <v>0</v>
      </c>
      <c r="AT72" s="14">
        <f t="shared" ca="1" si="27"/>
        <v>0</v>
      </c>
      <c r="AU72" s="14">
        <f t="shared" ca="1" si="27"/>
        <v>0</v>
      </c>
      <c r="AV72" s="14">
        <f t="shared" ca="1" si="27"/>
        <v>0</v>
      </c>
      <c r="AW72" s="14">
        <f t="shared" ca="1" si="27"/>
        <v>0</v>
      </c>
      <c r="AX72" s="14">
        <f t="shared" ca="1" si="27"/>
        <v>0</v>
      </c>
      <c r="AY72" s="14">
        <f t="shared" ca="1" si="27"/>
        <v>0</v>
      </c>
      <c r="AZ72" s="14">
        <f t="shared" ca="1" si="27"/>
        <v>0</v>
      </c>
      <c r="BA72" s="14">
        <f t="shared" ca="1" si="27"/>
        <v>0</v>
      </c>
      <c r="BB72" s="14">
        <f t="shared" ca="1" si="27"/>
        <v>0</v>
      </c>
      <c r="BC72" s="14">
        <f t="shared" ca="1" si="27"/>
        <v>0</v>
      </c>
      <c r="BD72" s="14">
        <f t="shared" ca="1" si="27"/>
        <v>0</v>
      </c>
      <c r="BE72" s="14">
        <f t="shared" ca="1" si="27"/>
        <v>0</v>
      </c>
      <c r="BF72" s="14">
        <f t="shared" ca="1" si="27"/>
        <v>0</v>
      </c>
      <c r="BG72" s="14">
        <f t="shared" ca="1" si="27"/>
        <v>0</v>
      </c>
      <c r="BH72" s="14">
        <f t="shared" ca="1" si="27"/>
        <v>0</v>
      </c>
      <c r="BI72" s="14">
        <f t="shared" ca="1" si="27"/>
        <v>0</v>
      </c>
      <c r="BJ72" s="14">
        <f t="shared" ca="1" si="27"/>
        <v>0</v>
      </c>
      <c r="BK72" s="14">
        <f t="shared" ca="1" si="27"/>
        <v>0</v>
      </c>
      <c r="BL72" s="14">
        <f t="shared" ca="1" si="27"/>
        <v>0</v>
      </c>
      <c r="BM72" s="14">
        <f t="shared" ca="1" si="27"/>
        <v>0</v>
      </c>
      <c r="BN72" s="14">
        <f t="shared" ca="1" si="27"/>
        <v>0</v>
      </c>
      <c r="BO72" s="14">
        <f t="shared" ca="1" si="27"/>
        <v>0</v>
      </c>
      <c r="BP72" s="14">
        <f t="shared" ca="1" si="27"/>
        <v>0</v>
      </c>
      <c r="BQ72" s="14">
        <f t="shared" ca="1" si="27"/>
        <v>0</v>
      </c>
      <c r="BR72" s="14">
        <f t="shared" ca="1" si="27"/>
        <v>0</v>
      </c>
      <c r="BS72" s="98"/>
    </row>
    <row r="73" spans="1:87" ht="21" customHeight="1" outlineLevel="1" thickBot="1" x14ac:dyDescent="0.4">
      <c r="A73" s="5">
        <f t="shared" si="24"/>
        <v>0</v>
      </c>
      <c r="B73" s="5">
        <f t="shared" si="24"/>
        <v>0</v>
      </c>
      <c r="C73" s="5">
        <f t="shared" si="24"/>
        <v>0</v>
      </c>
      <c r="D73" s="5">
        <f t="shared" si="24"/>
        <v>0</v>
      </c>
      <c r="E73" s="6">
        <f t="shared" si="24"/>
        <v>0</v>
      </c>
      <c r="F73" s="14">
        <f t="shared" ca="1" si="25"/>
        <v>0</v>
      </c>
      <c r="G73" s="14">
        <f t="shared" ca="1" si="27"/>
        <v>0</v>
      </c>
      <c r="H73" s="14">
        <f t="shared" ca="1" si="27"/>
        <v>0</v>
      </c>
      <c r="I73" s="14">
        <f t="shared" ca="1" si="27"/>
        <v>0</v>
      </c>
      <c r="J73" s="14">
        <f t="shared" ca="1" si="27"/>
        <v>0</v>
      </c>
      <c r="K73" s="14">
        <f t="shared" ca="1" si="27"/>
        <v>0</v>
      </c>
      <c r="L73" s="14">
        <f t="shared" ca="1" si="27"/>
        <v>0</v>
      </c>
      <c r="M73" s="14">
        <f t="shared" ca="1" si="27"/>
        <v>0</v>
      </c>
      <c r="N73" s="14">
        <f t="shared" ca="1" si="27"/>
        <v>0</v>
      </c>
      <c r="O73" s="14">
        <f t="shared" ca="1" si="27"/>
        <v>0</v>
      </c>
      <c r="P73" s="14">
        <f t="shared" ca="1" si="27"/>
        <v>0</v>
      </c>
      <c r="Q73" s="14">
        <f t="shared" ca="1" si="27"/>
        <v>0</v>
      </c>
      <c r="R73" s="14">
        <f t="shared" ca="1" si="27"/>
        <v>0</v>
      </c>
      <c r="S73" s="14">
        <f t="shared" ca="1" si="27"/>
        <v>0</v>
      </c>
      <c r="T73" s="14">
        <f t="shared" ca="1" si="27"/>
        <v>0</v>
      </c>
      <c r="U73" s="14">
        <f t="shared" ca="1" si="27"/>
        <v>0</v>
      </c>
      <c r="V73" s="14">
        <f t="shared" ca="1" si="27"/>
        <v>0</v>
      </c>
      <c r="W73" s="14">
        <f t="shared" ca="1" si="27"/>
        <v>0</v>
      </c>
      <c r="X73" s="14">
        <f t="shared" ca="1" si="27"/>
        <v>0</v>
      </c>
      <c r="Y73" s="14">
        <f t="shared" ca="1" si="27"/>
        <v>0</v>
      </c>
      <c r="Z73" s="14">
        <f t="shared" ca="1" si="27"/>
        <v>0</v>
      </c>
      <c r="AA73" s="14">
        <f t="shared" ca="1" si="27"/>
        <v>0</v>
      </c>
      <c r="AB73" s="14">
        <f t="shared" ca="1" si="27"/>
        <v>0</v>
      </c>
      <c r="AC73" s="14">
        <f t="shared" ca="1" si="27"/>
        <v>0</v>
      </c>
      <c r="AD73" s="14">
        <f t="shared" ca="1" si="27"/>
        <v>0</v>
      </c>
      <c r="AE73" s="14">
        <f t="shared" ca="1" si="27"/>
        <v>0</v>
      </c>
      <c r="AF73" s="14">
        <f t="shared" ca="1" si="27"/>
        <v>0</v>
      </c>
      <c r="AG73" s="14">
        <f t="shared" ca="1" si="27"/>
        <v>0</v>
      </c>
      <c r="AH73" s="14">
        <f t="shared" ca="1" si="27"/>
        <v>0</v>
      </c>
      <c r="AI73" s="14">
        <f t="shared" ca="1" si="27"/>
        <v>0</v>
      </c>
      <c r="AJ73" s="14">
        <f t="shared" ca="1" si="27"/>
        <v>0</v>
      </c>
      <c r="AK73" s="14">
        <f t="shared" ca="1" si="27"/>
        <v>0</v>
      </c>
      <c r="AL73" s="14">
        <f t="shared" ca="1" si="27"/>
        <v>0</v>
      </c>
      <c r="AM73" s="14">
        <f t="shared" ca="1" si="27"/>
        <v>0</v>
      </c>
      <c r="AN73" s="14">
        <f t="shared" ca="1" si="27"/>
        <v>0</v>
      </c>
      <c r="AO73" s="14">
        <f t="shared" ca="1" si="27"/>
        <v>0</v>
      </c>
      <c r="AP73" s="14">
        <f t="shared" ca="1" si="27"/>
        <v>0</v>
      </c>
      <c r="AQ73" s="14">
        <f t="shared" ca="1" si="27"/>
        <v>0</v>
      </c>
      <c r="AR73" s="14">
        <f t="shared" ca="1" si="27"/>
        <v>0</v>
      </c>
      <c r="AS73" s="14">
        <f t="shared" ca="1" si="27"/>
        <v>0</v>
      </c>
      <c r="AT73" s="14">
        <f t="shared" ca="1" si="27"/>
        <v>0</v>
      </c>
      <c r="AU73" s="14">
        <f t="shared" ca="1" si="27"/>
        <v>0</v>
      </c>
      <c r="AV73" s="14">
        <f t="shared" ca="1" si="27"/>
        <v>0</v>
      </c>
      <c r="AW73" s="14">
        <f t="shared" ca="1" si="27"/>
        <v>0</v>
      </c>
      <c r="AX73" s="14">
        <f t="shared" ca="1" si="27"/>
        <v>0</v>
      </c>
      <c r="AY73" s="14">
        <f t="shared" ca="1" si="27"/>
        <v>0</v>
      </c>
      <c r="AZ73" s="14">
        <f t="shared" ca="1" si="27"/>
        <v>0</v>
      </c>
      <c r="BA73" s="14">
        <f t="shared" ca="1" si="27"/>
        <v>0</v>
      </c>
      <c r="BB73" s="14">
        <f t="shared" ca="1" si="27"/>
        <v>0</v>
      </c>
      <c r="BC73" s="14">
        <f t="shared" ca="1" si="27"/>
        <v>0</v>
      </c>
      <c r="BD73" s="14">
        <f t="shared" ca="1" si="27"/>
        <v>0</v>
      </c>
      <c r="BE73" s="14">
        <f t="shared" ca="1" si="27"/>
        <v>0</v>
      </c>
      <c r="BF73" s="14">
        <f t="shared" ca="1" si="27"/>
        <v>0</v>
      </c>
      <c r="BG73" s="14">
        <f t="shared" ca="1" si="27"/>
        <v>0</v>
      </c>
      <c r="BH73" s="14">
        <f t="shared" ca="1" si="27"/>
        <v>0</v>
      </c>
      <c r="BI73" s="14">
        <f t="shared" ca="1" si="27"/>
        <v>0</v>
      </c>
      <c r="BJ73" s="14">
        <f t="shared" ca="1" si="27"/>
        <v>0</v>
      </c>
      <c r="BK73" s="14">
        <f t="shared" ca="1" si="27"/>
        <v>0</v>
      </c>
      <c r="BL73" s="14">
        <f t="shared" ca="1" si="27"/>
        <v>0</v>
      </c>
      <c r="BM73" s="14">
        <f t="shared" ca="1" si="27"/>
        <v>0</v>
      </c>
      <c r="BN73" s="14">
        <f t="shared" ca="1" si="27"/>
        <v>0</v>
      </c>
      <c r="BO73" s="14">
        <f t="shared" ca="1" si="27"/>
        <v>0</v>
      </c>
      <c r="BP73" s="14">
        <f t="shared" ca="1" si="27"/>
        <v>0</v>
      </c>
      <c r="BQ73" s="14">
        <f t="shared" ca="1" si="27"/>
        <v>0</v>
      </c>
      <c r="BR73" s="14">
        <f t="shared" ca="1" si="27"/>
        <v>0</v>
      </c>
      <c r="BS73" s="98"/>
    </row>
    <row r="74" spans="1:87" ht="21" customHeight="1" outlineLevel="1" thickBot="1" x14ac:dyDescent="0.4">
      <c r="A74" s="5">
        <f t="shared" si="24"/>
        <v>0</v>
      </c>
      <c r="B74" s="5">
        <f t="shared" si="24"/>
        <v>0</v>
      </c>
      <c r="C74" s="5">
        <f t="shared" si="24"/>
        <v>0</v>
      </c>
      <c r="D74" s="5">
        <f t="shared" si="24"/>
        <v>0</v>
      </c>
      <c r="E74" s="6">
        <f t="shared" si="24"/>
        <v>0</v>
      </c>
      <c r="F74" s="14">
        <f t="shared" ca="1" si="25"/>
        <v>0</v>
      </c>
      <c r="G74" s="14">
        <f t="shared" ca="1" si="27"/>
        <v>0</v>
      </c>
      <c r="H74" s="14">
        <f t="shared" ca="1" si="27"/>
        <v>0</v>
      </c>
      <c r="I74" s="14">
        <f t="shared" ca="1" si="27"/>
        <v>0</v>
      </c>
      <c r="J74" s="14">
        <f t="shared" ca="1" si="27"/>
        <v>0</v>
      </c>
      <c r="K74" s="14">
        <f t="shared" ca="1" si="27"/>
        <v>0</v>
      </c>
      <c r="L74" s="14">
        <f t="shared" ca="1" si="27"/>
        <v>0</v>
      </c>
      <c r="M74" s="14">
        <f t="shared" ca="1" si="27"/>
        <v>0</v>
      </c>
      <c r="N74" s="14">
        <f t="shared" ca="1" si="27"/>
        <v>0</v>
      </c>
      <c r="O74" s="14">
        <f t="shared" ca="1" si="27"/>
        <v>0</v>
      </c>
      <c r="P74" s="14">
        <f t="shared" ca="1" si="27"/>
        <v>0</v>
      </c>
      <c r="Q74" s="14">
        <f t="shared" ca="1" si="27"/>
        <v>0</v>
      </c>
      <c r="R74" s="14">
        <f t="shared" ca="1" si="27"/>
        <v>0</v>
      </c>
      <c r="S74" s="14">
        <f t="shared" ca="1" si="27"/>
        <v>0</v>
      </c>
      <c r="T74" s="14">
        <f t="shared" ca="1" si="27"/>
        <v>0</v>
      </c>
      <c r="U74" s="14">
        <f t="shared" ca="1" si="27"/>
        <v>0</v>
      </c>
      <c r="V74" s="14">
        <f t="shared" ca="1" si="27"/>
        <v>0</v>
      </c>
      <c r="W74" s="14">
        <f t="shared" ca="1" si="27"/>
        <v>0</v>
      </c>
      <c r="X74" s="14">
        <f t="shared" ca="1" si="27"/>
        <v>0</v>
      </c>
      <c r="Y74" s="14">
        <f t="shared" ca="1" si="27"/>
        <v>0</v>
      </c>
      <c r="Z74" s="14">
        <f t="shared" ca="1" si="27"/>
        <v>0</v>
      </c>
      <c r="AA74" s="14">
        <f t="shared" ca="1" si="27"/>
        <v>0</v>
      </c>
      <c r="AB74" s="14">
        <f t="shared" ca="1" si="27"/>
        <v>0</v>
      </c>
      <c r="AC74" s="14">
        <f t="shared" ca="1" si="27"/>
        <v>0</v>
      </c>
      <c r="AD74" s="14">
        <f t="shared" ca="1" si="27"/>
        <v>0</v>
      </c>
      <c r="AE74" s="14">
        <f t="shared" ca="1" si="27"/>
        <v>0</v>
      </c>
      <c r="AF74" s="14">
        <f t="shared" ca="1" si="27"/>
        <v>0</v>
      </c>
      <c r="AG74" s="14">
        <f t="shared" ca="1" si="27"/>
        <v>0</v>
      </c>
      <c r="AH74" s="14">
        <f t="shared" ca="1" si="27"/>
        <v>0</v>
      </c>
      <c r="AI74" s="14">
        <f t="shared" ca="1" si="27"/>
        <v>0</v>
      </c>
      <c r="AJ74" s="14">
        <f t="shared" ca="1" si="27"/>
        <v>0</v>
      </c>
      <c r="AK74" s="14">
        <f t="shared" ca="1" si="27"/>
        <v>0</v>
      </c>
      <c r="AL74" s="14">
        <f t="shared" ca="1" si="27"/>
        <v>0</v>
      </c>
      <c r="AM74" s="14">
        <f t="shared" ca="1" si="27"/>
        <v>0</v>
      </c>
      <c r="AN74" s="14">
        <f t="shared" ca="1" si="27"/>
        <v>0</v>
      </c>
      <c r="AO74" s="14">
        <f t="shared" ca="1" si="27"/>
        <v>0</v>
      </c>
      <c r="AP74" s="14">
        <f t="shared" ca="1" si="27"/>
        <v>0</v>
      </c>
      <c r="AQ74" s="14">
        <f t="shared" ca="1" si="27"/>
        <v>0</v>
      </c>
      <c r="AR74" s="14">
        <f t="shared" ca="1" si="27"/>
        <v>0</v>
      </c>
      <c r="AS74" s="14">
        <f t="shared" ref="AS74:BR74" ca="1" si="28">$A74*H.Ar + $B74*H.Se + $C74*H.Ge + $D74*H.Ga</f>
        <v>0</v>
      </c>
      <c r="AT74" s="14">
        <f t="shared" ca="1" si="28"/>
        <v>0</v>
      </c>
      <c r="AU74" s="14">
        <f t="shared" ca="1" si="28"/>
        <v>0</v>
      </c>
      <c r="AV74" s="14">
        <f t="shared" ca="1" si="28"/>
        <v>0</v>
      </c>
      <c r="AW74" s="14">
        <f t="shared" ca="1" si="28"/>
        <v>0</v>
      </c>
      <c r="AX74" s="14">
        <f t="shared" ca="1" si="28"/>
        <v>0</v>
      </c>
      <c r="AY74" s="14">
        <f t="shared" ca="1" si="28"/>
        <v>0</v>
      </c>
      <c r="AZ74" s="14">
        <f t="shared" ca="1" si="28"/>
        <v>0</v>
      </c>
      <c r="BA74" s="14">
        <f t="shared" ca="1" si="28"/>
        <v>0</v>
      </c>
      <c r="BB74" s="14">
        <f t="shared" ca="1" si="28"/>
        <v>0</v>
      </c>
      <c r="BC74" s="14">
        <f t="shared" ca="1" si="28"/>
        <v>0</v>
      </c>
      <c r="BD74" s="14">
        <f t="shared" ca="1" si="28"/>
        <v>0</v>
      </c>
      <c r="BE74" s="14">
        <f t="shared" ca="1" si="28"/>
        <v>0</v>
      </c>
      <c r="BF74" s="14">
        <f t="shared" ca="1" si="28"/>
        <v>0</v>
      </c>
      <c r="BG74" s="14">
        <f t="shared" ca="1" si="28"/>
        <v>0</v>
      </c>
      <c r="BH74" s="14">
        <f t="shared" ca="1" si="28"/>
        <v>0</v>
      </c>
      <c r="BI74" s="14">
        <f t="shared" ca="1" si="28"/>
        <v>0</v>
      </c>
      <c r="BJ74" s="14">
        <f t="shared" ca="1" si="28"/>
        <v>0</v>
      </c>
      <c r="BK74" s="14">
        <f t="shared" ca="1" si="28"/>
        <v>0</v>
      </c>
      <c r="BL74" s="14">
        <f t="shared" ca="1" si="28"/>
        <v>0</v>
      </c>
      <c r="BM74" s="14">
        <f t="shared" ca="1" si="28"/>
        <v>0</v>
      </c>
      <c r="BN74" s="14">
        <f t="shared" ca="1" si="28"/>
        <v>0</v>
      </c>
      <c r="BO74" s="14">
        <f t="shared" ca="1" si="28"/>
        <v>0</v>
      </c>
      <c r="BP74" s="14">
        <f t="shared" ca="1" si="28"/>
        <v>0</v>
      </c>
      <c r="BQ74" s="14">
        <f t="shared" ca="1" si="28"/>
        <v>0</v>
      </c>
      <c r="BR74" s="14">
        <f t="shared" ca="1" si="28"/>
        <v>0</v>
      </c>
      <c r="BS74" s="98"/>
    </row>
    <row r="75" spans="1:87" ht="21" customHeight="1" outlineLevel="1" thickTop="1" thickBot="1" x14ac:dyDescent="0.4">
      <c r="A75" s="5">
        <f t="shared" si="24"/>
        <v>0</v>
      </c>
      <c r="B75" s="5">
        <f t="shared" si="24"/>
        <v>0</v>
      </c>
      <c r="C75" s="5">
        <f t="shared" si="24"/>
        <v>0</v>
      </c>
      <c r="D75" s="5">
        <f t="shared" si="24"/>
        <v>0</v>
      </c>
      <c r="E75" s="4">
        <f t="shared" si="24"/>
        <v>1</v>
      </c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98"/>
    </row>
    <row r="76" spans="1:87" ht="21" customHeight="1" outlineLevel="1" thickTop="1" x14ac:dyDescent="0.35">
      <c r="A76" s="47"/>
      <c r="B76" s="47"/>
      <c r="C76" s="47"/>
      <c r="D76" s="47"/>
      <c r="G76" s="98"/>
      <c r="H76" s="98"/>
      <c r="I76" s="98"/>
      <c r="J76" s="98"/>
      <c r="K76" s="98"/>
      <c r="L76" s="98"/>
      <c r="M76" s="98"/>
      <c r="N76" s="98"/>
      <c r="O76" s="98"/>
      <c r="P76" s="98"/>
      <c r="Q76" s="98"/>
      <c r="R76" s="98"/>
      <c r="S76" s="98"/>
      <c r="T76" s="98"/>
      <c r="U76" s="98"/>
      <c r="V76" s="98"/>
      <c r="W76" s="98"/>
      <c r="X76" s="98"/>
      <c r="Y76" s="98"/>
      <c r="Z76" s="98"/>
      <c r="AA76" s="98"/>
      <c r="AB76" s="98"/>
      <c r="AC76" s="98"/>
      <c r="AD76" s="98"/>
      <c r="AE76" s="98"/>
      <c r="AF76" s="98"/>
      <c r="AG76" s="98"/>
      <c r="AH76" s="98"/>
      <c r="AI76" s="98"/>
      <c r="AJ76" s="98"/>
      <c r="AK76" s="98"/>
      <c r="AL76" s="98"/>
      <c r="AM76" s="98"/>
      <c r="AN76" s="98"/>
      <c r="AO76" s="98"/>
      <c r="AP76" s="98"/>
      <c r="AQ76" s="98"/>
      <c r="AR76" s="98"/>
      <c r="AS76" s="98"/>
      <c r="AT76" s="98"/>
      <c r="AU76" s="98"/>
      <c r="AV76" s="98"/>
      <c r="AW76" s="98"/>
      <c r="AX76" s="98"/>
      <c r="AY76" s="98"/>
      <c r="AZ76" s="98"/>
      <c r="BA76" s="98"/>
      <c r="BB76" s="98"/>
      <c r="BC76" s="98"/>
      <c r="BD76" s="98"/>
      <c r="BE76" s="98"/>
      <c r="BF76" s="98"/>
      <c r="BG76" s="98"/>
      <c r="BH76" s="98"/>
      <c r="BI76" s="98"/>
      <c r="BJ76" s="98"/>
      <c r="BK76" s="98"/>
      <c r="BL76" s="98"/>
      <c r="BM76" s="98"/>
      <c r="BN76" s="98"/>
      <c r="BO76" s="98"/>
      <c r="BP76" s="98"/>
      <c r="BQ76" s="98"/>
      <c r="BR76" s="98"/>
    </row>
    <row r="77" spans="1:87" ht="21" customHeight="1" x14ac:dyDescent="0.35">
      <c r="G77" s="98"/>
      <c r="H77" s="98"/>
      <c r="I77" s="98"/>
      <c r="J77" s="98"/>
      <c r="K77" s="98"/>
      <c r="L77" s="98"/>
      <c r="M77" s="98"/>
      <c r="N77" s="98"/>
      <c r="O77" s="98"/>
      <c r="P77" s="98"/>
      <c r="Q77" s="98"/>
      <c r="R77" s="98"/>
      <c r="S77" s="98"/>
      <c r="T77" s="98"/>
      <c r="U77" s="98"/>
      <c r="V77" s="98"/>
      <c r="W77" s="98"/>
      <c r="X77" s="98"/>
      <c r="Y77" s="98"/>
      <c r="Z77" s="98"/>
      <c r="AA77" s="98"/>
      <c r="AB77" s="98"/>
      <c r="AC77" s="98"/>
      <c r="AD77" s="98"/>
      <c r="AE77" s="98"/>
      <c r="AF77" s="98"/>
      <c r="AG77" s="98"/>
      <c r="AH77" s="98"/>
      <c r="AI77" s="98"/>
      <c r="AJ77" s="98"/>
      <c r="AK77" s="98"/>
      <c r="AL77" s="98"/>
      <c r="AM77" s="98"/>
      <c r="AN77" s="98"/>
      <c r="AO77" s="98"/>
      <c r="AP77" s="98"/>
      <c r="AQ77" s="98"/>
      <c r="AR77" s="98"/>
      <c r="AS77" s="98"/>
      <c r="AT77" s="98"/>
      <c r="AU77" s="98"/>
      <c r="AV77" s="98"/>
      <c r="AW77" s="98"/>
      <c r="AX77" s="98"/>
      <c r="AY77" s="98"/>
      <c r="AZ77" s="98"/>
      <c r="BA77" s="98"/>
      <c r="BB77" s="98"/>
      <c r="BC77" s="98"/>
      <c r="BD77" s="98"/>
      <c r="BE77" s="98"/>
      <c r="BF77" s="98"/>
      <c r="BG77" s="98"/>
      <c r="BH77" s="98"/>
      <c r="BI77" s="98"/>
      <c r="BJ77" s="98"/>
      <c r="BK77" s="98"/>
      <c r="BL77" s="98"/>
      <c r="BM77" s="98"/>
      <c r="BN77" s="98"/>
      <c r="BO77" s="98"/>
      <c r="BP77" s="98"/>
      <c r="BQ77" s="98"/>
      <c r="BR77" s="98"/>
    </row>
    <row r="78" spans="1:87" ht="21" customHeight="1" x14ac:dyDescent="0.4">
      <c r="A78" s="78"/>
      <c r="B78" s="78"/>
      <c r="C78" s="79">
        <f>E41</f>
        <v>8.3333333333333339</v>
      </c>
      <c r="D78" s="65"/>
      <c r="E78" s="64" t="s">
        <v>40</v>
      </c>
      <c r="F78" s="65"/>
      <c r="G78" s="65"/>
      <c r="H78" s="65"/>
      <c r="I78" s="65"/>
      <c r="J78" s="65"/>
      <c r="K78" s="65"/>
      <c r="L78" s="65"/>
      <c r="M78" s="65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5"/>
      <c r="AC78" s="65"/>
      <c r="AD78" s="65"/>
      <c r="AE78" s="65"/>
      <c r="AF78" s="65"/>
      <c r="AG78" s="65"/>
      <c r="AH78" s="65"/>
      <c r="AI78" s="65"/>
      <c r="AJ78" s="65"/>
      <c r="AK78" s="65"/>
      <c r="AL78" s="65"/>
      <c r="AM78" s="65"/>
      <c r="AN78" s="65"/>
      <c r="AO78" s="65"/>
      <c r="AP78" s="65"/>
      <c r="AQ78" s="65"/>
      <c r="AR78" s="65"/>
      <c r="AS78" s="65"/>
      <c r="AT78" s="65"/>
      <c r="AU78" s="65"/>
      <c r="AV78" s="65"/>
      <c r="AW78" s="65"/>
      <c r="AX78" s="65"/>
      <c r="AY78" s="65"/>
      <c r="AZ78" s="65"/>
      <c r="BA78" s="65"/>
      <c r="BB78" s="65"/>
      <c r="BC78" s="65"/>
      <c r="BD78" s="65"/>
      <c r="BE78" s="65"/>
      <c r="BF78" s="65"/>
      <c r="BG78" s="65"/>
      <c r="BH78" s="65"/>
      <c r="BI78" s="65"/>
      <c r="BJ78" s="65"/>
      <c r="BK78" s="65"/>
      <c r="BL78" s="65"/>
      <c r="BM78" s="65"/>
      <c r="BN78" s="65"/>
      <c r="BO78" s="65"/>
      <c r="BP78" s="65"/>
      <c r="BQ78" s="65"/>
      <c r="BR78" s="65"/>
      <c r="BS78" s="65"/>
      <c r="BT78" s="65"/>
      <c r="BU78" s="65"/>
      <c r="BV78" s="65"/>
      <c r="BW78" s="65"/>
      <c r="BX78" s="65"/>
      <c r="BY78" s="65"/>
      <c r="BZ78" s="65"/>
      <c r="CA78" s="65"/>
      <c r="CB78" s="65"/>
      <c r="CC78" s="65"/>
      <c r="CD78" s="65"/>
      <c r="CE78" s="65"/>
      <c r="CF78" s="65"/>
      <c r="CG78" s="65"/>
      <c r="CH78" s="65"/>
      <c r="CI78" s="65"/>
    </row>
    <row r="79" spans="1:87" ht="21" hidden="1" customHeight="1" outlineLevel="1" thickTop="1" thickBot="1" x14ac:dyDescent="0.4">
      <c r="A79" s="12" t="s">
        <v>1</v>
      </c>
      <c r="B79" s="2" t="s">
        <v>2</v>
      </c>
      <c r="C79" s="2" t="s">
        <v>3</v>
      </c>
      <c r="D79" s="13" t="s">
        <v>4</v>
      </c>
      <c r="E79" s="3" t="str">
        <f t="shared" ref="E79:E109" si="29">E45</f>
        <v>Temperature,K</v>
      </c>
      <c r="F79" s="3">
        <f t="shared" ref="F79" si="30">F3</f>
        <v>273.10000000000002</v>
      </c>
      <c r="G79" s="3">
        <f t="shared" ref="G79:BR79" si="31">G3</f>
        <v>289.7</v>
      </c>
      <c r="H79" s="3">
        <f t="shared" si="31"/>
        <v>306.2</v>
      </c>
      <c r="I79" s="3">
        <f t="shared" si="31"/>
        <v>322.7</v>
      </c>
      <c r="J79" s="3">
        <f t="shared" si="31"/>
        <v>339.2</v>
      </c>
      <c r="K79" s="3">
        <f t="shared" si="31"/>
        <v>405.3</v>
      </c>
      <c r="L79" s="3">
        <f t="shared" si="31"/>
        <v>421.8</v>
      </c>
      <c r="M79" s="3">
        <f t="shared" si="31"/>
        <v>438.3</v>
      </c>
      <c r="N79" s="3">
        <f t="shared" si="31"/>
        <v>454.9</v>
      </c>
      <c r="O79" s="3">
        <f t="shared" si="31"/>
        <v>471.4</v>
      </c>
      <c r="P79" s="3">
        <f t="shared" si="31"/>
        <v>487.9</v>
      </c>
      <c r="Q79" s="3">
        <f t="shared" si="31"/>
        <v>504.4</v>
      </c>
      <c r="R79" s="3">
        <f t="shared" si="31"/>
        <v>520.9</v>
      </c>
      <c r="S79" s="3">
        <f t="shared" si="31"/>
        <v>537.5</v>
      </c>
      <c r="T79" s="3">
        <f t="shared" si="31"/>
        <v>554</v>
      </c>
      <c r="U79" s="3">
        <f t="shared" si="31"/>
        <v>570.5</v>
      </c>
      <c r="V79" s="3">
        <f t="shared" si="31"/>
        <v>587</v>
      </c>
      <c r="W79" s="3">
        <f t="shared" si="31"/>
        <v>603.5</v>
      </c>
      <c r="X79" s="3">
        <f t="shared" si="31"/>
        <v>669.6</v>
      </c>
      <c r="Y79" s="3">
        <f t="shared" si="31"/>
        <v>735.7</v>
      </c>
      <c r="Z79" s="3">
        <f t="shared" si="31"/>
        <v>801.8</v>
      </c>
      <c r="AA79" s="3">
        <f t="shared" si="31"/>
        <v>818.3</v>
      </c>
      <c r="AB79" s="3">
        <f t="shared" si="31"/>
        <v>834.8</v>
      </c>
      <c r="AC79" s="3">
        <f t="shared" si="31"/>
        <v>851.3</v>
      </c>
      <c r="AD79" s="3">
        <f t="shared" si="31"/>
        <v>867.8</v>
      </c>
      <c r="AE79" s="3">
        <f t="shared" si="31"/>
        <v>884.4</v>
      </c>
      <c r="AF79" s="3">
        <f t="shared" si="31"/>
        <v>900.9</v>
      </c>
      <c r="AG79" s="3">
        <f t="shared" si="31"/>
        <v>917.4</v>
      </c>
      <c r="AH79" s="3">
        <f t="shared" si="31"/>
        <v>933.9</v>
      </c>
      <c r="AI79" s="3">
        <f t="shared" si="31"/>
        <v>1000</v>
      </c>
      <c r="AJ79" s="3">
        <f t="shared" si="31"/>
        <v>0</v>
      </c>
      <c r="AK79" s="3">
        <f t="shared" si="31"/>
        <v>0</v>
      </c>
      <c r="AL79" s="3">
        <f t="shared" si="31"/>
        <v>0</v>
      </c>
      <c r="AM79" s="3">
        <f t="shared" si="31"/>
        <v>0</v>
      </c>
      <c r="AN79" s="3">
        <f t="shared" si="31"/>
        <v>0</v>
      </c>
      <c r="AO79" s="3">
        <f t="shared" si="31"/>
        <v>0</v>
      </c>
      <c r="AP79" s="3">
        <f t="shared" si="31"/>
        <v>0</v>
      </c>
      <c r="AQ79" s="3">
        <f t="shared" si="31"/>
        <v>0</v>
      </c>
      <c r="AR79" s="3">
        <f t="shared" si="31"/>
        <v>0</v>
      </c>
      <c r="AS79" s="3">
        <f t="shared" si="31"/>
        <v>0</v>
      </c>
      <c r="AT79" s="3">
        <f t="shared" si="31"/>
        <v>0</v>
      </c>
      <c r="AU79" s="3">
        <f t="shared" si="31"/>
        <v>0</v>
      </c>
      <c r="AV79" s="3">
        <f t="shared" si="31"/>
        <v>0</v>
      </c>
      <c r="AW79" s="3">
        <f t="shared" si="31"/>
        <v>0</v>
      </c>
      <c r="AX79" s="3">
        <f t="shared" si="31"/>
        <v>0</v>
      </c>
      <c r="AY79" s="3">
        <f t="shared" si="31"/>
        <v>0</v>
      </c>
      <c r="AZ79" s="3">
        <f t="shared" si="31"/>
        <v>0</v>
      </c>
      <c r="BA79" s="3">
        <f t="shared" si="31"/>
        <v>0</v>
      </c>
      <c r="BB79" s="3">
        <f t="shared" si="31"/>
        <v>0</v>
      </c>
      <c r="BC79" s="3">
        <f t="shared" si="31"/>
        <v>0</v>
      </c>
      <c r="BD79" s="3">
        <f t="shared" si="31"/>
        <v>0</v>
      </c>
      <c r="BE79" s="3">
        <f t="shared" si="31"/>
        <v>0</v>
      </c>
      <c r="BF79" s="3">
        <f t="shared" si="31"/>
        <v>0</v>
      </c>
      <c r="BG79" s="3">
        <f t="shared" si="31"/>
        <v>0</v>
      </c>
      <c r="BH79" s="3">
        <f t="shared" si="31"/>
        <v>0</v>
      </c>
      <c r="BI79" s="3">
        <f t="shared" si="31"/>
        <v>0</v>
      </c>
      <c r="BJ79" s="3">
        <f t="shared" si="31"/>
        <v>0</v>
      </c>
      <c r="BK79" s="3">
        <f t="shared" si="31"/>
        <v>0</v>
      </c>
      <c r="BL79" s="3">
        <f t="shared" si="31"/>
        <v>0</v>
      </c>
      <c r="BM79" s="3">
        <f t="shared" si="31"/>
        <v>0</v>
      </c>
      <c r="BN79" s="3">
        <f t="shared" si="31"/>
        <v>0</v>
      </c>
      <c r="BO79" s="3">
        <f t="shared" si="31"/>
        <v>0</v>
      </c>
      <c r="BP79" s="3">
        <f t="shared" si="31"/>
        <v>0</v>
      </c>
      <c r="BQ79" s="3">
        <f t="shared" si="31"/>
        <v>0</v>
      </c>
      <c r="BR79" s="3">
        <f t="shared" si="31"/>
        <v>0</v>
      </c>
      <c r="BS79" s="98"/>
    </row>
    <row r="80" spans="1:87" ht="21" hidden="1" customHeight="1" outlineLevel="1" thickTop="1" thickBot="1" x14ac:dyDescent="0.4">
      <c r="A80" s="5">
        <f>A46</f>
        <v>0</v>
      </c>
      <c r="B80" s="5">
        <f t="shared" ref="B80:D80" si="32">B46</f>
        <v>0</v>
      </c>
      <c r="C80" s="5">
        <f t="shared" si="32"/>
        <v>0</v>
      </c>
      <c r="D80" s="5">
        <f t="shared" si="32"/>
        <v>1</v>
      </c>
      <c r="E80" s="6" t="str">
        <f t="shared" si="29"/>
        <v>*Ga[l]</v>
      </c>
      <c r="F80" s="14">
        <f t="shared" ref="F80" si="33">F4*$C$78</f>
        <v>0</v>
      </c>
      <c r="G80" s="14">
        <f t="shared" ref="G80:BR80" si="34">G4*$C$78</f>
        <v>0</v>
      </c>
      <c r="H80" s="14">
        <f t="shared" si="34"/>
        <v>0</v>
      </c>
      <c r="I80" s="14">
        <f t="shared" si="34"/>
        <v>0</v>
      </c>
      <c r="J80" s="14">
        <f t="shared" si="34"/>
        <v>0</v>
      </c>
      <c r="K80" s="14">
        <f t="shared" si="34"/>
        <v>0</v>
      </c>
      <c r="L80" s="14">
        <f t="shared" si="34"/>
        <v>0</v>
      </c>
      <c r="M80" s="14">
        <f t="shared" si="34"/>
        <v>0</v>
      </c>
      <c r="N80" s="14">
        <f t="shared" si="34"/>
        <v>0</v>
      </c>
      <c r="O80" s="14">
        <f t="shared" si="34"/>
        <v>0</v>
      </c>
      <c r="P80" s="14">
        <f t="shared" si="34"/>
        <v>0</v>
      </c>
      <c r="Q80" s="14">
        <f t="shared" si="34"/>
        <v>0</v>
      </c>
      <c r="R80" s="14">
        <f t="shared" si="34"/>
        <v>0</v>
      </c>
      <c r="S80" s="14">
        <f t="shared" si="34"/>
        <v>0</v>
      </c>
      <c r="T80" s="14">
        <f t="shared" si="34"/>
        <v>0</v>
      </c>
      <c r="U80" s="14">
        <f t="shared" si="34"/>
        <v>0</v>
      </c>
      <c r="V80" s="14">
        <f t="shared" si="34"/>
        <v>0</v>
      </c>
      <c r="W80" s="14">
        <f t="shared" si="34"/>
        <v>0</v>
      </c>
      <c r="X80" s="14">
        <f t="shared" si="34"/>
        <v>0</v>
      </c>
      <c r="Y80" s="14">
        <f t="shared" si="34"/>
        <v>0</v>
      </c>
      <c r="Z80" s="14">
        <f t="shared" si="34"/>
        <v>3.2189166666666668E-22</v>
      </c>
      <c r="AA80" s="14">
        <f t="shared" si="34"/>
        <v>4.038083333333334E-17</v>
      </c>
      <c r="AB80" s="14">
        <f t="shared" si="34"/>
        <v>1.1149166666666668E-12</v>
      </c>
      <c r="AC80" s="14">
        <f t="shared" si="34"/>
        <v>2.4210000000000002E-10</v>
      </c>
      <c r="AD80" s="14">
        <f t="shared" si="34"/>
        <v>7.9762500000000013E-10</v>
      </c>
      <c r="AE80" s="14">
        <f t="shared" si="34"/>
        <v>1.0442500000000002E-9</v>
      </c>
      <c r="AF80" s="14">
        <f t="shared" si="34"/>
        <v>4.3643333333333336E-5</v>
      </c>
      <c r="AG80" s="14">
        <f t="shared" si="34"/>
        <v>6.1575000000000006E-5</v>
      </c>
      <c r="AH80" s="14">
        <f t="shared" si="34"/>
        <v>4.8998333333333335E-5</v>
      </c>
      <c r="AI80" s="14">
        <f t="shared" si="34"/>
        <v>2.5267500000000002E-5</v>
      </c>
      <c r="AJ80" s="14">
        <f t="shared" si="34"/>
        <v>0</v>
      </c>
      <c r="AK80" s="14">
        <f t="shared" si="34"/>
        <v>0</v>
      </c>
      <c r="AL80" s="14">
        <f t="shared" si="34"/>
        <v>0</v>
      </c>
      <c r="AM80" s="14">
        <f t="shared" si="34"/>
        <v>0</v>
      </c>
      <c r="AN80" s="14">
        <f t="shared" si="34"/>
        <v>0</v>
      </c>
      <c r="AO80" s="14">
        <f t="shared" si="34"/>
        <v>0</v>
      </c>
      <c r="AP80" s="14">
        <f t="shared" si="34"/>
        <v>0</v>
      </c>
      <c r="AQ80" s="14">
        <f t="shared" si="34"/>
        <v>0</v>
      </c>
      <c r="AR80" s="14">
        <f t="shared" si="34"/>
        <v>0</v>
      </c>
      <c r="AS80" s="14">
        <f t="shared" si="34"/>
        <v>0</v>
      </c>
      <c r="AT80" s="14">
        <f t="shared" si="34"/>
        <v>0</v>
      </c>
      <c r="AU80" s="14">
        <f t="shared" si="34"/>
        <v>0</v>
      </c>
      <c r="AV80" s="14">
        <f t="shared" si="34"/>
        <v>0</v>
      </c>
      <c r="AW80" s="14">
        <f t="shared" si="34"/>
        <v>0</v>
      </c>
      <c r="AX80" s="14">
        <f t="shared" si="34"/>
        <v>0</v>
      </c>
      <c r="AY80" s="14">
        <f t="shared" si="34"/>
        <v>0</v>
      </c>
      <c r="AZ80" s="14">
        <f t="shared" si="34"/>
        <v>0</v>
      </c>
      <c r="BA80" s="14">
        <f t="shared" si="34"/>
        <v>0</v>
      </c>
      <c r="BB80" s="14">
        <f t="shared" si="34"/>
        <v>0</v>
      </c>
      <c r="BC80" s="14">
        <f t="shared" si="34"/>
        <v>0</v>
      </c>
      <c r="BD80" s="14">
        <f t="shared" si="34"/>
        <v>0</v>
      </c>
      <c r="BE80" s="14">
        <f t="shared" si="34"/>
        <v>0</v>
      </c>
      <c r="BF80" s="14">
        <f t="shared" si="34"/>
        <v>0</v>
      </c>
      <c r="BG80" s="14">
        <f t="shared" si="34"/>
        <v>0</v>
      </c>
      <c r="BH80" s="14">
        <f t="shared" si="34"/>
        <v>0</v>
      </c>
      <c r="BI80" s="14">
        <f t="shared" si="34"/>
        <v>0</v>
      </c>
      <c r="BJ80" s="14">
        <f t="shared" si="34"/>
        <v>0</v>
      </c>
      <c r="BK80" s="14">
        <f t="shared" si="34"/>
        <v>0</v>
      </c>
      <c r="BL80" s="14">
        <f t="shared" si="34"/>
        <v>0</v>
      </c>
      <c r="BM80" s="14">
        <f t="shared" si="34"/>
        <v>0</v>
      </c>
      <c r="BN80" s="14">
        <f t="shared" si="34"/>
        <v>0</v>
      </c>
      <c r="BO80" s="14">
        <f t="shared" si="34"/>
        <v>0</v>
      </c>
      <c r="BP80" s="14">
        <f t="shared" si="34"/>
        <v>0</v>
      </c>
      <c r="BQ80" s="14">
        <f t="shared" si="34"/>
        <v>0</v>
      </c>
      <c r="BR80" s="14">
        <f t="shared" si="34"/>
        <v>0</v>
      </c>
      <c r="BS80" s="98"/>
    </row>
    <row r="81" spans="1:71" ht="21" hidden="1" customHeight="1" outlineLevel="1" thickBot="1" x14ac:dyDescent="0.4">
      <c r="A81" s="5">
        <f t="shared" ref="A81:D96" si="35">A47</f>
        <v>0</v>
      </c>
      <c r="B81" s="5">
        <f t="shared" si="35"/>
        <v>1</v>
      </c>
      <c r="C81" s="5">
        <f t="shared" si="35"/>
        <v>1</v>
      </c>
      <c r="D81" s="5">
        <f t="shared" si="35"/>
        <v>0</v>
      </c>
      <c r="E81" s="6" t="str">
        <f t="shared" si="29"/>
        <v>GeSe</v>
      </c>
      <c r="F81" s="14">
        <f t="shared" ref="F81" si="36">F5*$C$78</f>
        <v>0.28770000000000001</v>
      </c>
      <c r="G81" s="14">
        <f t="shared" ref="G81:BR81" si="37">G5*$C$78</f>
        <v>0.30942500000000001</v>
      </c>
      <c r="H81" s="14">
        <f t="shared" si="37"/>
        <v>0.35420833333333335</v>
      </c>
      <c r="I81" s="14">
        <f t="shared" si="37"/>
        <v>0.41660833333333336</v>
      </c>
      <c r="J81" s="14">
        <f t="shared" si="37"/>
        <v>0.47583333333333333</v>
      </c>
      <c r="K81" s="14">
        <f t="shared" si="37"/>
        <v>0.52644999999999997</v>
      </c>
      <c r="L81" s="14">
        <f t="shared" si="37"/>
        <v>0.5383</v>
      </c>
      <c r="M81" s="14">
        <f t="shared" si="37"/>
        <v>0.51835833333333337</v>
      </c>
      <c r="N81" s="14">
        <f t="shared" si="37"/>
        <v>0.47688333333333338</v>
      </c>
      <c r="O81" s="14">
        <f t="shared" si="37"/>
        <v>0.40375000000000005</v>
      </c>
      <c r="P81" s="14">
        <f t="shared" si="37"/>
        <v>0.30397500000000005</v>
      </c>
      <c r="Q81" s="14">
        <f t="shared" si="37"/>
        <v>0.20091666666666669</v>
      </c>
      <c r="R81" s="14">
        <f t="shared" si="37"/>
        <v>0.11899166666666668</v>
      </c>
      <c r="S81" s="14">
        <f t="shared" si="37"/>
        <v>6.5554166666666677E-2</v>
      </c>
      <c r="T81" s="14">
        <f t="shared" si="37"/>
        <v>3.4835000000000005E-2</v>
      </c>
      <c r="U81" s="14">
        <f t="shared" si="37"/>
        <v>1.8365833333333335E-2</v>
      </c>
      <c r="V81" s="14">
        <f t="shared" si="37"/>
        <v>9.8025000000000004E-3</v>
      </c>
      <c r="W81" s="14">
        <f t="shared" si="37"/>
        <v>5.3637499999999996E-3</v>
      </c>
      <c r="X81" s="14">
        <f t="shared" si="37"/>
        <v>6.3068333333333331E-4</v>
      </c>
      <c r="Y81" s="14">
        <f t="shared" si="37"/>
        <v>1.0210000000000002E-4</v>
      </c>
      <c r="Z81" s="14">
        <f t="shared" si="37"/>
        <v>2.0933333333333335E-5</v>
      </c>
      <c r="AA81" s="14">
        <f t="shared" si="37"/>
        <v>1.4395833333333334E-5</v>
      </c>
      <c r="AB81" s="14">
        <f t="shared" si="37"/>
        <v>9.9258333333333325E-6</v>
      </c>
      <c r="AC81" s="14">
        <f t="shared" si="37"/>
        <v>6.8600833333333339E-6</v>
      </c>
      <c r="AD81" s="14">
        <f t="shared" si="37"/>
        <v>4.7665833333333335E-6</v>
      </c>
      <c r="AE81" s="14">
        <f t="shared" si="37"/>
        <v>3.3422500000000001E-6</v>
      </c>
      <c r="AF81" s="14">
        <f t="shared" si="37"/>
        <v>2.4374166666666669E-6</v>
      </c>
      <c r="AG81" s="14">
        <f t="shared" si="37"/>
        <v>1.8151666666666668E-6</v>
      </c>
      <c r="AH81" s="14">
        <f t="shared" si="37"/>
        <v>1.3475833333333335E-6</v>
      </c>
      <c r="AI81" s="14">
        <f t="shared" si="37"/>
        <v>4.1940833333333336E-7</v>
      </c>
      <c r="AJ81" s="14">
        <f t="shared" si="37"/>
        <v>0</v>
      </c>
      <c r="AK81" s="14">
        <f t="shared" si="37"/>
        <v>0</v>
      </c>
      <c r="AL81" s="14">
        <f t="shared" si="37"/>
        <v>0</v>
      </c>
      <c r="AM81" s="14">
        <f t="shared" si="37"/>
        <v>0</v>
      </c>
      <c r="AN81" s="14">
        <f t="shared" si="37"/>
        <v>0</v>
      </c>
      <c r="AO81" s="14">
        <f t="shared" si="37"/>
        <v>0</v>
      </c>
      <c r="AP81" s="14">
        <f t="shared" si="37"/>
        <v>0</v>
      </c>
      <c r="AQ81" s="14">
        <f t="shared" si="37"/>
        <v>0</v>
      </c>
      <c r="AR81" s="14">
        <f t="shared" si="37"/>
        <v>0</v>
      </c>
      <c r="AS81" s="14">
        <f t="shared" si="37"/>
        <v>0</v>
      </c>
      <c r="AT81" s="14">
        <f t="shared" si="37"/>
        <v>0</v>
      </c>
      <c r="AU81" s="14">
        <f t="shared" si="37"/>
        <v>0</v>
      </c>
      <c r="AV81" s="14">
        <f t="shared" si="37"/>
        <v>0</v>
      </c>
      <c r="AW81" s="14">
        <f t="shared" si="37"/>
        <v>0</v>
      </c>
      <c r="AX81" s="14">
        <f t="shared" si="37"/>
        <v>0</v>
      </c>
      <c r="AY81" s="14">
        <f t="shared" si="37"/>
        <v>0</v>
      </c>
      <c r="AZ81" s="14">
        <f t="shared" si="37"/>
        <v>0</v>
      </c>
      <c r="BA81" s="14">
        <f t="shared" si="37"/>
        <v>0</v>
      </c>
      <c r="BB81" s="14">
        <f t="shared" si="37"/>
        <v>0</v>
      </c>
      <c r="BC81" s="14">
        <f t="shared" si="37"/>
        <v>0</v>
      </c>
      <c r="BD81" s="14">
        <f t="shared" si="37"/>
        <v>0</v>
      </c>
      <c r="BE81" s="14">
        <f t="shared" si="37"/>
        <v>0</v>
      </c>
      <c r="BF81" s="14">
        <f t="shared" si="37"/>
        <v>0</v>
      </c>
      <c r="BG81" s="14">
        <f t="shared" si="37"/>
        <v>0</v>
      </c>
      <c r="BH81" s="14">
        <f t="shared" si="37"/>
        <v>0</v>
      </c>
      <c r="BI81" s="14">
        <f t="shared" si="37"/>
        <v>0</v>
      </c>
      <c r="BJ81" s="14">
        <f t="shared" si="37"/>
        <v>0</v>
      </c>
      <c r="BK81" s="14">
        <f t="shared" si="37"/>
        <v>0</v>
      </c>
      <c r="BL81" s="14">
        <f t="shared" si="37"/>
        <v>0</v>
      </c>
      <c r="BM81" s="14">
        <f t="shared" si="37"/>
        <v>0</v>
      </c>
      <c r="BN81" s="14">
        <f t="shared" si="37"/>
        <v>0</v>
      </c>
      <c r="BO81" s="14">
        <f t="shared" si="37"/>
        <v>0</v>
      </c>
      <c r="BP81" s="14">
        <f t="shared" si="37"/>
        <v>0</v>
      </c>
      <c r="BQ81" s="14">
        <f t="shared" si="37"/>
        <v>0</v>
      </c>
      <c r="BR81" s="14">
        <f t="shared" si="37"/>
        <v>0</v>
      </c>
      <c r="BS81" s="98"/>
    </row>
    <row r="82" spans="1:71" ht="21" hidden="1" customHeight="1" outlineLevel="1" thickBot="1" x14ac:dyDescent="0.4">
      <c r="A82" s="5">
        <f t="shared" si="35"/>
        <v>1</v>
      </c>
      <c r="B82" s="5">
        <f t="shared" si="35"/>
        <v>0</v>
      </c>
      <c r="C82" s="5">
        <f t="shared" si="35"/>
        <v>0</v>
      </c>
      <c r="D82" s="5">
        <f t="shared" si="35"/>
        <v>0</v>
      </c>
      <c r="E82" s="6" t="str">
        <f t="shared" si="29"/>
        <v>Ar</v>
      </c>
      <c r="F82" s="14">
        <f t="shared" ref="F82" si="38">F6*$C$78</f>
        <v>1.666666666666667</v>
      </c>
      <c r="G82" s="14">
        <f t="shared" ref="G82:BR82" si="39">G6*$C$78</f>
        <v>1.666666666666667</v>
      </c>
      <c r="H82" s="14">
        <f t="shared" si="39"/>
        <v>1.666666666666667</v>
      </c>
      <c r="I82" s="14">
        <f t="shared" si="39"/>
        <v>1.666666666666667</v>
      </c>
      <c r="J82" s="14">
        <f t="shared" si="39"/>
        <v>1.666666666666667</v>
      </c>
      <c r="K82" s="14">
        <f t="shared" si="39"/>
        <v>1.666666666666667</v>
      </c>
      <c r="L82" s="14">
        <f t="shared" si="39"/>
        <v>1.666666666666667</v>
      </c>
      <c r="M82" s="14">
        <f t="shared" si="39"/>
        <v>1.666666666666667</v>
      </c>
      <c r="N82" s="14">
        <f t="shared" si="39"/>
        <v>1.666666666666667</v>
      </c>
      <c r="O82" s="14">
        <f t="shared" si="39"/>
        <v>1.666666666666667</v>
      </c>
      <c r="P82" s="14">
        <f t="shared" si="39"/>
        <v>1.666666666666667</v>
      </c>
      <c r="Q82" s="14">
        <f t="shared" si="39"/>
        <v>1.666666666666667</v>
      </c>
      <c r="R82" s="14">
        <f t="shared" si="39"/>
        <v>1.666666666666667</v>
      </c>
      <c r="S82" s="14">
        <f t="shared" si="39"/>
        <v>1.666666666666667</v>
      </c>
      <c r="T82" s="14">
        <f t="shared" si="39"/>
        <v>1.666666666666667</v>
      </c>
      <c r="U82" s="14">
        <f t="shared" si="39"/>
        <v>1.666666666666667</v>
      </c>
      <c r="V82" s="14">
        <f t="shared" si="39"/>
        <v>1.666666666666667</v>
      </c>
      <c r="W82" s="14">
        <f t="shared" si="39"/>
        <v>1.666666666666667</v>
      </c>
      <c r="X82" s="14">
        <f t="shared" si="39"/>
        <v>1.666666666666667</v>
      </c>
      <c r="Y82" s="14">
        <f t="shared" si="39"/>
        <v>1.666666666666667</v>
      </c>
      <c r="Z82" s="14">
        <f t="shared" si="39"/>
        <v>1.666666666666667</v>
      </c>
      <c r="AA82" s="14">
        <f t="shared" si="39"/>
        <v>1.666666666666667</v>
      </c>
      <c r="AB82" s="14">
        <f t="shared" si="39"/>
        <v>1.666666666666667</v>
      </c>
      <c r="AC82" s="14">
        <f t="shared" si="39"/>
        <v>1.666666666666667</v>
      </c>
      <c r="AD82" s="14">
        <f t="shared" si="39"/>
        <v>1.666666666666667</v>
      </c>
      <c r="AE82" s="14">
        <f t="shared" si="39"/>
        <v>1.666666666666667</v>
      </c>
      <c r="AF82" s="14">
        <f t="shared" si="39"/>
        <v>1.666666666666667</v>
      </c>
      <c r="AG82" s="14">
        <f t="shared" si="39"/>
        <v>1.666666666666667</v>
      </c>
      <c r="AH82" s="14">
        <f t="shared" si="39"/>
        <v>1.666666666666667</v>
      </c>
      <c r="AI82" s="14">
        <f t="shared" si="39"/>
        <v>1.666666666666667</v>
      </c>
      <c r="AJ82" s="14">
        <f t="shared" si="39"/>
        <v>0</v>
      </c>
      <c r="AK82" s="14">
        <f t="shared" si="39"/>
        <v>0</v>
      </c>
      <c r="AL82" s="14">
        <f t="shared" si="39"/>
        <v>0</v>
      </c>
      <c r="AM82" s="14">
        <f t="shared" si="39"/>
        <v>0</v>
      </c>
      <c r="AN82" s="14">
        <f t="shared" si="39"/>
        <v>0</v>
      </c>
      <c r="AO82" s="14">
        <f t="shared" si="39"/>
        <v>0</v>
      </c>
      <c r="AP82" s="14">
        <f t="shared" si="39"/>
        <v>0</v>
      </c>
      <c r="AQ82" s="14">
        <f t="shared" si="39"/>
        <v>0</v>
      </c>
      <c r="AR82" s="14">
        <f t="shared" si="39"/>
        <v>0</v>
      </c>
      <c r="AS82" s="14">
        <f t="shared" si="39"/>
        <v>0</v>
      </c>
      <c r="AT82" s="14">
        <f t="shared" si="39"/>
        <v>0</v>
      </c>
      <c r="AU82" s="14">
        <f t="shared" si="39"/>
        <v>0</v>
      </c>
      <c r="AV82" s="14">
        <f t="shared" si="39"/>
        <v>0</v>
      </c>
      <c r="AW82" s="14">
        <f t="shared" si="39"/>
        <v>0</v>
      </c>
      <c r="AX82" s="14">
        <f t="shared" si="39"/>
        <v>0</v>
      </c>
      <c r="AY82" s="14">
        <f t="shared" si="39"/>
        <v>0</v>
      </c>
      <c r="AZ82" s="14">
        <f t="shared" si="39"/>
        <v>0</v>
      </c>
      <c r="BA82" s="14">
        <f t="shared" si="39"/>
        <v>0</v>
      </c>
      <c r="BB82" s="14">
        <f t="shared" si="39"/>
        <v>0</v>
      </c>
      <c r="BC82" s="14">
        <f t="shared" si="39"/>
        <v>0</v>
      </c>
      <c r="BD82" s="14">
        <f t="shared" si="39"/>
        <v>0</v>
      </c>
      <c r="BE82" s="14">
        <f t="shared" si="39"/>
        <v>0</v>
      </c>
      <c r="BF82" s="14">
        <f t="shared" si="39"/>
        <v>0</v>
      </c>
      <c r="BG82" s="14">
        <f t="shared" si="39"/>
        <v>0</v>
      </c>
      <c r="BH82" s="14">
        <f t="shared" si="39"/>
        <v>0</v>
      </c>
      <c r="BI82" s="14">
        <f t="shared" si="39"/>
        <v>0</v>
      </c>
      <c r="BJ82" s="14">
        <f t="shared" si="39"/>
        <v>0</v>
      </c>
      <c r="BK82" s="14">
        <f t="shared" si="39"/>
        <v>0</v>
      </c>
      <c r="BL82" s="14">
        <f t="shared" si="39"/>
        <v>0</v>
      </c>
      <c r="BM82" s="14">
        <f t="shared" si="39"/>
        <v>0</v>
      </c>
      <c r="BN82" s="14">
        <f t="shared" si="39"/>
        <v>0</v>
      </c>
      <c r="BO82" s="14">
        <f t="shared" si="39"/>
        <v>0</v>
      </c>
      <c r="BP82" s="14">
        <f t="shared" si="39"/>
        <v>0</v>
      </c>
      <c r="BQ82" s="14">
        <f t="shared" si="39"/>
        <v>0</v>
      </c>
      <c r="BR82" s="14">
        <f t="shared" si="39"/>
        <v>0</v>
      </c>
      <c r="BS82" s="98"/>
    </row>
    <row r="83" spans="1:71" ht="21" hidden="1" customHeight="1" outlineLevel="1" thickBot="1" x14ac:dyDescent="0.4">
      <c r="A83" s="5">
        <f t="shared" si="35"/>
        <v>0</v>
      </c>
      <c r="B83" s="5">
        <f t="shared" si="35"/>
        <v>2</v>
      </c>
      <c r="C83" s="5">
        <f t="shared" si="35"/>
        <v>1</v>
      </c>
      <c r="D83" s="5">
        <f t="shared" si="35"/>
        <v>0</v>
      </c>
      <c r="E83" s="6" t="str">
        <f t="shared" si="29"/>
        <v>(l)GeSe2</v>
      </c>
      <c r="F83" s="14">
        <f t="shared" ref="F83" si="40">F7*$C$78</f>
        <v>0.48214166666666669</v>
      </c>
      <c r="G83" s="14">
        <f t="shared" ref="G83:BR83" si="41">G7*$C$78</f>
        <v>0.44302500000000006</v>
      </c>
      <c r="H83" s="14">
        <f t="shared" si="41"/>
        <v>0.3624</v>
      </c>
      <c r="I83" s="14">
        <f t="shared" si="41"/>
        <v>0.25003333333333333</v>
      </c>
      <c r="J83" s="14">
        <f t="shared" si="41"/>
        <v>0.14330000000000001</v>
      </c>
      <c r="K83" s="14">
        <f t="shared" si="41"/>
        <v>4.1261666666666669E-2</v>
      </c>
      <c r="L83" s="14">
        <f t="shared" si="41"/>
        <v>3.4395833333333336E-3</v>
      </c>
      <c r="M83" s="14">
        <f t="shared" si="41"/>
        <v>1.7834999999999999E-3</v>
      </c>
      <c r="N83" s="14">
        <f t="shared" si="41"/>
        <v>6.9958333333333344E-5</v>
      </c>
      <c r="O83" s="14">
        <f t="shared" si="41"/>
        <v>3.5686666666666665E-5</v>
      </c>
      <c r="P83" s="14">
        <f t="shared" si="41"/>
        <v>1.7823333333333336E-5</v>
      </c>
      <c r="Q83" s="14">
        <f t="shared" si="41"/>
        <v>8.1361666666666667E-6</v>
      </c>
      <c r="R83" s="14">
        <f t="shared" si="41"/>
        <v>3.2752500000000005E-6</v>
      </c>
      <c r="S83" s="14">
        <f t="shared" si="41"/>
        <v>1.1840000000000002E-6</v>
      </c>
      <c r="T83" s="14">
        <f t="shared" si="41"/>
        <v>4.0207500000000003E-7</v>
      </c>
      <c r="U83" s="14">
        <f t="shared" si="41"/>
        <v>1.3365000000000001E-7</v>
      </c>
      <c r="V83" s="14">
        <f t="shared" si="41"/>
        <v>4.4636666666666669E-8</v>
      </c>
      <c r="W83" s="14">
        <f t="shared" si="41"/>
        <v>1.5190833333333336E-8</v>
      </c>
      <c r="X83" s="14">
        <f t="shared" si="41"/>
        <v>2.6827500000000004E-10</v>
      </c>
      <c r="Y83" s="14">
        <f t="shared" si="41"/>
        <v>7.5020833333333339E-12</v>
      </c>
      <c r="Z83" s="14">
        <f t="shared" si="41"/>
        <v>3.3896666666666668E-13</v>
      </c>
      <c r="AA83" s="14">
        <f t="shared" si="41"/>
        <v>1.6754166666666668E-13</v>
      </c>
      <c r="AB83" s="14">
        <f t="shared" si="41"/>
        <v>8.4275000000000012E-14</v>
      </c>
      <c r="AC83" s="14">
        <f t="shared" si="41"/>
        <v>4.286E-14</v>
      </c>
      <c r="AD83" s="14">
        <f t="shared" si="41"/>
        <v>2.1923333333333336E-14</v>
      </c>
      <c r="AE83" s="14">
        <f t="shared" si="41"/>
        <v>1.1250000000000001E-14</v>
      </c>
      <c r="AF83" s="14">
        <f t="shared" si="41"/>
        <v>5.9749166666666677E-15</v>
      </c>
      <c r="AG83" s="14">
        <f t="shared" si="41"/>
        <v>3.2128333333333337E-15</v>
      </c>
      <c r="AH83" s="14">
        <f t="shared" si="41"/>
        <v>1.7124166666666668E-15</v>
      </c>
      <c r="AI83" s="14">
        <f t="shared" si="41"/>
        <v>1.4292500000000002E-16</v>
      </c>
      <c r="AJ83" s="14">
        <f t="shared" si="41"/>
        <v>0</v>
      </c>
      <c r="AK83" s="14">
        <f t="shared" si="41"/>
        <v>0</v>
      </c>
      <c r="AL83" s="14">
        <f t="shared" si="41"/>
        <v>0</v>
      </c>
      <c r="AM83" s="14">
        <f t="shared" si="41"/>
        <v>0</v>
      </c>
      <c r="AN83" s="14">
        <f t="shared" si="41"/>
        <v>0</v>
      </c>
      <c r="AO83" s="14">
        <f t="shared" si="41"/>
        <v>0</v>
      </c>
      <c r="AP83" s="14">
        <f t="shared" si="41"/>
        <v>0</v>
      </c>
      <c r="AQ83" s="14">
        <f t="shared" si="41"/>
        <v>0</v>
      </c>
      <c r="AR83" s="14">
        <f t="shared" si="41"/>
        <v>0</v>
      </c>
      <c r="AS83" s="14">
        <f t="shared" si="41"/>
        <v>0</v>
      </c>
      <c r="AT83" s="14">
        <f t="shared" si="41"/>
        <v>0</v>
      </c>
      <c r="AU83" s="14">
        <f t="shared" si="41"/>
        <v>0</v>
      </c>
      <c r="AV83" s="14">
        <f t="shared" si="41"/>
        <v>0</v>
      </c>
      <c r="AW83" s="14">
        <f t="shared" si="41"/>
        <v>0</v>
      </c>
      <c r="AX83" s="14">
        <f t="shared" si="41"/>
        <v>0</v>
      </c>
      <c r="AY83" s="14">
        <f t="shared" si="41"/>
        <v>0</v>
      </c>
      <c r="AZ83" s="14">
        <f t="shared" si="41"/>
        <v>0</v>
      </c>
      <c r="BA83" s="14">
        <f t="shared" si="41"/>
        <v>0</v>
      </c>
      <c r="BB83" s="14">
        <f t="shared" si="41"/>
        <v>0</v>
      </c>
      <c r="BC83" s="14">
        <f t="shared" si="41"/>
        <v>0</v>
      </c>
      <c r="BD83" s="14">
        <f t="shared" si="41"/>
        <v>0</v>
      </c>
      <c r="BE83" s="14">
        <f t="shared" si="41"/>
        <v>0</v>
      </c>
      <c r="BF83" s="14">
        <f t="shared" si="41"/>
        <v>0</v>
      </c>
      <c r="BG83" s="14">
        <f t="shared" si="41"/>
        <v>0</v>
      </c>
      <c r="BH83" s="14">
        <f t="shared" si="41"/>
        <v>0</v>
      </c>
      <c r="BI83" s="14">
        <f t="shared" si="41"/>
        <v>0</v>
      </c>
      <c r="BJ83" s="14">
        <f t="shared" si="41"/>
        <v>0</v>
      </c>
      <c r="BK83" s="14">
        <f t="shared" si="41"/>
        <v>0</v>
      </c>
      <c r="BL83" s="14">
        <f t="shared" si="41"/>
        <v>0</v>
      </c>
      <c r="BM83" s="14">
        <f t="shared" si="41"/>
        <v>0</v>
      </c>
      <c r="BN83" s="14">
        <f t="shared" si="41"/>
        <v>0</v>
      </c>
      <c r="BO83" s="14">
        <f t="shared" si="41"/>
        <v>0</v>
      </c>
      <c r="BP83" s="14">
        <f t="shared" si="41"/>
        <v>0</v>
      </c>
      <c r="BQ83" s="14">
        <f t="shared" si="41"/>
        <v>0</v>
      </c>
      <c r="BR83" s="14">
        <f t="shared" si="41"/>
        <v>0</v>
      </c>
      <c r="BS83" s="98"/>
    </row>
    <row r="84" spans="1:71" ht="21" hidden="1" customHeight="1" outlineLevel="1" thickBot="1" x14ac:dyDescent="0.4">
      <c r="A84" s="5">
        <f t="shared" si="35"/>
        <v>0</v>
      </c>
      <c r="B84" s="5">
        <f t="shared" si="35"/>
        <v>1</v>
      </c>
      <c r="C84" s="5">
        <f t="shared" si="35"/>
        <v>1</v>
      </c>
      <c r="D84" s="5">
        <f t="shared" si="35"/>
        <v>0</v>
      </c>
      <c r="E84" s="6" t="str">
        <f t="shared" si="29"/>
        <v>(l)GeSe</v>
      </c>
      <c r="F84" s="14">
        <f t="shared" ref="F84" si="42">F8*$C$78</f>
        <v>0.23016666666666669</v>
      </c>
      <c r="G84" s="14">
        <f t="shared" ref="G84:BR84" si="43">G8*$C$78</f>
        <v>0.24755000000000002</v>
      </c>
      <c r="H84" s="14">
        <f t="shared" si="43"/>
        <v>0.28339166666666671</v>
      </c>
      <c r="I84" s="14">
        <f t="shared" si="43"/>
        <v>0.3333416666666667</v>
      </c>
      <c r="J84" s="14">
        <f t="shared" si="43"/>
        <v>0.38081666666666669</v>
      </c>
      <c r="K84" s="14">
        <f t="shared" si="43"/>
        <v>0.42712500000000003</v>
      </c>
      <c r="L84" s="14">
        <f t="shared" si="43"/>
        <v>0.44457500000000005</v>
      </c>
      <c r="M84" s="14">
        <f t="shared" si="43"/>
        <v>0.44516666666666671</v>
      </c>
      <c r="N84" s="14">
        <f t="shared" si="43"/>
        <v>0.44217499999999998</v>
      </c>
      <c r="O84" s="14">
        <f t="shared" si="43"/>
        <v>0.42615000000000003</v>
      </c>
      <c r="P84" s="14">
        <f t="shared" si="43"/>
        <v>0.38315833333333338</v>
      </c>
      <c r="Q84" s="14">
        <f t="shared" si="43"/>
        <v>0.30681666666666668</v>
      </c>
      <c r="R84" s="14">
        <f t="shared" si="43"/>
        <v>0.21528333333333335</v>
      </c>
      <c r="S84" s="14">
        <f t="shared" si="43"/>
        <v>0.13564166666666669</v>
      </c>
      <c r="T84" s="14">
        <f t="shared" si="43"/>
        <v>8.0034166666666684E-2</v>
      </c>
      <c r="U84" s="14">
        <f t="shared" si="43"/>
        <v>4.5859166666666673E-2</v>
      </c>
      <c r="V84" s="14">
        <f t="shared" si="43"/>
        <v>2.6119166666666669E-2</v>
      </c>
      <c r="W84" s="14">
        <f t="shared" si="43"/>
        <v>1.4975E-2</v>
      </c>
      <c r="X84" s="14">
        <f t="shared" si="43"/>
        <v>1.8785000000000002E-3</v>
      </c>
      <c r="Y84" s="14">
        <f t="shared" si="43"/>
        <v>3.0728333333333337E-4</v>
      </c>
      <c r="Z84" s="14">
        <f t="shared" si="43"/>
        <v>6.5904166666666672E-5</v>
      </c>
      <c r="AA84" s="14">
        <f t="shared" si="43"/>
        <v>4.6620833333333339E-5</v>
      </c>
      <c r="AB84" s="14">
        <f t="shared" si="43"/>
        <v>3.3315833333333337E-5</v>
      </c>
      <c r="AC84" s="14">
        <f t="shared" si="43"/>
        <v>2.3968333333333336E-5</v>
      </c>
      <c r="AD84" s="14">
        <f t="shared" si="43"/>
        <v>1.7314166666666668E-5</v>
      </c>
      <c r="AE84" s="14">
        <f t="shared" si="43"/>
        <v>1.2541666666666667E-5</v>
      </c>
      <c r="AF84" s="14">
        <f t="shared" si="43"/>
        <v>9.2291666666666679E-6</v>
      </c>
      <c r="AG84" s="14">
        <f t="shared" si="43"/>
        <v>6.8306666666666671E-6</v>
      </c>
      <c r="AH84" s="14">
        <f t="shared" si="43"/>
        <v>5.041083333333334E-6</v>
      </c>
      <c r="AI84" s="14">
        <f t="shared" si="43"/>
        <v>1.5354166666666669E-6</v>
      </c>
      <c r="AJ84" s="14">
        <f t="shared" si="43"/>
        <v>0</v>
      </c>
      <c r="AK84" s="14">
        <f t="shared" si="43"/>
        <v>0</v>
      </c>
      <c r="AL84" s="14">
        <f t="shared" si="43"/>
        <v>0</v>
      </c>
      <c r="AM84" s="14">
        <f t="shared" si="43"/>
        <v>0</v>
      </c>
      <c r="AN84" s="14">
        <f t="shared" si="43"/>
        <v>0</v>
      </c>
      <c r="AO84" s="14">
        <f t="shared" si="43"/>
        <v>0</v>
      </c>
      <c r="AP84" s="14">
        <f t="shared" si="43"/>
        <v>0</v>
      </c>
      <c r="AQ84" s="14">
        <f t="shared" si="43"/>
        <v>0</v>
      </c>
      <c r="AR84" s="14">
        <f t="shared" si="43"/>
        <v>0</v>
      </c>
      <c r="AS84" s="14">
        <f t="shared" si="43"/>
        <v>0</v>
      </c>
      <c r="AT84" s="14">
        <f t="shared" si="43"/>
        <v>0</v>
      </c>
      <c r="AU84" s="14">
        <f t="shared" si="43"/>
        <v>0</v>
      </c>
      <c r="AV84" s="14">
        <f t="shared" si="43"/>
        <v>0</v>
      </c>
      <c r="AW84" s="14">
        <f t="shared" si="43"/>
        <v>0</v>
      </c>
      <c r="AX84" s="14">
        <f t="shared" si="43"/>
        <v>0</v>
      </c>
      <c r="AY84" s="14">
        <f t="shared" si="43"/>
        <v>0</v>
      </c>
      <c r="AZ84" s="14">
        <f t="shared" si="43"/>
        <v>0</v>
      </c>
      <c r="BA84" s="14">
        <f t="shared" si="43"/>
        <v>0</v>
      </c>
      <c r="BB84" s="14">
        <f t="shared" si="43"/>
        <v>0</v>
      </c>
      <c r="BC84" s="14">
        <f t="shared" si="43"/>
        <v>0</v>
      </c>
      <c r="BD84" s="14">
        <f t="shared" si="43"/>
        <v>0</v>
      </c>
      <c r="BE84" s="14">
        <f t="shared" si="43"/>
        <v>0</v>
      </c>
      <c r="BF84" s="14">
        <f t="shared" si="43"/>
        <v>0</v>
      </c>
      <c r="BG84" s="14">
        <f t="shared" si="43"/>
        <v>0</v>
      </c>
      <c r="BH84" s="14">
        <f t="shared" si="43"/>
        <v>0</v>
      </c>
      <c r="BI84" s="14">
        <f t="shared" si="43"/>
        <v>0</v>
      </c>
      <c r="BJ84" s="14">
        <f t="shared" si="43"/>
        <v>0</v>
      </c>
      <c r="BK84" s="14">
        <f t="shared" si="43"/>
        <v>0</v>
      </c>
      <c r="BL84" s="14">
        <f t="shared" si="43"/>
        <v>0</v>
      </c>
      <c r="BM84" s="14">
        <f t="shared" si="43"/>
        <v>0</v>
      </c>
      <c r="BN84" s="14">
        <f t="shared" si="43"/>
        <v>0</v>
      </c>
      <c r="BO84" s="14">
        <f t="shared" si="43"/>
        <v>0</v>
      </c>
      <c r="BP84" s="14">
        <f t="shared" si="43"/>
        <v>0</v>
      </c>
      <c r="BQ84" s="14">
        <f t="shared" si="43"/>
        <v>0</v>
      </c>
      <c r="BR84" s="14">
        <f t="shared" si="43"/>
        <v>0</v>
      </c>
      <c r="BS84" s="98"/>
    </row>
    <row r="85" spans="1:71" ht="21" hidden="1" customHeight="1" outlineLevel="1" thickBot="1" x14ac:dyDescent="0.4">
      <c r="A85" s="5">
        <f t="shared" si="35"/>
        <v>0</v>
      </c>
      <c r="B85" s="5">
        <f t="shared" si="35"/>
        <v>0</v>
      </c>
      <c r="C85" s="5">
        <f t="shared" si="35"/>
        <v>1</v>
      </c>
      <c r="D85" s="5">
        <f t="shared" si="35"/>
        <v>0</v>
      </c>
      <c r="E85" s="6" t="str">
        <f t="shared" si="29"/>
        <v>(l)Ge</v>
      </c>
      <c r="F85" s="14">
        <f t="shared" ref="F85" si="44">F9*$C$78</f>
        <v>6.0624166666666667E-7</v>
      </c>
      <c r="G85" s="14">
        <f t="shared" ref="G85:BR85" si="45">G9*$C$78</f>
        <v>1.4169166666666666E-6</v>
      </c>
      <c r="H85" s="14">
        <f t="shared" si="45"/>
        <v>3.9369166666666671E-6</v>
      </c>
      <c r="I85" s="14">
        <f t="shared" si="45"/>
        <v>1.2929166666666668E-5</v>
      </c>
      <c r="J85" s="14">
        <f t="shared" si="45"/>
        <v>4.5920833333333336E-5</v>
      </c>
      <c r="K85" s="14">
        <f t="shared" si="45"/>
        <v>5.1575000000000006E-3</v>
      </c>
      <c r="L85" s="14">
        <f t="shared" si="45"/>
        <v>1.3691666666666666E-2</v>
      </c>
      <c r="M85" s="14">
        <f t="shared" si="45"/>
        <v>3.4691666666666669E-2</v>
      </c>
      <c r="N85" s="14">
        <f t="shared" si="45"/>
        <v>8.0877500000000005E-2</v>
      </c>
      <c r="O85" s="14">
        <f t="shared" si="45"/>
        <v>0.17006666666666667</v>
      </c>
      <c r="P85" s="14">
        <f t="shared" si="45"/>
        <v>0.31285000000000002</v>
      </c>
      <c r="Q85" s="14">
        <f t="shared" si="45"/>
        <v>0.49226666666666669</v>
      </c>
      <c r="R85" s="14">
        <f t="shared" si="45"/>
        <v>0.66572500000000001</v>
      </c>
      <c r="S85" s="14">
        <f t="shared" si="45"/>
        <v>0.79880000000000007</v>
      </c>
      <c r="T85" s="14">
        <f t="shared" si="45"/>
        <v>0.88516666666666666</v>
      </c>
      <c r="U85" s="14">
        <f t="shared" si="45"/>
        <v>0.93575000000000008</v>
      </c>
      <c r="V85" s="14">
        <f t="shared" si="45"/>
        <v>0.9640833333333334</v>
      </c>
      <c r="W85" s="14">
        <f t="shared" si="45"/>
        <v>0.97966666666666669</v>
      </c>
      <c r="X85" s="14">
        <f t="shared" si="45"/>
        <v>0.99750000000000005</v>
      </c>
      <c r="Y85" s="14">
        <f t="shared" si="45"/>
        <v>0.99958333333333338</v>
      </c>
      <c r="Z85" s="14">
        <f t="shared" si="45"/>
        <v>0.99991666666666679</v>
      </c>
      <c r="AA85" s="14">
        <f t="shared" si="45"/>
        <v>0.99991666666666679</v>
      </c>
      <c r="AB85" s="14">
        <f t="shared" si="45"/>
        <v>0.99991666666666679</v>
      </c>
      <c r="AC85" s="14">
        <f t="shared" si="45"/>
        <v>1</v>
      </c>
      <c r="AD85" s="14">
        <f t="shared" si="45"/>
        <v>1</v>
      </c>
      <c r="AE85" s="14">
        <f t="shared" si="45"/>
        <v>1</v>
      </c>
      <c r="AF85" s="14">
        <f t="shared" si="45"/>
        <v>0.99516666666666675</v>
      </c>
      <c r="AG85" s="14">
        <f t="shared" si="45"/>
        <v>0.98758333333333348</v>
      </c>
      <c r="AH85" s="14">
        <f t="shared" si="45"/>
        <v>0.98133333333333339</v>
      </c>
      <c r="AI85" s="14">
        <f t="shared" si="45"/>
        <v>0.95983333333333343</v>
      </c>
      <c r="AJ85" s="14">
        <f t="shared" si="45"/>
        <v>0</v>
      </c>
      <c r="AK85" s="14">
        <f t="shared" si="45"/>
        <v>0</v>
      </c>
      <c r="AL85" s="14">
        <f t="shared" si="45"/>
        <v>0</v>
      </c>
      <c r="AM85" s="14">
        <f t="shared" si="45"/>
        <v>0</v>
      </c>
      <c r="AN85" s="14">
        <f t="shared" si="45"/>
        <v>0</v>
      </c>
      <c r="AO85" s="14">
        <f t="shared" si="45"/>
        <v>0</v>
      </c>
      <c r="AP85" s="14">
        <f t="shared" si="45"/>
        <v>0</v>
      </c>
      <c r="AQ85" s="14">
        <f t="shared" si="45"/>
        <v>0</v>
      </c>
      <c r="AR85" s="14">
        <f t="shared" si="45"/>
        <v>0</v>
      </c>
      <c r="AS85" s="14">
        <f t="shared" si="45"/>
        <v>0</v>
      </c>
      <c r="AT85" s="14">
        <f t="shared" si="45"/>
        <v>0</v>
      </c>
      <c r="AU85" s="14">
        <f t="shared" si="45"/>
        <v>0</v>
      </c>
      <c r="AV85" s="14">
        <f t="shared" si="45"/>
        <v>0</v>
      </c>
      <c r="AW85" s="14">
        <f t="shared" si="45"/>
        <v>0</v>
      </c>
      <c r="AX85" s="14">
        <f t="shared" si="45"/>
        <v>0</v>
      </c>
      <c r="AY85" s="14">
        <f t="shared" si="45"/>
        <v>0</v>
      </c>
      <c r="AZ85" s="14">
        <f t="shared" si="45"/>
        <v>0</v>
      </c>
      <c r="BA85" s="14">
        <f t="shared" si="45"/>
        <v>0</v>
      </c>
      <c r="BB85" s="14">
        <f t="shared" si="45"/>
        <v>0</v>
      </c>
      <c r="BC85" s="14">
        <f t="shared" si="45"/>
        <v>0</v>
      </c>
      <c r="BD85" s="14">
        <f t="shared" si="45"/>
        <v>0</v>
      </c>
      <c r="BE85" s="14">
        <f t="shared" si="45"/>
        <v>0</v>
      </c>
      <c r="BF85" s="14">
        <f t="shared" si="45"/>
        <v>0</v>
      </c>
      <c r="BG85" s="14">
        <f t="shared" si="45"/>
        <v>0</v>
      </c>
      <c r="BH85" s="14">
        <f t="shared" si="45"/>
        <v>0</v>
      </c>
      <c r="BI85" s="14">
        <f t="shared" si="45"/>
        <v>0</v>
      </c>
      <c r="BJ85" s="14">
        <f t="shared" si="45"/>
        <v>0</v>
      </c>
      <c r="BK85" s="14">
        <f t="shared" si="45"/>
        <v>0</v>
      </c>
      <c r="BL85" s="14">
        <f t="shared" si="45"/>
        <v>0</v>
      </c>
      <c r="BM85" s="14">
        <f t="shared" si="45"/>
        <v>0</v>
      </c>
      <c r="BN85" s="14">
        <f t="shared" si="45"/>
        <v>0</v>
      </c>
      <c r="BO85" s="14">
        <f t="shared" si="45"/>
        <v>0</v>
      </c>
      <c r="BP85" s="14">
        <f t="shared" si="45"/>
        <v>0</v>
      </c>
      <c r="BQ85" s="14">
        <f t="shared" si="45"/>
        <v>0</v>
      </c>
      <c r="BR85" s="14">
        <f t="shared" si="45"/>
        <v>0</v>
      </c>
      <c r="BS85" s="98"/>
    </row>
    <row r="86" spans="1:71" ht="21" hidden="1" customHeight="1" outlineLevel="1" thickBot="1" x14ac:dyDescent="0.4">
      <c r="A86" s="5">
        <f t="shared" si="35"/>
        <v>0</v>
      </c>
      <c r="B86" s="5">
        <f t="shared" si="35"/>
        <v>3</v>
      </c>
      <c r="C86" s="5">
        <f t="shared" si="35"/>
        <v>0</v>
      </c>
      <c r="D86" s="5">
        <f t="shared" si="35"/>
        <v>2</v>
      </c>
      <c r="E86" s="6" t="str">
        <f t="shared" si="29"/>
        <v>(l)Ga2Se3</v>
      </c>
      <c r="F86" s="14">
        <f t="shared" ref="F86" si="46">F10*$C$78</f>
        <v>0.83332500000000009</v>
      </c>
      <c r="G86" s="14">
        <f t="shared" ref="G86:BR86" si="47">G10*$C$78</f>
        <v>0.83330833333333343</v>
      </c>
      <c r="H86" s="14">
        <f t="shared" si="47"/>
        <v>0.83328333333333338</v>
      </c>
      <c r="I86" s="14">
        <f t="shared" si="47"/>
        <v>0.83323333333333338</v>
      </c>
      <c r="J86" s="14">
        <f t="shared" si="47"/>
        <v>0.83310833333333345</v>
      </c>
      <c r="K86" s="14">
        <f t="shared" si="47"/>
        <v>0.82905000000000006</v>
      </c>
      <c r="L86" s="14">
        <f t="shared" si="47"/>
        <v>0.8254583333333334</v>
      </c>
      <c r="M86" s="14">
        <f t="shared" si="47"/>
        <v>0.81901666666666673</v>
      </c>
      <c r="N86" s="14">
        <f t="shared" si="47"/>
        <v>0.80820000000000003</v>
      </c>
      <c r="O86" s="14">
        <f t="shared" si="47"/>
        <v>0.79050000000000009</v>
      </c>
      <c r="P86" s="14">
        <f t="shared" si="47"/>
        <v>0.7624416666666668</v>
      </c>
      <c r="Q86" s="14">
        <f t="shared" si="47"/>
        <v>0.71970000000000001</v>
      </c>
      <c r="R86" s="14">
        <f t="shared" si="47"/>
        <v>0.6579666666666667</v>
      </c>
      <c r="S86" s="14">
        <f t="shared" si="47"/>
        <v>0.57446666666666668</v>
      </c>
      <c r="T86" s="14">
        <f t="shared" si="47"/>
        <v>0.47055000000000008</v>
      </c>
      <c r="U86" s="14">
        <f t="shared" si="47"/>
        <v>0.35494166666666666</v>
      </c>
      <c r="V86" s="14">
        <f t="shared" si="47"/>
        <v>0.24371666666666669</v>
      </c>
      <c r="W86" s="14">
        <f t="shared" si="47"/>
        <v>0.15308333333333335</v>
      </c>
      <c r="X86" s="14">
        <f t="shared" si="47"/>
        <v>1.5785833333333336E-2</v>
      </c>
      <c r="Y86" s="14">
        <f t="shared" si="47"/>
        <v>1.6359166666666668E-3</v>
      </c>
      <c r="Z86" s="14">
        <f t="shared" si="47"/>
        <v>1.40125E-4</v>
      </c>
      <c r="AA86" s="14">
        <f t="shared" si="47"/>
        <v>6.5990833333333339E-5</v>
      </c>
      <c r="AB86" s="14">
        <f t="shared" si="47"/>
        <v>2.8242499999999999E-5</v>
      </c>
      <c r="AC86" s="14">
        <f t="shared" si="47"/>
        <v>1.0785833333333334E-5</v>
      </c>
      <c r="AD86" s="14">
        <f t="shared" si="47"/>
        <v>3.6465833333333337E-6</v>
      </c>
      <c r="AE86" s="14">
        <f t="shared" si="47"/>
        <v>1.1021666666666666E-6</v>
      </c>
      <c r="AF86" s="14">
        <f t="shared" si="47"/>
        <v>2.8759166666666666E-7</v>
      </c>
      <c r="AG86" s="14">
        <f t="shared" si="47"/>
        <v>6.8954999999999998E-8</v>
      </c>
      <c r="AH86" s="14">
        <f t="shared" si="47"/>
        <v>1.6600000000000003E-8</v>
      </c>
      <c r="AI86" s="14">
        <f t="shared" si="47"/>
        <v>7.0317500000000013E-11</v>
      </c>
      <c r="AJ86" s="14">
        <f t="shared" si="47"/>
        <v>0</v>
      </c>
      <c r="AK86" s="14">
        <f t="shared" si="47"/>
        <v>0</v>
      </c>
      <c r="AL86" s="14">
        <f t="shared" si="47"/>
        <v>0</v>
      </c>
      <c r="AM86" s="14">
        <f t="shared" si="47"/>
        <v>0</v>
      </c>
      <c r="AN86" s="14">
        <f t="shared" si="47"/>
        <v>0</v>
      </c>
      <c r="AO86" s="14">
        <f t="shared" si="47"/>
        <v>0</v>
      </c>
      <c r="AP86" s="14">
        <f t="shared" si="47"/>
        <v>0</v>
      </c>
      <c r="AQ86" s="14">
        <f t="shared" si="47"/>
        <v>0</v>
      </c>
      <c r="AR86" s="14">
        <f t="shared" si="47"/>
        <v>0</v>
      </c>
      <c r="AS86" s="14">
        <f t="shared" si="47"/>
        <v>0</v>
      </c>
      <c r="AT86" s="14">
        <f t="shared" si="47"/>
        <v>0</v>
      </c>
      <c r="AU86" s="14">
        <f t="shared" si="47"/>
        <v>0</v>
      </c>
      <c r="AV86" s="14">
        <f t="shared" si="47"/>
        <v>0</v>
      </c>
      <c r="AW86" s="14">
        <f t="shared" si="47"/>
        <v>0</v>
      </c>
      <c r="AX86" s="14">
        <f t="shared" si="47"/>
        <v>0</v>
      </c>
      <c r="AY86" s="14">
        <f t="shared" si="47"/>
        <v>0</v>
      </c>
      <c r="AZ86" s="14">
        <f t="shared" si="47"/>
        <v>0</v>
      </c>
      <c r="BA86" s="14">
        <f t="shared" si="47"/>
        <v>0</v>
      </c>
      <c r="BB86" s="14">
        <f t="shared" si="47"/>
        <v>0</v>
      </c>
      <c r="BC86" s="14">
        <f t="shared" si="47"/>
        <v>0</v>
      </c>
      <c r="BD86" s="14">
        <f t="shared" si="47"/>
        <v>0</v>
      </c>
      <c r="BE86" s="14">
        <f t="shared" si="47"/>
        <v>0</v>
      </c>
      <c r="BF86" s="14">
        <f t="shared" si="47"/>
        <v>0</v>
      </c>
      <c r="BG86" s="14">
        <f t="shared" si="47"/>
        <v>0</v>
      </c>
      <c r="BH86" s="14">
        <f t="shared" si="47"/>
        <v>0</v>
      </c>
      <c r="BI86" s="14">
        <f t="shared" si="47"/>
        <v>0</v>
      </c>
      <c r="BJ86" s="14">
        <f t="shared" si="47"/>
        <v>0</v>
      </c>
      <c r="BK86" s="14">
        <f t="shared" si="47"/>
        <v>0</v>
      </c>
      <c r="BL86" s="14">
        <f t="shared" si="47"/>
        <v>0</v>
      </c>
      <c r="BM86" s="14">
        <f t="shared" si="47"/>
        <v>0</v>
      </c>
      <c r="BN86" s="14">
        <f t="shared" si="47"/>
        <v>0</v>
      </c>
      <c r="BO86" s="14">
        <f t="shared" si="47"/>
        <v>0</v>
      </c>
      <c r="BP86" s="14">
        <f t="shared" si="47"/>
        <v>0</v>
      </c>
      <c r="BQ86" s="14">
        <f t="shared" si="47"/>
        <v>0</v>
      </c>
      <c r="BR86" s="14">
        <f t="shared" si="47"/>
        <v>0</v>
      </c>
      <c r="BS86" s="98"/>
    </row>
    <row r="87" spans="1:71" ht="21" hidden="1" customHeight="1" outlineLevel="1" thickBot="1" x14ac:dyDescent="0.4">
      <c r="A87" s="5">
        <f t="shared" si="35"/>
        <v>0</v>
      </c>
      <c r="B87" s="5">
        <f t="shared" si="35"/>
        <v>1</v>
      </c>
      <c r="C87" s="5">
        <f t="shared" si="35"/>
        <v>0</v>
      </c>
      <c r="D87" s="5">
        <f t="shared" si="35"/>
        <v>1</v>
      </c>
      <c r="E87" s="6" t="str">
        <f t="shared" si="29"/>
        <v>(l)GaSe</v>
      </c>
      <c r="F87" s="14">
        <f t="shared" ref="F87" si="48">F11*$C$78</f>
        <v>2.4421666666666667E-5</v>
      </c>
      <c r="G87" s="14">
        <f t="shared" ref="G87:BR87" si="49">G11*$C$78</f>
        <v>4.7528333333333337E-5</v>
      </c>
      <c r="H87" s="14">
        <f t="shared" si="49"/>
        <v>9.5600000000000006E-5</v>
      </c>
      <c r="I87" s="14">
        <f t="shared" si="49"/>
        <v>2.0220833333333335E-4</v>
      </c>
      <c r="J87" s="14">
        <f t="shared" si="49"/>
        <v>4.4170833333333334E-4</v>
      </c>
      <c r="K87" s="14">
        <f t="shared" si="49"/>
        <v>8.5675000000000022E-3</v>
      </c>
      <c r="L87" s="14">
        <f t="shared" si="49"/>
        <v>1.5755000000000002E-2</v>
      </c>
      <c r="M87" s="14">
        <f t="shared" si="49"/>
        <v>2.8638333333333335E-2</v>
      </c>
      <c r="N87" s="14">
        <f t="shared" si="49"/>
        <v>5.0272500000000005E-2</v>
      </c>
      <c r="O87" s="14">
        <f t="shared" si="49"/>
        <v>8.5666666666666669E-2</v>
      </c>
      <c r="P87" s="14">
        <f t="shared" si="49"/>
        <v>0.14178333333333334</v>
      </c>
      <c r="Q87" s="14">
        <f t="shared" si="49"/>
        <v>0.22725833333333334</v>
      </c>
      <c r="R87" s="14">
        <f t="shared" si="49"/>
        <v>0.35072500000000001</v>
      </c>
      <c r="S87" s="14">
        <f t="shared" si="49"/>
        <v>0.51774166666666666</v>
      </c>
      <c r="T87" s="14">
        <f t="shared" si="49"/>
        <v>0.72555833333333342</v>
      </c>
      <c r="U87" s="14">
        <f t="shared" si="49"/>
        <v>0.95674999999999999</v>
      </c>
      <c r="V87" s="14">
        <f t="shared" si="49"/>
        <v>1.1791666666666667</v>
      </c>
      <c r="W87" s="14">
        <f t="shared" si="49"/>
        <v>1.3603333333333334</v>
      </c>
      <c r="X87" s="14">
        <f t="shared" si="49"/>
        <v>1.6294999999999999</v>
      </c>
      <c r="Y87" s="14">
        <f t="shared" si="49"/>
        <v>1.5935000000000001</v>
      </c>
      <c r="Z87" s="14">
        <f t="shared" si="49"/>
        <v>1.2214166666666668</v>
      </c>
      <c r="AA87" s="14">
        <f t="shared" si="49"/>
        <v>1.0507500000000001</v>
      </c>
      <c r="AB87" s="14">
        <f t="shared" si="49"/>
        <v>0.85950000000000004</v>
      </c>
      <c r="AC87" s="14">
        <f t="shared" si="49"/>
        <v>0.66244166666666671</v>
      </c>
      <c r="AD87" s="14">
        <f t="shared" si="49"/>
        <v>0.4785416666666667</v>
      </c>
      <c r="AE87" s="14">
        <f t="shared" si="49"/>
        <v>0.32500833333333334</v>
      </c>
      <c r="AF87" s="14">
        <f t="shared" si="49"/>
        <v>0.20040000000000002</v>
      </c>
      <c r="AG87" s="14">
        <f t="shared" si="49"/>
        <v>0.11694166666666668</v>
      </c>
      <c r="AH87" s="14">
        <f t="shared" si="49"/>
        <v>6.8456666666666666E-2</v>
      </c>
      <c r="AI87" s="14">
        <f t="shared" si="49"/>
        <v>8.8575000000000008E-3</v>
      </c>
      <c r="AJ87" s="14">
        <f t="shared" si="49"/>
        <v>0</v>
      </c>
      <c r="AK87" s="14">
        <f t="shared" si="49"/>
        <v>0</v>
      </c>
      <c r="AL87" s="14">
        <f t="shared" si="49"/>
        <v>0</v>
      </c>
      <c r="AM87" s="14">
        <f t="shared" si="49"/>
        <v>0</v>
      </c>
      <c r="AN87" s="14">
        <f t="shared" si="49"/>
        <v>0</v>
      </c>
      <c r="AO87" s="14">
        <f t="shared" si="49"/>
        <v>0</v>
      </c>
      <c r="AP87" s="14">
        <f t="shared" si="49"/>
        <v>0</v>
      </c>
      <c r="AQ87" s="14">
        <f t="shared" si="49"/>
        <v>0</v>
      </c>
      <c r="AR87" s="14">
        <f t="shared" si="49"/>
        <v>0</v>
      </c>
      <c r="AS87" s="14">
        <f t="shared" si="49"/>
        <v>0</v>
      </c>
      <c r="AT87" s="14">
        <f t="shared" si="49"/>
        <v>0</v>
      </c>
      <c r="AU87" s="14">
        <f t="shared" si="49"/>
        <v>0</v>
      </c>
      <c r="AV87" s="14">
        <f t="shared" si="49"/>
        <v>0</v>
      </c>
      <c r="AW87" s="14">
        <f t="shared" si="49"/>
        <v>0</v>
      </c>
      <c r="AX87" s="14">
        <f t="shared" si="49"/>
        <v>0</v>
      </c>
      <c r="AY87" s="14">
        <f t="shared" si="49"/>
        <v>0</v>
      </c>
      <c r="AZ87" s="14">
        <f t="shared" si="49"/>
        <v>0</v>
      </c>
      <c r="BA87" s="14">
        <f t="shared" si="49"/>
        <v>0</v>
      </c>
      <c r="BB87" s="14">
        <f t="shared" si="49"/>
        <v>0</v>
      </c>
      <c r="BC87" s="14">
        <f t="shared" si="49"/>
        <v>0</v>
      </c>
      <c r="BD87" s="14">
        <f t="shared" si="49"/>
        <v>0</v>
      </c>
      <c r="BE87" s="14">
        <f t="shared" si="49"/>
        <v>0</v>
      </c>
      <c r="BF87" s="14">
        <f t="shared" si="49"/>
        <v>0</v>
      </c>
      <c r="BG87" s="14">
        <f t="shared" si="49"/>
        <v>0</v>
      </c>
      <c r="BH87" s="14">
        <f t="shared" si="49"/>
        <v>0</v>
      </c>
      <c r="BI87" s="14">
        <f t="shared" si="49"/>
        <v>0</v>
      </c>
      <c r="BJ87" s="14">
        <f t="shared" si="49"/>
        <v>0</v>
      </c>
      <c r="BK87" s="14">
        <f t="shared" si="49"/>
        <v>0</v>
      </c>
      <c r="BL87" s="14">
        <f t="shared" si="49"/>
        <v>0</v>
      </c>
      <c r="BM87" s="14">
        <f t="shared" si="49"/>
        <v>0</v>
      </c>
      <c r="BN87" s="14">
        <f t="shared" si="49"/>
        <v>0</v>
      </c>
      <c r="BO87" s="14">
        <f t="shared" si="49"/>
        <v>0</v>
      </c>
      <c r="BP87" s="14">
        <f t="shared" si="49"/>
        <v>0</v>
      </c>
      <c r="BQ87" s="14">
        <f t="shared" si="49"/>
        <v>0</v>
      </c>
      <c r="BR87" s="14">
        <f t="shared" si="49"/>
        <v>0</v>
      </c>
      <c r="BS87" s="98"/>
    </row>
    <row r="88" spans="1:71" ht="21" hidden="1" customHeight="1" outlineLevel="1" thickBot="1" x14ac:dyDescent="0.4">
      <c r="A88" s="5">
        <f t="shared" si="35"/>
        <v>0</v>
      </c>
      <c r="B88" s="5">
        <f t="shared" si="35"/>
        <v>1</v>
      </c>
      <c r="C88" s="5">
        <f t="shared" si="35"/>
        <v>0</v>
      </c>
      <c r="D88" s="5">
        <f t="shared" si="35"/>
        <v>2</v>
      </c>
      <c r="E88" s="6" t="str">
        <f t="shared" si="29"/>
        <v>(l)Ga2Se</v>
      </c>
      <c r="F88" s="14">
        <f t="shared" ref="F88" si="50">F12*$C$78</f>
        <v>2.706166666666667E-27</v>
      </c>
      <c r="G88" s="14">
        <f t="shared" ref="G88:BR88" si="51">G12*$C$78</f>
        <v>1.1823333333333334E-25</v>
      </c>
      <c r="H88" s="14">
        <f t="shared" si="51"/>
        <v>4.952666666666667E-24</v>
      </c>
      <c r="I88" s="14">
        <f t="shared" si="51"/>
        <v>2.199E-22</v>
      </c>
      <c r="J88" s="14">
        <f t="shared" si="51"/>
        <v>1.00275E-20</v>
      </c>
      <c r="K88" s="14">
        <f t="shared" si="51"/>
        <v>1.2091666666666667E-14</v>
      </c>
      <c r="L88" s="14">
        <f t="shared" si="51"/>
        <v>1.9878333333333335E-13</v>
      </c>
      <c r="M88" s="14">
        <f t="shared" si="51"/>
        <v>2.9529166666666671E-12</v>
      </c>
      <c r="N88" s="14">
        <f t="shared" si="51"/>
        <v>3.4915000000000003E-11</v>
      </c>
      <c r="O88" s="14">
        <f t="shared" si="51"/>
        <v>3.3144999999999998E-10</v>
      </c>
      <c r="P88" s="14">
        <f t="shared" si="51"/>
        <v>2.5756666666666668E-9</v>
      </c>
      <c r="Q88" s="14">
        <f t="shared" si="51"/>
        <v>1.7156666666666667E-8</v>
      </c>
      <c r="R88" s="14">
        <f t="shared" si="51"/>
        <v>1.0163333333333335E-7</v>
      </c>
      <c r="S88" s="14">
        <f t="shared" si="51"/>
        <v>5.3822500000000004E-7</v>
      </c>
      <c r="T88" s="14">
        <f t="shared" si="51"/>
        <v>2.5034166666666667E-6</v>
      </c>
      <c r="U88" s="14">
        <f t="shared" si="51"/>
        <v>9.9983333333333339E-6</v>
      </c>
      <c r="V88" s="14">
        <f t="shared" si="51"/>
        <v>3.3852500000000002E-5</v>
      </c>
      <c r="W88" s="14">
        <f t="shared" si="51"/>
        <v>9.7816666666666668E-5</v>
      </c>
      <c r="X88" s="14">
        <f t="shared" si="51"/>
        <v>2.3990000000000001E-3</v>
      </c>
      <c r="Y88" s="14">
        <f t="shared" si="51"/>
        <v>2.48525E-2</v>
      </c>
      <c r="Z88" s="14">
        <f t="shared" si="51"/>
        <v>9.8666666666666666E-2</v>
      </c>
      <c r="AA88" s="14">
        <f t="shared" si="51"/>
        <v>0.10909166666666667</v>
      </c>
      <c r="AB88" s="14">
        <f t="shared" si="51"/>
        <v>0.10636666666666666</v>
      </c>
      <c r="AC88" s="14">
        <f t="shared" si="51"/>
        <v>9.0475000000000014E-2</v>
      </c>
      <c r="AD88" s="14">
        <f t="shared" si="51"/>
        <v>6.7001666666666682E-2</v>
      </c>
      <c r="AE88" s="14">
        <f t="shared" si="51"/>
        <v>4.3765833333333337E-2</v>
      </c>
      <c r="AF88" s="14">
        <f t="shared" si="51"/>
        <v>2.3505000000000002E-2</v>
      </c>
      <c r="AG88" s="14">
        <f t="shared" si="51"/>
        <v>1.1322500000000001E-2</v>
      </c>
      <c r="AH88" s="14">
        <f t="shared" si="51"/>
        <v>5.485083333333334E-3</v>
      </c>
      <c r="AI88" s="14">
        <f t="shared" si="51"/>
        <v>3.4286666666666669E-4</v>
      </c>
      <c r="AJ88" s="14">
        <f t="shared" si="51"/>
        <v>0</v>
      </c>
      <c r="AK88" s="14">
        <f t="shared" si="51"/>
        <v>0</v>
      </c>
      <c r="AL88" s="14">
        <f t="shared" si="51"/>
        <v>0</v>
      </c>
      <c r="AM88" s="14">
        <f t="shared" si="51"/>
        <v>0</v>
      </c>
      <c r="AN88" s="14">
        <f t="shared" si="51"/>
        <v>0</v>
      </c>
      <c r="AO88" s="14">
        <f t="shared" si="51"/>
        <v>0</v>
      </c>
      <c r="AP88" s="14">
        <f t="shared" si="51"/>
        <v>0</v>
      </c>
      <c r="AQ88" s="14">
        <f t="shared" si="51"/>
        <v>0</v>
      </c>
      <c r="AR88" s="14">
        <f t="shared" si="51"/>
        <v>0</v>
      </c>
      <c r="AS88" s="14">
        <f t="shared" si="51"/>
        <v>0</v>
      </c>
      <c r="AT88" s="14">
        <f t="shared" si="51"/>
        <v>0</v>
      </c>
      <c r="AU88" s="14">
        <f t="shared" si="51"/>
        <v>0</v>
      </c>
      <c r="AV88" s="14">
        <f t="shared" si="51"/>
        <v>0</v>
      </c>
      <c r="AW88" s="14">
        <f t="shared" si="51"/>
        <v>0</v>
      </c>
      <c r="AX88" s="14">
        <f t="shared" si="51"/>
        <v>0</v>
      </c>
      <c r="AY88" s="14">
        <f t="shared" si="51"/>
        <v>0</v>
      </c>
      <c r="AZ88" s="14">
        <f t="shared" si="51"/>
        <v>0</v>
      </c>
      <c r="BA88" s="14">
        <f t="shared" si="51"/>
        <v>0</v>
      </c>
      <c r="BB88" s="14">
        <f t="shared" si="51"/>
        <v>0</v>
      </c>
      <c r="BC88" s="14">
        <f t="shared" si="51"/>
        <v>0</v>
      </c>
      <c r="BD88" s="14">
        <f t="shared" si="51"/>
        <v>0</v>
      </c>
      <c r="BE88" s="14">
        <f t="shared" si="51"/>
        <v>0</v>
      </c>
      <c r="BF88" s="14">
        <f t="shared" si="51"/>
        <v>0</v>
      </c>
      <c r="BG88" s="14">
        <f t="shared" si="51"/>
        <v>0</v>
      </c>
      <c r="BH88" s="14">
        <f t="shared" si="51"/>
        <v>0</v>
      </c>
      <c r="BI88" s="14">
        <f t="shared" si="51"/>
        <v>0</v>
      </c>
      <c r="BJ88" s="14">
        <f t="shared" si="51"/>
        <v>0</v>
      </c>
      <c r="BK88" s="14">
        <f t="shared" si="51"/>
        <v>0</v>
      </c>
      <c r="BL88" s="14">
        <f t="shared" si="51"/>
        <v>0</v>
      </c>
      <c r="BM88" s="14">
        <f t="shared" si="51"/>
        <v>0</v>
      </c>
      <c r="BN88" s="14">
        <f t="shared" si="51"/>
        <v>0</v>
      </c>
      <c r="BO88" s="14">
        <f t="shared" si="51"/>
        <v>0</v>
      </c>
      <c r="BP88" s="14">
        <f t="shared" si="51"/>
        <v>0</v>
      </c>
      <c r="BQ88" s="14">
        <f t="shared" si="51"/>
        <v>0</v>
      </c>
      <c r="BR88" s="14">
        <f t="shared" si="51"/>
        <v>0</v>
      </c>
      <c r="BS88" s="98"/>
    </row>
    <row r="89" spans="1:71" ht="21" hidden="1" customHeight="1" outlineLevel="1" thickBot="1" x14ac:dyDescent="0.4">
      <c r="A89" s="5">
        <f t="shared" si="35"/>
        <v>0</v>
      </c>
      <c r="B89" s="5">
        <f t="shared" si="35"/>
        <v>0</v>
      </c>
      <c r="C89" s="5">
        <f t="shared" si="35"/>
        <v>0</v>
      </c>
      <c r="D89" s="5">
        <f t="shared" si="35"/>
        <v>1</v>
      </c>
      <c r="E89" s="6" t="str">
        <f t="shared" si="29"/>
        <v>(l)Ga</v>
      </c>
      <c r="F89" s="14">
        <f t="shared" ref="F89" si="52">F13*$C$78</f>
        <v>3.3025000000000004E-27</v>
      </c>
      <c r="G89" s="14">
        <f t="shared" ref="G89:BR89" si="53">G13*$C$78</f>
        <v>1.3355833333333335E-25</v>
      </c>
      <c r="H89" s="14">
        <f t="shared" si="53"/>
        <v>4.8948333333333337E-24</v>
      </c>
      <c r="I89" s="14">
        <f t="shared" si="53"/>
        <v>1.7678333333333335E-22</v>
      </c>
      <c r="J89" s="14">
        <f t="shared" si="53"/>
        <v>6.1637500000000006E-21</v>
      </c>
      <c r="K89" s="14">
        <f t="shared" si="53"/>
        <v>2.2115833333333335E-15</v>
      </c>
      <c r="L89" s="14">
        <f t="shared" si="53"/>
        <v>2.9677500000000002E-14</v>
      </c>
      <c r="M89" s="14">
        <f t="shared" si="53"/>
        <v>3.6100000000000003E-13</v>
      </c>
      <c r="N89" s="14">
        <f t="shared" si="53"/>
        <v>3.6677500000000004E-12</v>
      </c>
      <c r="O89" s="14">
        <f t="shared" si="53"/>
        <v>3.1580000000000002E-11</v>
      </c>
      <c r="P89" s="14">
        <f t="shared" si="53"/>
        <v>2.3408333333333333E-10</v>
      </c>
      <c r="Q89" s="14">
        <f t="shared" si="53"/>
        <v>1.5339166666666667E-9</v>
      </c>
      <c r="R89" s="14">
        <f t="shared" si="53"/>
        <v>9.0650000000000004E-9</v>
      </c>
      <c r="S89" s="14">
        <f t="shared" si="53"/>
        <v>4.8557500000000003E-8</v>
      </c>
      <c r="T89" s="14">
        <f t="shared" si="53"/>
        <v>2.3440833333333336E-7</v>
      </c>
      <c r="U89" s="14">
        <f t="shared" si="53"/>
        <v>1.0104166666666668E-6</v>
      </c>
      <c r="V89" s="14">
        <f t="shared" si="53"/>
        <v>3.86525E-6</v>
      </c>
      <c r="W89" s="14">
        <f t="shared" si="53"/>
        <v>1.3170833333333334E-5</v>
      </c>
      <c r="X89" s="14">
        <f t="shared" si="53"/>
        <v>7.6975833333333343E-4</v>
      </c>
      <c r="Y89" s="14">
        <f t="shared" si="53"/>
        <v>2.01525E-2</v>
      </c>
      <c r="Z89" s="14">
        <f t="shared" si="53"/>
        <v>0.24760833333333335</v>
      </c>
      <c r="AA89" s="14">
        <f t="shared" si="53"/>
        <v>0.3975833333333334</v>
      </c>
      <c r="AB89" s="14">
        <f t="shared" si="53"/>
        <v>0.59439166666666676</v>
      </c>
      <c r="AC89" s="14">
        <f t="shared" si="53"/>
        <v>0.82324166666666676</v>
      </c>
      <c r="AD89" s="14">
        <f t="shared" si="53"/>
        <v>1.0540833333333333</v>
      </c>
      <c r="AE89" s="14">
        <f t="shared" si="53"/>
        <v>1.2540833333333334</v>
      </c>
      <c r="AF89" s="14">
        <f t="shared" si="53"/>
        <v>1.3155000000000001</v>
      </c>
      <c r="AG89" s="14">
        <f t="shared" si="53"/>
        <v>1.2842500000000001</v>
      </c>
      <c r="AH89" s="14">
        <f t="shared" si="53"/>
        <v>1.2533333333333334</v>
      </c>
      <c r="AI89" s="14">
        <f t="shared" si="53"/>
        <v>1.14175</v>
      </c>
      <c r="AJ89" s="14">
        <f t="shared" si="53"/>
        <v>0</v>
      </c>
      <c r="AK89" s="14">
        <f t="shared" si="53"/>
        <v>0</v>
      </c>
      <c r="AL89" s="14">
        <f t="shared" si="53"/>
        <v>0</v>
      </c>
      <c r="AM89" s="14">
        <f t="shared" si="53"/>
        <v>0</v>
      </c>
      <c r="AN89" s="14">
        <f t="shared" si="53"/>
        <v>0</v>
      </c>
      <c r="AO89" s="14">
        <f t="shared" si="53"/>
        <v>0</v>
      </c>
      <c r="AP89" s="14">
        <f t="shared" si="53"/>
        <v>0</v>
      </c>
      <c r="AQ89" s="14">
        <f t="shared" si="53"/>
        <v>0</v>
      </c>
      <c r="AR89" s="14">
        <f t="shared" si="53"/>
        <v>0</v>
      </c>
      <c r="AS89" s="14">
        <f t="shared" si="53"/>
        <v>0</v>
      </c>
      <c r="AT89" s="14">
        <f t="shared" si="53"/>
        <v>0</v>
      </c>
      <c r="AU89" s="14">
        <f t="shared" si="53"/>
        <v>0</v>
      </c>
      <c r="AV89" s="14">
        <f t="shared" si="53"/>
        <v>0</v>
      </c>
      <c r="AW89" s="14">
        <f t="shared" si="53"/>
        <v>0</v>
      </c>
      <c r="AX89" s="14">
        <f t="shared" si="53"/>
        <v>0</v>
      </c>
      <c r="AY89" s="14">
        <f t="shared" si="53"/>
        <v>0</v>
      </c>
      <c r="AZ89" s="14">
        <f t="shared" si="53"/>
        <v>0</v>
      </c>
      <c r="BA89" s="14">
        <f t="shared" si="53"/>
        <v>0</v>
      </c>
      <c r="BB89" s="14">
        <f t="shared" si="53"/>
        <v>0</v>
      </c>
      <c r="BC89" s="14">
        <f t="shared" si="53"/>
        <v>0</v>
      </c>
      <c r="BD89" s="14">
        <f t="shared" si="53"/>
        <v>0</v>
      </c>
      <c r="BE89" s="14">
        <f t="shared" si="53"/>
        <v>0</v>
      </c>
      <c r="BF89" s="14">
        <f t="shared" si="53"/>
        <v>0</v>
      </c>
      <c r="BG89" s="14">
        <f t="shared" si="53"/>
        <v>0</v>
      </c>
      <c r="BH89" s="14">
        <f t="shared" si="53"/>
        <v>0</v>
      </c>
      <c r="BI89" s="14">
        <f t="shared" si="53"/>
        <v>0</v>
      </c>
      <c r="BJ89" s="14">
        <f t="shared" si="53"/>
        <v>0</v>
      </c>
      <c r="BK89" s="14">
        <f t="shared" si="53"/>
        <v>0</v>
      </c>
      <c r="BL89" s="14">
        <f t="shared" si="53"/>
        <v>0</v>
      </c>
      <c r="BM89" s="14">
        <f t="shared" si="53"/>
        <v>0</v>
      </c>
      <c r="BN89" s="14">
        <f t="shared" si="53"/>
        <v>0</v>
      </c>
      <c r="BO89" s="14">
        <f t="shared" si="53"/>
        <v>0</v>
      </c>
      <c r="BP89" s="14">
        <f t="shared" si="53"/>
        <v>0</v>
      </c>
      <c r="BQ89" s="14">
        <f t="shared" si="53"/>
        <v>0</v>
      </c>
      <c r="BR89" s="14">
        <f t="shared" si="53"/>
        <v>0</v>
      </c>
      <c r="BS89" s="98"/>
    </row>
    <row r="90" spans="1:71" ht="21" hidden="1" customHeight="1" outlineLevel="1" thickBot="1" x14ac:dyDescent="0.4">
      <c r="A90" s="5">
        <f t="shared" si="35"/>
        <v>0</v>
      </c>
      <c r="B90" s="5">
        <f t="shared" si="35"/>
        <v>1</v>
      </c>
      <c r="C90" s="5">
        <f t="shared" si="35"/>
        <v>0</v>
      </c>
      <c r="D90" s="5">
        <f t="shared" si="35"/>
        <v>0</v>
      </c>
      <c r="E90" s="6" t="str">
        <f t="shared" si="29"/>
        <v>(l)Se[M]</v>
      </c>
      <c r="F90" s="14">
        <f t="shared" ref="F90" si="54">F14*$C$78</f>
        <v>1.7875000000000002E-2</v>
      </c>
      <c r="G90" s="14">
        <f t="shared" ref="G90:BR90" si="55">G14*$C$78</f>
        <v>5.7004166666666675E-2</v>
      </c>
      <c r="H90" s="14">
        <f t="shared" si="55"/>
        <v>0.13765833333333333</v>
      </c>
      <c r="I90" s="14">
        <f t="shared" si="55"/>
        <v>0.25008333333333332</v>
      </c>
      <c r="J90" s="14">
        <f t="shared" si="55"/>
        <v>0.35696666666666671</v>
      </c>
      <c r="K90" s="14">
        <f t="shared" si="55"/>
        <v>0.4681833333333334</v>
      </c>
      <c r="L90" s="14">
        <f t="shared" si="55"/>
        <v>0.51813333333333333</v>
      </c>
      <c r="M90" s="14">
        <f t="shared" si="55"/>
        <v>0.54722500000000007</v>
      </c>
      <c r="N90" s="14">
        <f t="shared" si="55"/>
        <v>0.60594166666666671</v>
      </c>
      <c r="O90" s="14">
        <f t="shared" si="55"/>
        <v>0.71285833333333337</v>
      </c>
      <c r="P90" s="14">
        <f t="shared" si="55"/>
        <v>0.88375000000000015</v>
      </c>
      <c r="Q90" s="14">
        <f t="shared" si="55"/>
        <v>1.1059166666666667</v>
      </c>
      <c r="R90" s="14">
        <f t="shared" si="55"/>
        <v>1.3410833333333334</v>
      </c>
      <c r="S90" s="14">
        <f t="shared" si="55"/>
        <v>1.5576666666666668</v>
      </c>
      <c r="T90" s="14">
        <f t="shared" si="55"/>
        <v>1.7479166666666668</v>
      </c>
      <c r="U90" s="14">
        <f t="shared" si="55"/>
        <v>1.9141666666666668</v>
      </c>
      <c r="V90" s="14">
        <f t="shared" si="55"/>
        <v>2.05375</v>
      </c>
      <c r="W90" s="14">
        <f t="shared" si="55"/>
        <v>2.16</v>
      </c>
      <c r="X90" s="14">
        <f t="shared" si="55"/>
        <v>2.3181666666666665</v>
      </c>
      <c r="Y90" s="14">
        <f t="shared" si="55"/>
        <v>2.3763333333333336</v>
      </c>
      <c r="Z90" s="14">
        <f t="shared" si="55"/>
        <v>2.6794166666666666</v>
      </c>
      <c r="AA90" s="14">
        <f t="shared" si="55"/>
        <v>2.8399166666666669</v>
      </c>
      <c r="AB90" s="14">
        <f t="shared" si="55"/>
        <v>3.0340000000000003</v>
      </c>
      <c r="AC90" s="14">
        <f t="shared" si="55"/>
        <v>3.2470000000000003</v>
      </c>
      <c r="AD90" s="14">
        <f t="shared" si="55"/>
        <v>3.4544166666666669</v>
      </c>
      <c r="AE90" s="14">
        <f t="shared" si="55"/>
        <v>3.6311666666666671</v>
      </c>
      <c r="AF90" s="14">
        <f t="shared" si="55"/>
        <v>3.7760833333333332</v>
      </c>
      <c r="AG90" s="14">
        <f t="shared" si="55"/>
        <v>3.8717500000000005</v>
      </c>
      <c r="AH90" s="14">
        <f t="shared" si="55"/>
        <v>3.9260833333333336</v>
      </c>
      <c r="AI90" s="14">
        <f t="shared" si="55"/>
        <v>3.9908333333333337</v>
      </c>
      <c r="AJ90" s="14">
        <f t="shared" si="55"/>
        <v>0</v>
      </c>
      <c r="AK90" s="14">
        <f t="shared" si="55"/>
        <v>0</v>
      </c>
      <c r="AL90" s="14">
        <f t="shared" si="55"/>
        <v>0</v>
      </c>
      <c r="AM90" s="14">
        <f t="shared" si="55"/>
        <v>0</v>
      </c>
      <c r="AN90" s="14">
        <f t="shared" si="55"/>
        <v>0</v>
      </c>
      <c r="AO90" s="14">
        <f t="shared" si="55"/>
        <v>0</v>
      </c>
      <c r="AP90" s="14">
        <f t="shared" si="55"/>
        <v>0</v>
      </c>
      <c r="AQ90" s="14">
        <f t="shared" si="55"/>
        <v>0</v>
      </c>
      <c r="AR90" s="14">
        <f t="shared" si="55"/>
        <v>0</v>
      </c>
      <c r="AS90" s="14">
        <f t="shared" si="55"/>
        <v>0</v>
      </c>
      <c r="AT90" s="14">
        <f t="shared" si="55"/>
        <v>0</v>
      </c>
      <c r="AU90" s="14">
        <f t="shared" si="55"/>
        <v>0</v>
      </c>
      <c r="AV90" s="14">
        <f t="shared" si="55"/>
        <v>0</v>
      </c>
      <c r="AW90" s="14">
        <f t="shared" si="55"/>
        <v>0</v>
      </c>
      <c r="AX90" s="14">
        <f t="shared" si="55"/>
        <v>0</v>
      </c>
      <c r="AY90" s="14">
        <f t="shared" si="55"/>
        <v>0</v>
      </c>
      <c r="AZ90" s="14">
        <f t="shared" si="55"/>
        <v>0</v>
      </c>
      <c r="BA90" s="14">
        <f t="shared" si="55"/>
        <v>0</v>
      </c>
      <c r="BB90" s="14">
        <f t="shared" si="55"/>
        <v>0</v>
      </c>
      <c r="BC90" s="14">
        <f t="shared" si="55"/>
        <v>0</v>
      </c>
      <c r="BD90" s="14">
        <f t="shared" si="55"/>
        <v>0</v>
      </c>
      <c r="BE90" s="14">
        <f t="shared" si="55"/>
        <v>0</v>
      </c>
      <c r="BF90" s="14">
        <f t="shared" si="55"/>
        <v>0</v>
      </c>
      <c r="BG90" s="14">
        <f t="shared" si="55"/>
        <v>0</v>
      </c>
      <c r="BH90" s="14">
        <f t="shared" si="55"/>
        <v>0</v>
      </c>
      <c r="BI90" s="14">
        <f t="shared" si="55"/>
        <v>0</v>
      </c>
      <c r="BJ90" s="14">
        <f t="shared" si="55"/>
        <v>0</v>
      </c>
      <c r="BK90" s="14">
        <f t="shared" si="55"/>
        <v>0</v>
      </c>
      <c r="BL90" s="14">
        <f t="shared" si="55"/>
        <v>0</v>
      </c>
      <c r="BM90" s="14">
        <f t="shared" si="55"/>
        <v>0</v>
      </c>
      <c r="BN90" s="14">
        <f t="shared" si="55"/>
        <v>0</v>
      </c>
      <c r="BO90" s="14">
        <f t="shared" si="55"/>
        <v>0</v>
      </c>
      <c r="BP90" s="14">
        <f t="shared" si="55"/>
        <v>0</v>
      </c>
      <c r="BQ90" s="14">
        <f t="shared" si="55"/>
        <v>0</v>
      </c>
      <c r="BR90" s="14">
        <f t="shared" si="55"/>
        <v>0</v>
      </c>
      <c r="BS90" s="98"/>
    </row>
    <row r="91" spans="1:71" ht="21" hidden="1" customHeight="1" outlineLevel="1" thickBot="1" x14ac:dyDescent="0.4">
      <c r="A91" s="5">
        <f t="shared" si="35"/>
        <v>0</v>
      </c>
      <c r="B91" s="5">
        <f t="shared" si="35"/>
        <v>0</v>
      </c>
      <c r="C91" s="5">
        <f t="shared" si="35"/>
        <v>0</v>
      </c>
      <c r="D91" s="5">
        <f t="shared" si="35"/>
        <v>1</v>
      </c>
      <c r="E91" s="6" t="str">
        <f t="shared" si="29"/>
        <v>(2)Ga[l]</v>
      </c>
      <c r="F91" s="14">
        <f t="shared" ref="F91" si="56">F15*$C$78</f>
        <v>0</v>
      </c>
      <c r="G91" s="14">
        <f t="shared" ref="G91:BR91" si="57">G15*$C$78</f>
        <v>0</v>
      </c>
      <c r="H91" s="14">
        <f t="shared" si="57"/>
        <v>0</v>
      </c>
      <c r="I91" s="14">
        <f t="shared" si="57"/>
        <v>0</v>
      </c>
      <c r="J91" s="14">
        <f t="shared" si="57"/>
        <v>0</v>
      </c>
      <c r="K91" s="14">
        <f t="shared" si="57"/>
        <v>0</v>
      </c>
      <c r="L91" s="14">
        <f t="shared" si="57"/>
        <v>0</v>
      </c>
      <c r="M91" s="14">
        <f t="shared" si="57"/>
        <v>0</v>
      </c>
      <c r="N91" s="14">
        <f t="shared" si="57"/>
        <v>0</v>
      </c>
      <c r="O91" s="14">
        <f t="shared" si="57"/>
        <v>0</v>
      </c>
      <c r="P91" s="14">
        <f t="shared" si="57"/>
        <v>0</v>
      </c>
      <c r="Q91" s="14">
        <f t="shared" si="57"/>
        <v>0</v>
      </c>
      <c r="R91" s="14">
        <f t="shared" si="57"/>
        <v>0</v>
      </c>
      <c r="S91" s="14">
        <f t="shared" si="57"/>
        <v>0</v>
      </c>
      <c r="T91" s="14">
        <f t="shared" si="57"/>
        <v>0</v>
      </c>
      <c r="U91" s="14">
        <f t="shared" si="57"/>
        <v>0</v>
      </c>
      <c r="V91" s="14">
        <f t="shared" si="57"/>
        <v>0</v>
      </c>
      <c r="W91" s="14">
        <f t="shared" si="57"/>
        <v>0</v>
      </c>
      <c r="X91" s="14">
        <f t="shared" si="57"/>
        <v>0</v>
      </c>
      <c r="Y91" s="14">
        <f t="shared" si="57"/>
        <v>0</v>
      </c>
      <c r="Z91" s="14">
        <f t="shared" si="57"/>
        <v>2.0410000000000002E-17</v>
      </c>
      <c r="AA91" s="14">
        <f t="shared" si="57"/>
        <v>4.2870000000000003E-13</v>
      </c>
      <c r="AB91" s="14">
        <f t="shared" si="57"/>
        <v>3.3333333333333338E-9</v>
      </c>
      <c r="AC91" s="14">
        <f t="shared" si="57"/>
        <v>4.2007500000000001E-7</v>
      </c>
      <c r="AD91" s="14">
        <f t="shared" si="57"/>
        <v>2.3300833333333337E-6</v>
      </c>
      <c r="AE91" s="14">
        <f t="shared" si="57"/>
        <v>4.833333333333334E-5</v>
      </c>
      <c r="AF91" s="14">
        <f t="shared" si="57"/>
        <v>0.10371666666666668</v>
      </c>
      <c r="AG91" s="14">
        <f t="shared" si="57"/>
        <v>0.24274166666666666</v>
      </c>
      <c r="AH91" s="14">
        <f t="shared" si="57"/>
        <v>0.33383333333333337</v>
      </c>
      <c r="AI91" s="14">
        <f t="shared" si="57"/>
        <v>0.5153833333333333</v>
      </c>
      <c r="AJ91" s="14">
        <f t="shared" si="57"/>
        <v>0</v>
      </c>
      <c r="AK91" s="14">
        <f t="shared" si="57"/>
        <v>0</v>
      </c>
      <c r="AL91" s="14">
        <f t="shared" si="57"/>
        <v>0</v>
      </c>
      <c r="AM91" s="14">
        <f t="shared" si="57"/>
        <v>0</v>
      </c>
      <c r="AN91" s="14">
        <f t="shared" si="57"/>
        <v>0</v>
      </c>
      <c r="AO91" s="14">
        <f t="shared" si="57"/>
        <v>0</v>
      </c>
      <c r="AP91" s="14">
        <f t="shared" si="57"/>
        <v>0</v>
      </c>
      <c r="AQ91" s="14">
        <f t="shared" si="57"/>
        <v>0</v>
      </c>
      <c r="AR91" s="14">
        <f t="shared" si="57"/>
        <v>0</v>
      </c>
      <c r="AS91" s="14">
        <f t="shared" si="57"/>
        <v>0</v>
      </c>
      <c r="AT91" s="14">
        <f t="shared" si="57"/>
        <v>0</v>
      </c>
      <c r="AU91" s="14">
        <f t="shared" si="57"/>
        <v>0</v>
      </c>
      <c r="AV91" s="14">
        <f t="shared" si="57"/>
        <v>0</v>
      </c>
      <c r="AW91" s="14">
        <f t="shared" si="57"/>
        <v>0</v>
      </c>
      <c r="AX91" s="14">
        <f t="shared" si="57"/>
        <v>0</v>
      </c>
      <c r="AY91" s="14">
        <f t="shared" si="57"/>
        <v>0</v>
      </c>
      <c r="AZ91" s="14">
        <f t="shared" si="57"/>
        <v>0</v>
      </c>
      <c r="BA91" s="14">
        <f t="shared" si="57"/>
        <v>0</v>
      </c>
      <c r="BB91" s="14">
        <f t="shared" si="57"/>
        <v>0</v>
      </c>
      <c r="BC91" s="14">
        <f t="shared" si="57"/>
        <v>0</v>
      </c>
      <c r="BD91" s="14">
        <f t="shared" si="57"/>
        <v>0</v>
      </c>
      <c r="BE91" s="14">
        <f t="shared" si="57"/>
        <v>0</v>
      </c>
      <c r="BF91" s="14">
        <f t="shared" si="57"/>
        <v>0</v>
      </c>
      <c r="BG91" s="14">
        <f t="shared" si="57"/>
        <v>0</v>
      </c>
      <c r="BH91" s="14">
        <f t="shared" si="57"/>
        <v>0</v>
      </c>
      <c r="BI91" s="14">
        <f t="shared" si="57"/>
        <v>0</v>
      </c>
      <c r="BJ91" s="14">
        <f t="shared" si="57"/>
        <v>0</v>
      </c>
      <c r="BK91" s="14">
        <f t="shared" si="57"/>
        <v>0</v>
      </c>
      <c r="BL91" s="14">
        <f t="shared" si="57"/>
        <v>0</v>
      </c>
      <c r="BM91" s="14">
        <f t="shared" si="57"/>
        <v>0</v>
      </c>
      <c r="BN91" s="14">
        <f t="shared" si="57"/>
        <v>0</v>
      </c>
      <c r="BO91" s="14">
        <f t="shared" si="57"/>
        <v>0</v>
      </c>
      <c r="BP91" s="14">
        <f t="shared" si="57"/>
        <v>0</v>
      </c>
      <c r="BQ91" s="14">
        <f t="shared" si="57"/>
        <v>0</v>
      </c>
      <c r="BR91" s="14">
        <f t="shared" si="57"/>
        <v>0</v>
      </c>
      <c r="BS91" s="98"/>
    </row>
    <row r="92" spans="1:71" ht="21" hidden="1" customHeight="1" outlineLevel="1" thickBot="1" x14ac:dyDescent="0.4">
      <c r="A92" s="5">
        <f t="shared" si="35"/>
        <v>0</v>
      </c>
      <c r="B92" s="5">
        <f t="shared" si="35"/>
        <v>0</v>
      </c>
      <c r="C92" s="5">
        <f t="shared" si="35"/>
        <v>1</v>
      </c>
      <c r="D92" s="5">
        <f t="shared" si="35"/>
        <v>0</v>
      </c>
      <c r="E92" s="6" t="str">
        <f t="shared" si="29"/>
        <v>(2)Ge[l]</v>
      </c>
      <c r="F92" s="14">
        <f t="shared" ref="F92" si="58">F16*$C$78</f>
        <v>0</v>
      </c>
      <c r="G92" s="14">
        <f t="shared" ref="G92:BR92" si="59">G16*$C$78</f>
        <v>0</v>
      </c>
      <c r="H92" s="14">
        <f t="shared" si="59"/>
        <v>0</v>
      </c>
      <c r="I92" s="14">
        <f t="shared" si="59"/>
        <v>0</v>
      </c>
      <c r="J92" s="14">
        <f t="shared" si="59"/>
        <v>0</v>
      </c>
      <c r="K92" s="14">
        <f t="shared" si="59"/>
        <v>0</v>
      </c>
      <c r="L92" s="14">
        <f t="shared" si="59"/>
        <v>0</v>
      </c>
      <c r="M92" s="14">
        <f t="shared" si="59"/>
        <v>0</v>
      </c>
      <c r="N92" s="14">
        <f t="shared" si="59"/>
        <v>0</v>
      </c>
      <c r="O92" s="14">
        <f t="shared" si="59"/>
        <v>0</v>
      </c>
      <c r="P92" s="14">
        <f t="shared" si="59"/>
        <v>0</v>
      </c>
      <c r="Q92" s="14">
        <f t="shared" si="59"/>
        <v>0</v>
      </c>
      <c r="R92" s="14">
        <f t="shared" si="59"/>
        <v>0</v>
      </c>
      <c r="S92" s="14">
        <f t="shared" si="59"/>
        <v>0</v>
      </c>
      <c r="T92" s="14">
        <f t="shared" si="59"/>
        <v>0</v>
      </c>
      <c r="U92" s="14">
        <f t="shared" si="59"/>
        <v>0</v>
      </c>
      <c r="V92" s="14">
        <f t="shared" si="59"/>
        <v>0</v>
      </c>
      <c r="W92" s="14">
        <f t="shared" si="59"/>
        <v>0</v>
      </c>
      <c r="X92" s="14">
        <f t="shared" si="59"/>
        <v>0</v>
      </c>
      <c r="Y92" s="14">
        <f t="shared" si="59"/>
        <v>0</v>
      </c>
      <c r="Z92" s="14">
        <f t="shared" si="59"/>
        <v>3.0517500000000003E-18</v>
      </c>
      <c r="AA92" s="14">
        <f t="shared" si="59"/>
        <v>4.382416666666667E-14</v>
      </c>
      <c r="AB92" s="14">
        <f t="shared" si="59"/>
        <v>2.4930833333333334E-10</v>
      </c>
      <c r="AC92" s="14">
        <f t="shared" si="59"/>
        <v>2.4727500000000001E-8</v>
      </c>
      <c r="AD92" s="14">
        <f t="shared" si="59"/>
        <v>1.1639166666666667E-7</v>
      </c>
      <c r="AE92" s="14">
        <f t="shared" si="59"/>
        <v>2.198166666666667E-6</v>
      </c>
      <c r="AF92" s="14">
        <f t="shared" si="59"/>
        <v>4.8333333333333336E-3</v>
      </c>
      <c r="AG92" s="14">
        <f t="shared" si="59"/>
        <v>1.2386666666666667E-2</v>
      </c>
      <c r="AH92" s="14">
        <f t="shared" si="59"/>
        <v>1.8633333333333335E-2</v>
      </c>
      <c r="AI92" s="14">
        <f t="shared" si="59"/>
        <v>4.0195000000000002E-2</v>
      </c>
      <c r="AJ92" s="14">
        <f t="shared" si="59"/>
        <v>0</v>
      </c>
      <c r="AK92" s="14">
        <f t="shared" si="59"/>
        <v>0</v>
      </c>
      <c r="AL92" s="14">
        <f t="shared" si="59"/>
        <v>0</v>
      </c>
      <c r="AM92" s="14">
        <f t="shared" si="59"/>
        <v>0</v>
      </c>
      <c r="AN92" s="14">
        <f t="shared" si="59"/>
        <v>0</v>
      </c>
      <c r="AO92" s="14">
        <f t="shared" si="59"/>
        <v>0</v>
      </c>
      <c r="AP92" s="14">
        <f t="shared" si="59"/>
        <v>0</v>
      </c>
      <c r="AQ92" s="14">
        <f t="shared" si="59"/>
        <v>0</v>
      </c>
      <c r="AR92" s="14">
        <f t="shared" si="59"/>
        <v>0</v>
      </c>
      <c r="AS92" s="14">
        <f t="shared" si="59"/>
        <v>0</v>
      </c>
      <c r="AT92" s="14">
        <f t="shared" si="59"/>
        <v>0</v>
      </c>
      <c r="AU92" s="14">
        <f t="shared" si="59"/>
        <v>0</v>
      </c>
      <c r="AV92" s="14">
        <f t="shared" si="59"/>
        <v>0</v>
      </c>
      <c r="AW92" s="14">
        <f t="shared" si="59"/>
        <v>0</v>
      </c>
      <c r="AX92" s="14">
        <f t="shared" si="59"/>
        <v>0</v>
      </c>
      <c r="AY92" s="14">
        <f t="shared" si="59"/>
        <v>0</v>
      </c>
      <c r="AZ92" s="14">
        <f t="shared" si="59"/>
        <v>0</v>
      </c>
      <c r="BA92" s="14">
        <f t="shared" si="59"/>
        <v>0</v>
      </c>
      <c r="BB92" s="14">
        <f t="shared" si="59"/>
        <v>0</v>
      </c>
      <c r="BC92" s="14">
        <f t="shared" si="59"/>
        <v>0</v>
      </c>
      <c r="BD92" s="14">
        <f t="shared" si="59"/>
        <v>0</v>
      </c>
      <c r="BE92" s="14">
        <f t="shared" si="59"/>
        <v>0</v>
      </c>
      <c r="BF92" s="14">
        <f t="shared" si="59"/>
        <v>0</v>
      </c>
      <c r="BG92" s="14">
        <f t="shared" si="59"/>
        <v>0</v>
      </c>
      <c r="BH92" s="14">
        <f t="shared" si="59"/>
        <v>0</v>
      </c>
      <c r="BI92" s="14">
        <f t="shared" si="59"/>
        <v>0</v>
      </c>
      <c r="BJ92" s="14">
        <f t="shared" si="59"/>
        <v>0</v>
      </c>
      <c r="BK92" s="14">
        <f t="shared" si="59"/>
        <v>0</v>
      </c>
      <c r="BL92" s="14">
        <f t="shared" si="59"/>
        <v>0</v>
      </c>
      <c r="BM92" s="14">
        <f t="shared" si="59"/>
        <v>0</v>
      </c>
      <c r="BN92" s="14">
        <f t="shared" si="59"/>
        <v>0</v>
      </c>
      <c r="BO92" s="14">
        <f t="shared" si="59"/>
        <v>0</v>
      </c>
      <c r="BP92" s="14">
        <f t="shared" si="59"/>
        <v>0</v>
      </c>
      <c r="BQ92" s="14">
        <f t="shared" si="59"/>
        <v>0</v>
      </c>
      <c r="BR92" s="14">
        <f t="shared" si="59"/>
        <v>0</v>
      </c>
      <c r="BS92" s="98"/>
    </row>
    <row r="93" spans="1:71" ht="21" hidden="1" customHeight="1" outlineLevel="1" thickBot="1" x14ac:dyDescent="0.4">
      <c r="A93" s="5">
        <f t="shared" si="35"/>
        <v>1</v>
      </c>
      <c r="B93" s="5">
        <f t="shared" si="35"/>
        <v>0</v>
      </c>
      <c r="C93" s="5">
        <f t="shared" si="35"/>
        <v>0</v>
      </c>
      <c r="D93" s="5">
        <f t="shared" si="35"/>
        <v>0</v>
      </c>
      <c r="E93" s="6" t="str">
        <f t="shared" si="29"/>
        <v>H (Ar)</v>
      </c>
      <c r="F93" s="14">
        <f t="shared" ref="F93" si="60">F17*$C$78</f>
        <v>-156.50000000000003</v>
      </c>
      <c r="G93" s="14">
        <f t="shared" ref="G93:BR93" si="61">G17*$C$78</f>
        <v>-156.50000000000003</v>
      </c>
      <c r="H93" s="14">
        <f t="shared" si="61"/>
        <v>-156.66666666666669</v>
      </c>
      <c r="I93" s="14">
        <f t="shared" si="61"/>
        <v>-157</v>
      </c>
      <c r="J93" s="14">
        <f t="shared" si="61"/>
        <v>-157.33333333333334</v>
      </c>
      <c r="K93" s="14">
        <f t="shared" si="61"/>
        <v>-158.25</v>
      </c>
      <c r="L93" s="14">
        <f t="shared" si="61"/>
        <v>-158.58333333333334</v>
      </c>
      <c r="M93" s="14">
        <f t="shared" si="61"/>
        <v>-158.75000000000003</v>
      </c>
      <c r="N93" s="14">
        <f t="shared" si="61"/>
        <v>-158.83333333333334</v>
      </c>
      <c r="O93" s="14">
        <f t="shared" si="61"/>
        <v>-158.75000000000003</v>
      </c>
      <c r="P93" s="14">
        <f t="shared" si="61"/>
        <v>-158.66666666666666</v>
      </c>
      <c r="Q93" s="14">
        <f t="shared" si="61"/>
        <v>-158.5</v>
      </c>
      <c r="R93" s="14">
        <f t="shared" si="61"/>
        <v>-158.41666666666669</v>
      </c>
      <c r="S93" s="14">
        <f t="shared" si="61"/>
        <v>-158.41666666666669</v>
      </c>
      <c r="T93" s="14">
        <f t="shared" si="61"/>
        <v>-158.58333333333334</v>
      </c>
      <c r="U93" s="14">
        <f t="shared" si="61"/>
        <v>-158.75000000000003</v>
      </c>
      <c r="V93" s="14">
        <f t="shared" si="61"/>
        <v>-159</v>
      </c>
      <c r="W93" s="14">
        <f t="shared" si="61"/>
        <v>-159.25</v>
      </c>
      <c r="X93" s="14">
        <f t="shared" si="61"/>
        <v>-160.41666666666669</v>
      </c>
      <c r="Y93" s="14">
        <f t="shared" si="61"/>
        <v>-161.5</v>
      </c>
      <c r="Z93" s="14">
        <f t="shared" si="61"/>
        <v>-162.58333333333337</v>
      </c>
      <c r="AA93" s="14">
        <f t="shared" si="61"/>
        <v>-162.91666666666669</v>
      </c>
      <c r="AB93" s="14">
        <f t="shared" si="61"/>
        <v>-163.16666666666666</v>
      </c>
      <c r="AC93" s="14">
        <f t="shared" si="61"/>
        <v>-163.41666666666669</v>
      </c>
      <c r="AD93" s="14">
        <f t="shared" si="61"/>
        <v>-163.66666666666669</v>
      </c>
      <c r="AE93" s="14">
        <f t="shared" si="61"/>
        <v>-163.91666666666669</v>
      </c>
      <c r="AF93" s="14">
        <f t="shared" si="61"/>
        <v>-164.16666666666669</v>
      </c>
      <c r="AG93" s="14">
        <f t="shared" si="61"/>
        <v>-164.41666666666669</v>
      </c>
      <c r="AH93" s="14">
        <f t="shared" si="61"/>
        <v>-164.66666666666669</v>
      </c>
      <c r="AI93" s="14">
        <f t="shared" si="61"/>
        <v>-165.66666666666666</v>
      </c>
      <c r="AJ93" s="14">
        <f t="shared" si="61"/>
        <v>0</v>
      </c>
      <c r="AK93" s="14">
        <f t="shared" si="61"/>
        <v>0</v>
      </c>
      <c r="AL93" s="14">
        <f t="shared" si="61"/>
        <v>0</v>
      </c>
      <c r="AM93" s="14">
        <f t="shared" si="61"/>
        <v>0</v>
      </c>
      <c r="AN93" s="14">
        <f t="shared" si="61"/>
        <v>0</v>
      </c>
      <c r="AO93" s="14">
        <f t="shared" si="61"/>
        <v>0</v>
      </c>
      <c r="AP93" s="14">
        <f t="shared" si="61"/>
        <v>0</v>
      </c>
      <c r="AQ93" s="14">
        <f t="shared" si="61"/>
        <v>0</v>
      </c>
      <c r="AR93" s="14">
        <f t="shared" si="61"/>
        <v>0</v>
      </c>
      <c r="AS93" s="14">
        <f t="shared" si="61"/>
        <v>0</v>
      </c>
      <c r="AT93" s="14">
        <f t="shared" si="61"/>
        <v>0</v>
      </c>
      <c r="AU93" s="14">
        <f t="shared" si="61"/>
        <v>0</v>
      </c>
      <c r="AV93" s="14">
        <f t="shared" si="61"/>
        <v>0</v>
      </c>
      <c r="AW93" s="14">
        <f t="shared" si="61"/>
        <v>0</v>
      </c>
      <c r="AX93" s="14">
        <f t="shared" si="61"/>
        <v>0</v>
      </c>
      <c r="AY93" s="14">
        <f t="shared" si="61"/>
        <v>0</v>
      </c>
      <c r="AZ93" s="14">
        <f t="shared" si="61"/>
        <v>0</v>
      </c>
      <c r="BA93" s="14">
        <f t="shared" si="61"/>
        <v>0</v>
      </c>
      <c r="BB93" s="14">
        <f t="shared" si="61"/>
        <v>0</v>
      </c>
      <c r="BC93" s="14">
        <f t="shared" si="61"/>
        <v>0</v>
      </c>
      <c r="BD93" s="14">
        <f t="shared" si="61"/>
        <v>0</v>
      </c>
      <c r="BE93" s="14">
        <f t="shared" si="61"/>
        <v>0</v>
      </c>
      <c r="BF93" s="14">
        <f t="shared" si="61"/>
        <v>0</v>
      </c>
      <c r="BG93" s="14">
        <f t="shared" si="61"/>
        <v>0</v>
      </c>
      <c r="BH93" s="14">
        <f t="shared" si="61"/>
        <v>0</v>
      </c>
      <c r="BI93" s="14">
        <f t="shared" si="61"/>
        <v>0</v>
      </c>
      <c r="BJ93" s="14">
        <f t="shared" si="61"/>
        <v>0</v>
      </c>
      <c r="BK93" s="14">
        <f t="shared" si="61"/>
        <v>0</v>
      </c>
      <c r="BL93" s="14">
        <f t="shared" si="61"/>
        <v>0</v>
      </c>
      <c r="BM93" s="14">
        <f t="shared" si="61"/>
        <v>0</v>
      </c>
      <c r="BN93" s="14">
        <f t="shared" si="61"/>
        <v>0</v>
      </c>
      <c r="BO93" s="14">
        <f t="shared" si="61"/>
        <v>0</v>
      </c>
      <c r="BP93" s="14">
        <f t="shared" si="61"/>
        <v>0</v>
      </c>
      <c r="BQ93" s="14">
        <f t="shared" si="61"/>
        <v>0</v>
      </c>
      <c r="BR93" s="14">
        <f t="shared" si="61"/>
        <v>0</v>
      </c>
      <c r="BS93" s="98"/>
    </row>
    <row r="94" spans="1:71" ht="21" hidden="1" customHeight="1" outlineLevel="1" thickBot="1" x14ac:dyDescent="0.4">
      <c r="A94" s="5">
        <f t="shared" si="35"/>
        <v>0</v>
      </c>
      <c r="B94" s="5">
        <f t="shared" si="35"/>
        <v>0</v>
      </c>
      <c r="C94" s="5">
        <f t="shared" si="35"/>
        <v>0</v>
      </c>
      <c r="D94" s="5">
        <f t="shared" si="35"/>
        <v>1</v>
      </c>
      <c r="E94" s="6" t="str">
        <f t="shared" si="29"/>
        <v>H (Ga)</v>
      </c>
      <c r="F94" s="14">
        <f t="shared" ref="F94" si="62">F18*$C$78</f>
        <v>-552.83333333333337</v>
      </c>
      <c r="G94" s="14">
        <f t="shared" ref="G94:BR94" si="63">G18*$C$78</f>
        <v>-522</v>
      </c>
      <c r="H94" s="14">
        <f t="shared" si="63"/>
        <v>-492.16666666666674</v>
      </c>
      <c r="I94" s="14">
        <f t="shared" si="63"/>
        <v>-462.58333333333337</v>
      </c>
      <c r="J94" s="14">
        <f t="shared" si="63"/>
        <v>-433.41666666666669</v>
      </c>
      <c r="K94" s="14">
        <f t="shared" si="63"/>
        <v>-328</v>
      </c>
      <c r="L94" s="14">
        <f t="shared" si="63"/>
        <v>-306.83333333333337</v>
      </c>
      <c r="M94" s="14">
        <f t="shared" si="63"/>
        <v>-286.58333333333337</v>
      </c>
      <c r="N94" s="14">
        <f t="shared" si="63"/>
        <v>-268.08333333333337</v>
      </c>
      <c r="O94" s="14">
        <f t="shared" si="63"/>
        <v>-251.25</v>
      </c>
      <c r="P94" s="14">
        <f t="shared" si="63"/>
        <v>-236.00000000000003</v>
      </c>
      <c r="Q94" s="14">
        <f t="shared" si="63"/>
        <v>-221.83333333333337</v>
      </c>
      <c r="R94" s="14">
        <f t="shared" si="63"/>
        <v>-208.41666666666669</v>
      </c>
      <c r="S94" s="14">
        <f t="shared" si="63"/>
        <v>-195.66666666666669</v>
      </c>
      <c r="T94" s="14">
        <f t="shared" si="63"/>
        <v>-183.58333333333334</v>
      </c>
      <c r="U94" s="14">
        <f t="shared" si="63"/>
        <v>-172.41666666666669</v>
      </c>
      <c r="V94" s="14">
        <f t="shared" si="63"/>
        <v>-162.08333333333334</v>
      </c>
      <c r="W94" s="14">
        <f t="shared" si="63"/>
        <v>-152.58333333333334</v>
      </c>
      <c r="X94" s="14">
        <f t="shared" si="63"/>
        <v>-120.66666666666669</v>
      </c>
      <c r="Y94" s="14">
        <f t="shared" si="63"/>
        <v>-95.000000000000014</v>
      </c>
      <c r="Z94" s="14">
        <f t="shared" si="63"/>
        <v>-75.825000000000003</v>
      </c>
      <c r="AA94" s="14">
        <f t="shared" si="63"/>
        <v>-72.450000000000017</v>
      </c>
      <c r="AB94" s="14">
        <f t="shared" si="63"/>
        <v>-69.733333333333334</v>
      </c>
      <c r="AC94" s="14">
        <f t="shared" si="63"/>
        <v>-67.683333333333337</v>
      </c>
      <c r="AD94" s="14">
        <f t="shared" si="63"/>
        <v>-66.275000000000006</v>
      </c>
      <c r="AE94" s="14">
        <f t="shared" si="63"/>
        <v>-65.425000000000011</v>
      </c>
      <c r="AF94" s="14">
        <f t="shared" si="63"/>
        <v>-65.425000000000011</v>
      </c>
      <c r="AG94" s="14">
        <f t="shared" si="63"/>
        <v>-65.900000000000006</v>
      </c>
      <c r="AH94" s="14">
        <f t="shared" si="63"/>
        <v>-66.366666666666674</v>
      </c>
      <c r="AI94" s="14">
        <f t="shared" si="63"/>
        <v>-68.208333333333343</v>
      </c>
      <c r="AJ94" s="14">
        <f t="shared" si="63"/>
        <v>0</v>
      </c>
      <c r="AK94" s="14">
        <f t="shared" si="63"/>
        <v>0</v>
      </c>
      <c r="AL94" s="14">
        <f t="shared" si="63"/>
        <v>0</v>
      </c>
      <c r="AM94" s="14">
        <f t="shared" si="63"/>
        <v>0</v>
      </c>
      <c r="AN94" s="14">
        <f t="shared" si="63"/>
        <v>0</v>
      </c>
      <c r="AO94" s="14">
        <f t="shared" si="63"/>
        <v>0</v>
      </c>
      <c r="AP94" s="14">
        <f t="shared" si="63"/>
        <v>0</v>
      </c>
      <c r="AQ94" s="14">
        <f t="shared" si="63"/>
        <v>0</v>
      </c>
      <c r="AR94" s="14">
        <f t="shared" si="63"/>
        <v>0</v>
      </c>
      <c r="AS94" s="14">
        <f t="shared" si="63"/>
        <v>0</v>
      </c>
      <c r="AT94" s="14">
        <f t="shared" si="63"/>
        <v>0</v>
      </c>
      <c r="AU94" s="14">
        <f t="shared" si="63"/>
        <v>0</v>
      </c>
      <c r="AV94" s="14">
        <f t="shared" si="63"/>
        <v>0</v>
      </c>
      <c r="AW94" s="14">
        <f t="shared" si="63"/>
        <v>0</v>
      </c>
      <c r="AX94" s="14">
        <f t="shared" si="63"/>
        <v>0</v>
      </c>
      <c r="AY94" s="14">
        <f t="shared" si="63"/>
        <v>0</v>
      </c>
      <c r="AZ94" s="14">
        <f t="shared" si="63"/>
        <v>0</v>
      </c>
      <c r="BA94" s="14">
        <f t="shared" si="63"/>
        <v>0</v>
      </c>
      <c r="BB94" s="14">
        <f t="shared" si="63"/>
        <v>0</v>
      </c>
      <c r="BC94" s="14">
        <f t="shared" si="63"/>
        <v>0</v>
      </c>
      <c r="BD94" s="14">
        <f t="shared" si="63"/>
        <v>0</v>
      </c>
      <c r="BE94" s="14">
        <f t="shared" si="63"/>
        <v>0</v>
      </c>
      <c r="BF94" s="14">
        <f t="shared" si="63"/>
        <v>0</v>
      </c>
      <c r="BG94" s="14">
        <f t="shared" si="63"/>
        <v>0</v>
      </c>
      <c r="BH94" s="14">
        <f t="shared" si="63"/>
        <v>0</v>
      </c>
      <c r="BI94" s="14">
        <f t="shared" si="63"/>
        <v>0</v>
      </c>
      <c r="BJ94" s="14">
        <f t="shared" si="63"/>
        <v>0</v>
      </c>
      <c r="BK94" s="14">
        <f t="shared" si="63"/>
        <v>0</v>
      </c>
      <c r="BL94" s="14">
        <f t="shared" si="63"/>
        <v>0</v>
      </c>
      <c r="BM94" s="14">
        <f t="shared" si="63"/>
        <v>0</v>
      </c>
      <c r="BN94" s="14">
        <f t="shared" si="63"/>
        <v>0</v>
      </c>
      <c r="BO94" s="14">
        <f t="shared" si="63"/>
        <v>0</v>
      </c>
      <c r="BP94" s="14">
        <f t="shared" si="63"/>
        <v>0</v>
      </c>
      <c r="BQ94" s="14">
        <f t="shared" si="63"/>
        <v>0</v>
      </c>
      <c r="BR94" s="14">
        <f t="shared" si="63"/>
        <v>0</v>
      </c>
      <c r="BS94" s="98"/>
    </row>
    <row r="95" spans="1:71" ht="21" hidden="1" customHeight="1" outlineLevel="1" thickBot="1" x14ac:dyDescent="0.4">
      <c r="A95" s="5">
        <f t="shared" si="35"/>
        <v>0</v>
      </c>
      <c r="B95" s="5">
        <f t="shared" si="35"/>
        <v>0</v>
      </c>
      <c r="C95" s="5">
        <f t="shared" si="35"/>
        <v>1</v>
      </c>
      <c r="D95" s="5">
        <f t="shared" si="35"/>
        <v>0</v>
      </c>
      <c r="E95" s="6" t="str">
        <f t="shared" si="29"/>
        <v>H (Ge)</v>
      </c>
      <c r="F95" s="14">
        <f t="shared" ref="F95" si="64">F19*$C$78</f>
        <v>-154.25000000000003</v>
      </c>
      <c r="G95" s="14">
        <f t="shared" ref="G95:BR95" si="65">G19*$C$78</f>
        <v>-147.25000000000003</v>
      </c>
      <c r="H95" s="14">
        <f t="shared" si="65"/>
        <v>-138.91666666666669</v>
      </c>
      <c r="I95" s="14">
        <f t="shared" si="65"/>
        <v>-129.33333333333334</v>
      </c>
      <c r="J95" s="14">
        <f t="shared" si="65"/>
        <v>-119.08333333333333</v>
      </c>
      <c r="K95" s="14">
        <f t="shared" si="65"/>
        <v>-80.866666666666674</v>
      </c>
      <c r="L95" s="14">
        <f t="shared" si="65"/>
        <v>-73.191666666666663</v>
      </c>
      <c r="M95" s="14">
        <f t="shared" si="65"/>
        <v>-65.975000000000009</v>
      </c>
      <c r="N95" s="14">
        <f t="shared" si="65"/>
        <v>-59.7</v>
      </c>
      <c r="O95" s="14">
        <f t="shared" si="65"/>
        <v>-54.6</v>
      </c>
      <c r="P95" s="14">
        <f t="shared" si="65"/>
        <v>-50.908333333333339</v>
      </c>
      <c r="Q95" s="14">
        <f t="shared" si="65"/>
        <v>-48.6</v>
      </c>
      <c r="R95" s="14">
        <f t="shared" si="65"/>
        <v>-47.458333333333336</v>
      </c>
      <c r="S95" s="14">
        <f t="shared" si="65"/>
        <v>-47.133333333333333</v>
      </c>
      <c r="T95" s="14">
        <f t="shared" si="65"/>
        <v>-47.333333333333336</v>
      </c>
      <c r="U95" s="14">
        <f t="shared" si="65"/>
        <v>-47.825000000000003</v>
      </c>
      <c r="V95" s="14">
        <f t="shared" si="65"/>
        <v>-48.416666666666664</v>
      </c>
      <c r="W95" s="14">
        <f t="shared" si="65"/>
        <v>-48.991666666666667</v>
      </c>
      <c r="X95" s="14">
        <f t="shared" si="65"/>
        <v>-50.716666666666676</v>
      </c>
      <c r="Y95" s="14">
        <f t="shared" si="65"/>
        <v>-52.13333333333334</v>
      </c>
      <c r="Z95" s="14">
        <f t="shared" si="65"/>
        <v>-53.825000000000003</v>
      </c>
      <c r="AA95" s="14">
        <f t="shared" si="65"/>
        <v>-54.383333333333333</v>
      </c>
      <c r="AB95" s="14">
        <f t="shared" si="65"/>
        <v>-55</v>
      </c>
      <c r="AC95" s="14">
        <f t="shared" si="65"/>
        <v>-55.658333333333339</v>
      </c>
      <c r="AD95" s="14">
        <f t="shared" si="65"/>
        <v>-56.300000000000004</v>
      </c>
      <c r="AE95" s="14">
        <f t="shared" si="65"/>
        <v>-56.883333333333333</v>
      </c>
      <c r="AF95" s="14">
        <f t="shared" si="65"/>
        <v>-57.308333333333337</v>
      </c>
      <c r="AG95" s="14">
        <f t="shared" si="65"/>
        <v>-57.63333333333334</v>
      </c>
      <c r="AH95" s="14">
        <f t="shared" si="65"/>
        <v>-57.94166666666667</v>
      </c>
      <c r="AI95" s="14">
        <f t="shared" si="65"/>
        <v>-59.150000000000006</v>
      </c>
      <c r="AJ95" s="14">
        <f t="shared" si="65"/>
        <v>0</v>
      </c>
      <c r="AK95" s="14">
        <f t="shared" si="65"/>
        <v>0</v>
      </c>
      <c r="AL95" s="14">
        <f t="shared" si="65"/>
        <v>0</v>
      </c>
      <c r="AM95" s="14">
        <f t="shared" si="65"/>
        <v>0</v>
      </c>
      <c r="AN95" s="14">
        <f t="shared" si="65"/>
        <v>0</v>
      </c>
      <c r="AO95" s="14">
        <f t="shared" si="65"/>
        <v>0</v>
      </c>
      <c r="AP95" s="14">
        <f t="shared" si="65"/>
        <v>0</v>
      </c>
      <c r="AQ95" s="14">
        <f t="shared" si="65"/>
        <v>0</v>
      </c>
      <c r="AR95" s="14">
        <f t="shared" si="65"/>
        <v>0</v>
      </c>
      <c r="AS95" s="14">
        <f t="shared" si="65"/>
        <v>0</v>
      </c>
      <c r="AT95" s="14">
        <f t="shared" si="65"/>
        <v>0</v>
      </c>
      <c r="AU95" s="14">
        <f t="shared" si="65"/>
        <v>0</v>
      </c>
      <c r="AV95" s="14">
        <f t="shared" si="65"/>
        <v>0</v>
      </c>
      <c r="AW95" s="14">
        <f t="shared" si="65"/>
        <v>0</v>
      </c>
      <c r="AX95" s="14">
        <f t="shared" si="65"/>
        <v>0</v>
      </c>
      <c r="AY95" s="14">
        <f t="shared" si="65"/>
        <v>0</v>
      </c>
      <c r="AZ95" s="14">
        <f t="shared" si="65"/>
        <v>0</v>
      </c>
      <c r="BA95" s="14">
        <f t="shared" si="65"/>
        <v>0</v>
      </c>
      <c r="BB95" s="14">
        <f t="shared" si="65"/>
        <v>0</v>
      </c>
      <c r="BC95" s="14">
        <f t="shared" si="65"/>
        <v>0</v>
      </c>
      <c r="BD95" s="14">
        <f t="shared" si="65"/>
        <v>0</v>
      </c>
      <c r="BE95" s="14">
        <f t="shared" si="65"/>
        <v>0</v>
      </c>
      <c r="BF95" s="14">
        <f t="shared" si="65"/>
        <v>0</v>
      </c>
      <c r="BG95" s="14">
        <f t="shared" si="65"/>
        <v>0</v>
      </c>
      <c r="BH95" s="14">
        <f t="shared" si="65"/>
        <v>0</v>
      </c>
      <c r="BI95" s="14">
        <f t="shared" si="65"/>
        <v>0</v>
      </c>
      <c r="BJ95" s="14">
        <f t="shared" si="65"/>
        <v>0</v>
      </c>
      <c r="BK95" s="14">
        <f t="shared" si="65"/>
        <v>0</v>
      </c>
      <c r="BL95" s="14">
        <f t="shared" si="65"/>
        <v>0</v>
      </c>
      <c r="BM95" s="14">
        <f t="shared" si="65"/>
        <v>0</v>
      </c>
      <c r="BN95" s="14">
        <f t="shared" si="65"/>
        <v>0</v>
      </c>
      <c r="BO95" s="14">
        <f t="shared" si="65"/>
        <v>0</v>
      </c>
      <c r="BP95" s="14">
        <f t="shared" si="65"/>
        <v>0</v>
      </c>
      <c r="BQ95" s="14">
        <f t="shared" si="65"/>
        <v>0</v>
      </c>
      <c r="BR95" s="14">
        <f t="shared" si="65"/>
        <v>0</v>
      </c>
      <c r="BS95" s="98"/>
    </row>
    <row r="96" spans="1:71" ht="21" hidden="1" customHeight="1" outlineLevel="1" thickBot="1" x14ac:dyDescent="0.4">
      <c r="A96" s="5">
        <f t="shared" si="35"/>
        <v>0</v>
      </c>
      <c r="B96" s="5">
        <f t="shared" si="35"/>
        <v>1</v>
      </c>
      <c r="C96" s="5">
        <f t="shared" si="35"/>
        <v>0</v>
      </c>
      <c r="D96" s="5">
        <f t="shared" si="35"/>
        <v>0</v>
      </c>
      <c r="E96" s="6" t="str">
        <f t="shared" si="29"/>
        <v>H (Se)</v>
      </c>
      <c r="F96" s="14">
        <f t="shared" ref="F96" si="66">F20*$C$78</f>
        <v>-193.41666666666669</v>
      </c>
      <c r="G96" s="14">
        <f t="shared" ref="G96:BR96" si="67">G20*$C$78</f>
        <v>-185.41666666666669</v>
      </c>
      <c r="H96" s="14">
        <f t="shared" si="67"/>
        <v>-179.91666666666669</v>
      </c>
      <c r="I96" s="14">
        <f t="shared" si="67"/>
        <v>-176.91666666666669</v>
      </c>
      <c r="J96" s="14">
        <f t="shared" si="67"/>
        <v>-176.08333333333334</v>
      </c>
      <c r="K96" s="14">
        <f t="shared" si="67"/>
        <v>-182.16666666666669</v>
      </c>
      <c r="L96" s="14">
        <f t="shared" si="67"/>
        <v>-183.58333333333334</v>
      </c>
      <c r="M96" s="14">
        <f t="shared" si="67"/>
        <v>-185.50000000000003</v>
      </c>
      <c r="N96" s="14">
        <f t="shared" si="67"/>
        <v>-187.16666666666669</v>
      </c>
      <c r="O96" s="14">
        <f t="shared" si="67"/>
        <v>-188.75</v>
      </c>
      <c r="P96" s="14">
        <f t="shared" si="67"/>
        <v>-190.08333333333334</v>
      </c>
      <c r="Q96" s="14">
        <f t="shared" si="67"/>
        <v>-191.41666666666666</v>
      </c>
      <c r="R96" s="14">
        <f t="shared" si="67"/>
        <v>-192.91666666666666</v>
      </c>
      <c r="S96" s="14">
        <f t="shared" si="67"/>
        <v>-194.58333333333337</v>
      </c>
      <c r="T96" s="14">
        <f t="shared" si="67"/>
        <v>-196.41666666666669</v>
      </c>
      <c r="U96" s="14">
        <f t="shared" si="67"/>
        <v>-198.25</v>
      </c>
      <c r="V96" s="14">
        <f t="shared" si="67"/>
        <v>-200.16666666666669</v>
      </c>
      <c r="W96" s="14">
        <f t="shared" si="67"/>
        <v>-202.08333333333334</v>
      </c>
      <c r="X96" s="14">
        <f t="shared" si="67"/>
        <v>-209.83333333333334</v>
      </c>
      <c r="Y96" s="14">
        <f t="shared" si="67"/>
        <v>-217.16666666666669</v>
      </c>
      <c r="Z96" s="14">
        <f t="shared" si="67"/>
        <v>-223.75000000000003</v>
      </c>
      <c r="AA96" s="14">
        <f t="shared" si="67"/>
        <v>-225.33333333333334</v>
      </c>
      <c r="AB96" s="14">
        <f t="shared" si="67"/>
        <v>-226.83333333333334</v>
      </c>
      <c r="AC96" s="14">
        <f t="shared" si="67"/>
        <v>-228.33333333333334</v>
      </c>
      <c r="AD96" s="14">
        <f t="shared" si="67"/>
        <v>-229.83333333333334</v>
      </c>
      <c r="AE96" s="14">
        <f t="shared" si="67"/>
        <v>-231.41666666666669</v>
      </c>
      <c r="AF96" s="14">
        <f t="shared" si="67"/>
        <v>-232.83333333333337</v>
      </c>
      <c r="AG96" s="14">
        <f t="shared" si="67"/>
        <v>-234.25</v>
      </c>
      <c r="AH96" s="14">
        <f t="shared" si="67"/>
        <v>-235.75</v>
      </c>
      <c r="AI96" s="14">
        <f t="shared" si="67"/>
        <v>-242</v>
      </c>
      <c r="AJ96" s="14">
        <f t="shared" si="67"/>
        <v>0</v>
      </c>
      <c r="AK96" s="14">
        <f t="shared" si="67"/>
        <v>0</v>
      </c>
      <c r="AL96" s="14">
        <f t="shared" si="67"/>
        <v>0</v>
      </c>
      <c r="AM96" s="14">
        <f t="shared" si="67"/>
        <v>0</v>
      </c>
      <c r="AN96" s="14">
        <f t="shared" si="67"/>
        <v>0</v>
      </c>
      <c r="AO96" s="14">
        <f t="shared" si="67"/>
        <v>0</v>
      </c>
      <c r="AP96" s="14">
        <f t="shared" si="67"/>
        <v>0</v>
      </c>
      <c r="AQ96" s="14">
        <f t="shared" si="67"/>
        <v>0</v>
      </c>
      <c r="AR96" s="14">
        <f t="shared" si="67"/>
        <v>0</v>
      </c>
      <c r="AS96" s="14">
        <f t="shared" si="67"/>
        <v>0</v>
      </c>
      <c r="AT96" s="14">
        <f t="shared" si="67"/>
        <v>0</v>
      </c>
      <c r="AU96" s="14">
        <f t="shared" si="67"/>
        <v>0</v>
      </c>
      <c r="AV96" s="14">
        <f t="shared" si="67"/>
        <v>0</v>
      </c>
      <c r="AW96" s="14">
        <f t="shared" si="67"/>
        <v>0</v>
      </c>
      <c r="AX96" s="14">
        <f t="shared" si="67"/>
        <v>0</v>
      </c>
      <c r="AY96" s="14">
        <f t="shared" si="67"/>
        <v>0</v>
      </c>
      <c r="AZ96" s="14">
        <f t="shared" si="67"/>
        <v>0</v>
      </c>
      <c r="BA96" s="14">
        <f t="shared" si="67"/>
        <v>0</v>
      </c>
      <c r="BB96" s="14">
        <f t="shared" si="67"/>
        <v>0</v>
      </c>
      <c r="BC96" s="14">
        <f t="shared" si="67"/>
        <v>0</v>
      </c>
      <c r="BD96" s="14">
        <f t="shared" si="67"/>
        <v>0</v>
      </c>
      <c r="BE96" s="14">
        <f t="shared" si="67"/>
        <v>0</v>
      </c>
      <c r="BF96" s="14">
        <f t="shared" si="67"/>
        <v>0</v>
      </c>
      <c r="BG96" s="14">
        <f t="shared" si="67"/>
        <v>0</v>
      </c>
      <c r="BH96" s="14">
        <f t="shared" si="67"/>
        <v>0</v>
      </c>
      <c r="BI96" s="14">
        <f t="shared" si="67"/>
        <v>0</v>
      </c>
      <c r="BJ96" s="14">
        <f t="shared" si="67"/>
        <v>0</v>
      </c>
      <c r="BK96" s="14">
        <f t="shared" si="67"/>
        <v>0</v>
      </c>
      <c r="BL96" s="14">
        <f t="shared" si="67"/>
        <v>0</v>
      </c>
      <c r="BM96" s="14">
        <f t="shared" si="67"/>
        <v>0</v>
      </c>
      <c r="BN96" s="14">
        <f t="shared" si="67"/>
        <v>0</v>
      </c>
      <c r="BO96" s="14">
        <f t="shared" si="67"/>
        <v>0</v>
      </c>
      <c r="BP96" s="14">
        <f t="shared" si="67"/>
        <v>0</v>
      </c>
      <c r="BQ96" s="14">
        <f t="shared" si="67"/>
        <v>0</v>
      </c>
      <c r="BR96" s="14">
        <f t="shared" si="67"/>
        <v>0</v>
      </c>
      <c r="BS96" s="98"/>
    </row>
    <row r="97" spans="1:87" ht="21" hidden="1" customHeight="1" outlineLevel="1" thickBot="1" x14ac:dyDescent="0.4">
      <c r="A97" s="5">
        <f t="shared" ref="A97:D109" si="68">A63</f>
        <v>0</v>
      </c>
      <c r="B97" s="5">
        <f t="shared" si="68"/>
        <v>0</v>
      </c>
      <c r="C97" s="5">
        <f t="shared" si="68"/>
        <v>0</v>
      </c>
      <c r="D97" s="5">
        <f t="shared" si="68"/>
        <v>0</v>
      </c>
      <c r="E97" s="6">
        <f t="shared" si="29"/>
        <v>0</v>
      </c>
      <c r="F97" s="14">
        <f t="shared" ref="F97" si="69">F21*$C$78</f>
        <v>0</v>
      </c>
      <c r="G97" s="14">
        <f t="shared" ref="G97:BR97" si="70">G21*$C$78</f>
        <v>0</v>
      </c>
      <c r="H97" s="14">
        <f t="shared" si="70"/>
        <v>0</v>
      </c>
      <c r="I97" s="14">
        <f t="shared" si="70"/>
        <v>0</v>
      </c>
      <c r="J97" s="14">
        <f t="shared" si="70"/>
        <v>0</v>
      </c>
      <c r="K97" s="14">
        <f t="shared" si="70"/>
        <v>0</v>
      </c>
      <c r="L97" s="14">
        <f t="shared" si="70"/>
        <v>0</v>
      </c>
      <c r="M97" s="14">
        <f t="shared" si="70"/>
        <v>0</v>
      </c>
      <c r="N97" s="14">
        <f t="shared" si="70"/>
        <v>0</v>
      </c>
      <c r="O97" s="14">
        <f t="shared" si="70"/>
        <v>0</v>
      </c>
      <c r="P97" s="14">
        <f t="shared" si="70"/>
        <v>0</v>
      </c>
      <c r="Q97" s="14">
        <f t="shared" si="70"/>
        <v>0</v>
      </c>
      <c r="R97" s="14">
        <f t="shared" si="70"/>
        <v>0</v>
      </c>
      <c r="S97" s="14">
        <f t="shared" si="70"/>
        <v>0</v>
      </c>
      <c r="T97" s="14">
        <f t="shared" si="70"/>
        <v>0</v>
      </c>
      <c r="U97" s="14">
        <f t="shared" si="70"/>
        <v>0</v>
      </c>
      <c r="V97" s="14">
        <f t="shared" si="70"/>
        <v>0</v>
      </c>
      <c r="W97" s="14">
        <f t="shared" si="70"/>
        <v>0</v>
      </c>
      <c r="X97" s="14">
        <f t="shared" si="70"/>
        <v>0</v>
      </c>
      <c r="Y97" s="14">
        <f t="shared" si="70"/>
        <v>0</v>
      </c>
      <c r="Z97" s="14">
        <f t="shared" si="70"/>
        <v>0</v>
      </c>
      <c r="AA97" s="14">
        <f t="shared" si="70"/>
        <v>0</v>
      </c>
      <c r="AB97" s="14">
        <f t="shared" si="70"/>
        <v>0</v>
      </c>
      <c r="AC97" s="14">
        <f t="shared" si="70"/>
        <v>0</v>
      </c>
      <c r="AD97" s="14">
        <f t="shared" si="70"/>
        <v>0</v>
      </c>
      <c r="AE97" s="14">
        <f t="shared" si="70"/>
        <v>0</v>
      </c>
      <c r="AF97" s="14">
        <f t="shared" si="70"/>
        <v>0</v>
      </c>
      <c r="AG97" s="14">
        <f t="shared" si="70"/>
        <v>0</v>
      </c>
      <c r="AH97" s="14">
        <f t="shared" si="70"/>
        <v>0</v>
      </c>
      <c r="AI97" s="14">
        <f t="shared" si="70"/>
        <v>0</v>
      </c>
      <c r="AJ97" s="14">
        <f t="shared" si="70"/>
        <v>0</v>
      </c>
      <c r="AK97" s="14">
        <f t="shared" si="70"/>
        <v>0</v>
      </c>
      <c r="AL97" s="14">
        <f t="shared" si="70"/>
        <v>0</v>
      </c>
      <c r="AM97" s="14">
        <f t="shared" si="70"/>
        <v>0</v>
      </c>
      <c r="AN97" s="14">
        <f t="shared" si="70"/>
        <v>0</v>
      </c>
      <c r="AO97" s="14">
        <f t="shared" si="70"/>
        <v>0</v>
      </c>
      <c r="AP97" s="14">
        <f t="shared" si="70"/>
        <v>0</v>
      </c>
      <c r="AQ97" s="14">
        <f t="shared" si="70"/>
        <v>0</v>
      </c>
      <c r="AR97" s="14">
        <f t="shared" si="70"/>
        <v>0</v>
      </c>
      <c r="AS97" s="14">
        <f t="shared" si="70"/>
        <v>0</v>
      </c>
      <c r="AT97" s="14">
        <f t="shared" si="70"/>
        <v>0</v>
      </c>
      <c r="AU97" s="14">
        <f t="shared" si="70"/>
        <v>0</v>
      </c>
      <c r="AV97" s="14">
        <f t="shared" si="70"/>
        <v>0</v>
      </c>
      <c r="AW97" s="14">
        <f t="shared" si="70"/>
        <v>0</v>
      </c>
      <c r="AX97" s="14">
        <f t="shared" si="70"/>
        <v>0</v>
      </c>
      <c r="AY97" s="14">
        <f t="shared" si="70"/>
        <v>0</v>
      </c>
      <c r="AZ97" s="14">
        <f t="shared" si="70"/>
        <v>0</v>
      </c>
      <c r="BA97" s="14">
        <f t="shared" si="70"/>
        <v>0</v>
      </c>
      <c r="BB97" s="14">
        <f t="shared" si="70"/>
        <v>0</v>
      </c>
      <c r="BC97" s="14">
        <f t="shared" si="70"/>
        <v>0</v>
      </c>
      <c r="BD97" s="14">
        <f t="shared" si="70"/>
        <v>0</v>
      </c>
      <c r="BE97" s="14">
        <f t="shared" si="70"/>
        <v>0</v>
      </c>
      <c r="BF97" s="14">
        <f t="shared" si="70"/>
        <v>0</v>
      </c>
      <c r="BG97" s="14">
        <f t="shared" si="70"/>
        <v>0</v>
      </c>
      <c r="BH97" s="14">
        <f t="shared" si="70"/>
        <v>0</v>
      </c>
      <c r="BI97" s="14">
        <f t="shared" si="70"/>
        <v>0</v>
      </c>
      <c r="BJ97" s="14">
        <f t="shared" si="70"/>
        <v>0</v>
      </c>
      <c r="BK97" s="14">
        <f t="shared" si="70"/>
        <v>0</v>
      </c>
      <c r="BL97" s="14">
        <f t="shared" si="70"/>
        <v>0</v>
      </c>
      <c r="BM97" s="14">
        <f t="shared" si="70"/>
        <v>0</v>
      </c>
      <c r="BN97" s="14">
        <f t="shared" si="70"/>
        <v>0</v>
      </c>
      <c r="BO97" s="14">
        <f t="shared" si="70"/>
        <v>0</v>
      </c>
      <c r="BP97" s="14">
        <f t="shared" si="70"/>
        <v>0</v>
      </c>
      <c r="BQ97" s="14">
        <f t="shared" si="70"/>
        <v>0</v>
      </c>
      <c r="BR97" s="14">
        <f t="shared" si="70"/>
        <v>0</v>
      </c>
      <c r="BS97" s="98"/>
    </row>
    <row r="98" spans="1:87" ht="21" hidden="1" customHeight="1" outlineLevel="1" thickBot="1" x14ac:dyDescent="0.4">
      <c r="A98" s="5">
        <f t="shared" si="68"/>
        <v>0</v>
      </c>
      <c r="B98" s="5">
        <f t="shared" si="68"/>
        <v>0</v>
      </c>
      <c r="C98" s="5">
        <f t="shared" si="68"/>
        <v>0</v>
      </c>
      <c r="D98" s="5">
        <f t="shared" si="68"/>
        <v>0</v>
      </c>
      <c r="E98" s="6">
        <f t="shared" si="29"/>
        <v>0</v>
      </c>
      <c r="F98" s="14">
        <f t="shared" ref="F98" si="71">F22*$C$78</f>
        <v>0</v>
      </c>
      <c r="G98" s="14">
        <f t="shared" ref="G98:BR98" si="72">G22*$C$78</f>
        <v>0</v>
      </c>
      <c r="H98" s="14">
        <f t="shared" si="72"/>
        <v>0</v>
      </c>
      <c r="I98" s="14">
        <f t="shared" si="72"/>
        <v>0</v>
      </c>
      <c r="J98" s="14">
        <f t="shared" si="72"/>
        <v>0</v>
      </c>
      <c r="K98" s="14">
        <f t="shared" si="72"/>
        <v>0</v>
      </c>
      <c r="L98" s="14">
        <f t="shared" si="72"/>
        <v>0</v>
      </c>
      <c r="M98" s="14">
        <f t="shared" si="72"/>
        <v>0</v>
      </c>
      <c r="N98" s="14">
        <f t="shared" si="72"/>
        <v>0</v>
      </c>
      <c r="O98" s="14">
        <f t="shared" si="72"/>
        <v>0</v>
      </c>
      <c r="P98" s="14">
        <f t="shared" si="72"/>
        <v>0</v>
      </c>
      <c r="Q98" s="14">
        <f t="shared" si="72"/>
        <v>0</v>
      </c>
      <c r="R98" s="14">
        <f t="shared" si="72"/>
        <v>0</v>
      </c>
      <c r="S98" s="14">
        <f t="shared" si="72"/>
        <v>0</v>
      </c>
      <c r="T98" s="14">
        <f t="shared" si="72"/>
        <v>0</v>
      </c>
      <c r="U98" s="14">
        <f t="shared" si="72"/>
        <v>0</v>
      </c>
      <c r="V98" s="14">
        <f t="shared" si="72"/>
        <v>0</v>
      </c>
      <c r="W98" s="14">
        <f t="shared" si="72"/>
        <v>0</v>
      </c>
      <c r="X98" s="14">
        <f t="shared" si="72"/>
        <v>0</v>
      </c>
      <c r="Y98" s="14">
        <f t="shared" si="72"/>
        <v>0</v>
      </c>
      <c r="Z98" s="14">
        <f t="shared" si="72"/>
        <v>0</v>
      </c>
      <c r="AA98" s="14">
        <f t="shared" si="72"/>
        <v>0</v>
      </c>
      <c r="AB98" s="14">
        <f t="shared" si="72"/>
        <v>0</v>
      </c>
      <c r="AC98" s="14">
        <f t="shared" si="72"/>
        <v>0</v>
      </c>
      <c r="AD98" s="14">
        <f t="shared" si="72"/>
        <v>0</v>
      </c>
      <c r="AE98" s="14">
        <f t="shared" si="72"/>
        <v>0</v>
      </c>
      <c r="AF98" s="14">
        <f t="shared" si="72"/>
        <v>0</v>
      </c>
      <c r="AG98" s="14">
        <f t="shared" si="72"/>
        <v>0</v>
      </c>
      <c r="AH98" s="14">
        <f t="shared" si="72"/>
        <v>0</v>
      </c>
      <c r="AI98" s="14">
        <f t="shared" si="72"/>
        <v>0</v>
      </c>
      <c r="AJ98" s="14">
        <f t="shared" si="72"/>
        <v>0</v>
      </c>
      <c r="AK98" s="14">
        <f t="shared" si="72"/>
        <v>0</v>
      </c>
      <c r="AL98" s="14">
        <f t="shared" si="72"/>
        <v>0</v>
      </c>
      <c r="AM98" s="14">
        <f t="shared" si="72"/>
        <v>0</v>
      </c>
      <c r="AN98" s="14">
        <f t="shared" si="72"/>
        <v>0</v>
      </c>
      <c r="AO98" s="14">
        <f t="shared" si="72"/>
        <v>0</v>
      </c>
      <c r="AP98" s="14">
        <f t="shared" si="72"/>
        <v>0</v>
      </c>
      <c r="AQ98" s="14">
        <f t="shared" si="72"/>
        <v>0</v>
      </c>
      <c r="AR98" s="14">
        <f t="shared" si="72"/>
        <v>0</v>
      </c>
      <c r="AS98" s="14">
        <f t="shared" si="72"/>
        <v>0</v>
      </c>
      <c r="AT98" s="14">
        <f t="shared" si="72"/>
        <v>0</v>
      </c>
      <c r="AU98" s="14">
        <f t="shared" si="72"/>
        <v>0</v>
      </c>
      <c r="AV98" s="14">
        <f t="shared" si="72"/>
        <v>0</v>
      </c>
      <c r="AW98" s="14">
        <f t="shared" si="72"/>
        <v>0</v>
      </c>
      <c r="AX98" s="14">
        <f t="shared" si="72"/>
        <v>0</v>
      </c>
      <c r="AY98" s="14">
        <f t="shared" si="72"/>
        <v>0</v>
      </c>
      <c r="AZ98" s="14">
        <f t="shared" si="72"/>
        <v>0</v>
      </c>
      <c r="BA98" s="14">
        <f t="shared" si="72"/>
        <v>0</v>
      </c>
      <c r="BB98" s="14">
        <f t="shared" si="72"/>
        <v>0</v>
      </c>
      <c r="BC98" s="14">
        <f t="shared" si="72"/>
        <v>0</v>
      </c>
      <c r="BD98" s="14">
        <f t="shared" si="72"/>
        <v>0</v>
      </c>
      <c r="BE98" s="14">
        <f t="shared" si="72"/>
        <v>0</v>
      </c>
      <c r="BF98" s="14">
        <f t="shared" si="72"/>
        <v>0</v>
      </c>
      <c r="BG98" s="14">
        <f t="shared" si="72"/>
        <v>0</v>
      </c>
      <c r="BH98" s="14">
        <f t="shared" si="72"/>
        <v>0</v>
      </c>
      <c r="BI98" s="14">
        <f t="shared" si="72"/>
        <v>0</v>
      </c>
      <c r="BJ98" s="14">
        <f t="shared" si="72"/>
        <v>0</v>
      </c>
      <c r="BK98" s="14">
        <f t="shared" si="72"/>
        <v>0</v>
      </c>
      <c r="BL98" s="14">
        <f t="shared" si="72"/>
        <v>0</v>
      </c>
      <c r="BM98" s="14">
        <f t="shared" si="72"/>
        <v>0</v>
      </c>
      <c r="BN98" s="14">
        <f t="shared" si="72"/>
        <v>0</v>
      </c>
      <c r="BO98" s="14">
        <f t="shared" si="72"/>
        <v>0</v>
      </c>
      <c r="BP98" s="14">
        <f t="shared" si="72"/>
        <v>0</v>
      </c>
      <c r="BQ98" s="14">
        <f t="shared" si="72"/>
        <v>0</v>
      </c>
      <c r="BR98" s="14">
        <f t="shared" si="72"/>
        <v>0</v>
      </c>
      <c r="BS98" s="98"/>
    </row>
    <row r="99" spans="1:87" ht="21" hidden="1" customHeight="1" outlineLevel="1" thickBot="1" x14ac:dyDescent="0.4">
      <c r="A99" s="5">
        <f t="shared" si="68"/>
        <v>0</v>
      </c>
      <c r="B99" s="5">
        <f t="shared" si="68"/>
        <v>0</v>
      </c>
      <c r="C99" s="5">
        <f t="shared" si="68"/>
        <v>0</v>
      </c>
      <c r="D99" s="5">
        <f t="shared" si="68"/>
        <v>0</v>
      </c>
      <c r="E99" s="6">
        <f t="shared" si="29"/>
        <v>0</v>
      </c>
      <c r="F99" s="14">
        <f t="shared" ref="F99" si="73">F23*$C$78</f>
        <v>0</v>
      </c>
      <c r="G99" s="14">
        <f t="shared" ref="G99:BR99" si="74">G23*$C$78</f>
        <v>0</v>
      </c>
      <c r="H99" s="14">
        <f t="shared" si="74"/>
        <v>0</v>
      </c>
      <c r="I99" s="14">
        <f t="shared" si="74"/>
        <v>0</v>
      </c>
      <c r="J99" s="14">
        <f t="shared" si="74"/>
        <v>0</v>
      </c>
      <c r="K99" s="14">
        <f t="shared" si="74"/>
        <v>0</v>
      </c>
      <c r="L99" s="14">
        <f t="shared" si="74"/>
        <v>0</v>
      </c>
      <c r="M99" s="14">
        <f t="shared" si="74"/>
        <v>0</v>
      </c>
      <c r="N99" s="14">
        <f t="shared" si="74"/>
        <v>0</v>
      </c>
      <c r="O99" s="14">
        <f t="shared" si="74"/>
        <v>0</v>
      </c>
      <c r="P99" s="14">
        <f t="shared" si="74"/>
        <v>0</v>
      </c>
      <c r="Q99" s="14">
        <f t="shared" si="74"/>
        <v>0</v>
      </c>
      <c r="R99" s="14">
        <f t="shared" si="74"/>
        <v>0</v>
      </c>
      <c r="S99" s="14">
        <f t="shared" si="74"/>
        <v>0</v>
      </c>
      <c r="T99" s="14">
        <f t="shared" si="74"/>
        <v>0</v>
      </c>
      <c r="U99" s="14">
        <f t="shared" si="74"/>
        <v>0</v>
      </c>
      <c r="V99" s="14">
        <f t="shared" si="74"/>
        <v>0</v>
      </c>
      <c r="W99" s="14">
        <f t="shared" si="74"/>
        <v>0</v>
      </c>
      <c r="X99" s="14">
        <f t="shared" si="74"/>
        <v>0</v>
      </c>
      <c r="Y99" s="14">
        <f t="shared" si="74"/>
        <v>0</v>
      </c>
      <c r="Z99" s="14">
        <f t="shared" si="74"/>
        <v>0</v>
      </c>
      <c r="AA99" s="14">
        <f t="shared" si="74"/>
        <v>0</v>
      </c>
      <c r="AB99" s="14">
        <f t="shared" si="74"/>
        <v>0</v>
      </c>
      <c r="AC99" s="14">
        <f t="shared" si="74"/>
        <v>0</v>
      </c>
      <c r="AD99" s="14">
        <f t="shared" si="74"/>
        <v>0</v>
      </c>
      <c r="AE99" s="14">
        <f t="shared" si="74"/>
        <v>0</v>
      </c>
      <c r="AF99" s="14">
        <f t="shared" si="74"/>
        <v>0</v>
      </c>
      <c r="AG99" s="14">
        <f t="shared" si="74"/>
        <v>0</v>
      </c>
      <c r="AH99" s="14">
        <f t="shared" si="74"/>
        <v>0</v>
      </c>
      <c r="AI99" s="14">
        <f t="shared" si="74"/>
        <v>0</v>
      </c>
      <c r="AJ99" s="14">
        <f t="shared" si="74"/>
        <v>0</v>
      </c>
      <c r="AK99" s="14">
        <f t="shared" si="74"/>
        <v>0</v>
      </c>
      <c r="AL99" s="14">
        <f t="shared" si="74"/>
        <v>0</v>
      </c>
      <c r="AM99" s="14">
        <f t="shared" si="74"/>
        <v>0</v>
      </c>
      <c r="AN99" s="14">
        <f t="shared" si="74"/>
        <v>0</v>
      </c>
      <c r="AO99" s="14">
        <f t="shared" si="74"/>
        <v>0</v>
      </c>
      <c r="AP99" s="14">
        <f t="shared" si="74"/>
        <v>0</v>
      </c>
      <c r="AQ99" s="14">
        <f t="shared" si="74"/>
        <v>0</v>
      </c>
      <c r="AR99" s="14">
        <f t="shared" si="74"/>
        <v>0</v>
      </c>
      <c r="AS99" s="14">
        <f t="shared" si="74"/>
        <v>0</v>
      </c>
      <c r="AT99" s="14">
        <f t="shared" si="74"/>
        <v>0</v>
      </c>
      <c r="AU99" s="14">
        <f t="shared" si="74"/>
        <v>0</v>
      </c>
      <c r="AV99" s="14">
        <f t="shared" si="74"/>
        <v>0</v>
      </c>
      <c r="AW99" s="14">
        <f t="shared" si="74"/>
        <v>0</v>
      </c>
      <c r="AX99" s="14">
        <f t="shared" si="74"/>
        <v>0</v>
      </c>
      <c r="AY99" s="14">
        <f t="shared" si="74"/>
        <v>0</v>
      </c>
      <c r="AZ99" s="14">
        <f t="shared" si="74"/>
        <v>0</v>
      </c>
      <c r="BA99" s="14">
        <f t="shared" si="74"/>
        <v>0</v>
      </c>
      <c r="BB99" s="14">
        <f t="shared" si="74"/>
        <v>0</v>
      </c>
      <c r="BC99" s="14">
        <f t="shared" si="74"/>
        <v>0</v>
      </c>
      <c r="BD99" s="14">
        <f t="shared" si="74"/>
        <v>0</v>
      </c>
      <c r="BE99" s="14">
        <f t="shared" si="74"/>
        <v>0</v>
      </c>
      <c r="BF99" s="14">
        <f t="shared" si="74"/>
        <v>0</v>
      </c>
      <c r="BG99" s="14">
        <f t="shared" si="74"/>
        <v>0</v>
      </c>
      <c r="BH99" s="14">
        <f t="shared" si="74"/>
        <v>0</v>
      </c>
      <c r="BI99" s="14">
        <f t="shared" si="74"/>
        <v>0</v>
      </c>
      <c r="BJ99" s="14">
        <f t="shared" si="74"/>
        <v>0</v>
      </c>
      <c r="BK99" s="14">
        <f t="shared" si="74"/>
        <v>0</v>
      </c>
      <c r="BL99" s="14">
        <f t="shared" si="74"/>
        <v>0</v>
      </c>
      <c r="BM99" s="14">
        <f t="shared" si="74"/>
        <v>0</v>
      </c>
      <c r="BN99" s="14">
        <f t="shared" si="74"/>
        <v>0</v>
      </c>
      <c r="BO99" s="14">
        <f t="shared" si="74"/>
        <v>0</v>
      </c>
      <c r="BP99" s="14">
        <f t="shared" si="74"/>
        <v>0</v>
      </c>
      <c r="BQ99" s="14">
        <f t="shared" si="74"/>
        <v>0</v>
      </c>
      <c r="BR99" s="14">
        <f t="shared" si="74"/>
        <v>0</v>
      </c>
      <c r="BS99" s="98"/>
    </row>
    <row r="100" spans="1:87" ht="21" hidden="1" customHeight="1" outlineLevel="1" thickBot="1" x14ac:dyDescent="0.4">
      <c r="A100" s="5">
        <f t="shared" si="68"/>
        <v>0</v>
      </c>
      <c r="B100" s="5">
        <f t="shared" si="68"/>
        <v>0</v>
      </c>
      <c r="C100" s="5">
        <f t="shared" si="68"/>
        <v>0</v>
      </c>
      <c r="D100" s="5">
        <f t="shared" si="68"/>
        <v>0</v>
      </c>
      <c r="E100" s="6">
        <f t="shared" si="29"/>
        <v>0</v>
      </c>
      <c r="F100" s="14">
        <f t="shared" ref="F100" si="75">F24*$C$78</f>
        <v>0</v>
      </c>
      <c r="G100" s="14">
        <f t="shared" ref="G100:BR100" si="76">G24*$C$78</f>
        <v>0</v>
      </c>
      <c r="H100" s="14">
        <f t="shared" si="76"/>
        <v>0</v>
      </c>
      <c r="I100" s="14">
        <f t="shared" si="76"/>
        <v>0</v>
      </c>
      <c r="J100" s="14">
        <f t="shared" si="76"/>
        <v>0</v>
      </c>
      <c r="K100" s="14">
        <f t="shared" si="76"/>
        <v>0</v>
      </c>
      <c r="L100" s="14">
        <f t="shared" si="76"/>
        <v>0</v>
      </c>
      <c r="M100" s="14">
        <f t="shared" si="76"/>
        <v>0</v>
      </c>
      <c r="N100" s="14">
        <f t="shared" si="76"/>
        <v>0</v>
      </c>
      <c r="O100" s="14">
        <f t="shared" si="76"/>
        <v>0</v>
      </c>
      <c r="P100" s="14">
        <f t="shared" si="76"/>
        <v>0</v>
      </c>
      <c r="Q100" s="14">
        <f t="shared" si="76"/>
        <v>0</v>
      </c>
      <c r="R100" s="14">
        <f t="shared" si="76"/>
        <v>0</v>
      </c>
      <c r="S100" s="14">
        <f t="shared" si="76"/>
        <v>0</v>
      </c>
      <c r="T100" s="14">
        <f t="shared" si="76"/>
        <v>0</v>
      </c>
      <c r="U100" s="14">
        <f t="shared" si="76"/>
        <v>0</v>
      </c>
      <c r="V100" s="14">
        <f t="shared" si="76"/>
        <v>0</v>
      </c>
      <c r="W100" s="14">
        <f t="shared" si="76"/>
        <v>0</v>
      </c>
      <c r="X100" s="14">
        <f t="shared" si="76"/>
        <v>0</v>
      </c>
      <c r="Y100" s="14">
        <f t="shared" si="76"/>
        <v>0</v>
      </c>
      <c r="Z100" s="14">
        <f t="shared" si="76"/>
        <v>0</v>
      </c>
      <c r="AA100" s="14">
        <f t="shared" si="76"/>
        <v>0</v>
      </c>
      <c r="AB100" s="14">
        <f t="shared" si="76"/>
        <v>0</v>
      </c>
      <c r="AC100" s="14">
        <f t="shared" si="76"/>
        <v>0</v>
      </c>
      <c r="AD100" s="14">
        <f t="shared" si="76"/>
        <v>0</v>
      </c>
      <c r="AE100" s="14">
        <f t="shared" si="76"/>
        <v>0</v>
      </c>
      <c r="AF100" s="14">
        <f t="shared" si="76"/>
        <v>0</v>
      </c>
      <c r="AG100" s="14">
        <f t="shared" si="76"/>
        <v>0</v>
      </c>
      <c r="AH100" s="14">
        <f t="shared" si="76"/>
        <v>0</v>
      </c>
      <c r="AI100" s="14">
        <f t="shared" si="76"/>
        <v>0</v>
      </c>
      <c r="AJ100" s="14">
        <f t="shared" si="76"/>
        <v>0</v>
      </c>
      <c r="AK100" s="14">
        <f t="shared" si="76"/>
        <v>0</v>
      </c>
      <c r="AL100" s="14">
        <f t="shared" si="76"/>
        <v>0</v>
      </c>
      <c r="AM100" s="14">
        <f t="shared" si="76"/>
        <v>0</v>
      </c>
      <c r="AN100" s="14">
        <f t="shared" si="76"/>
        <v>0</v>
      </c>
      <c r="AO100" s="14">
        <f t="shared" si="76"/>
        <v>0</v>
      </c>
      <c r="AP100" s="14">
        <f t="shared" si="76"/>
        <v>0</v>
      </c>
      <c r="AQ100" s="14">
        <f t="shared" si="76"/>
        <v>0</v>
      </c>
      <c r="AR100" s="14">
        <f t="shared" si="76"/>
        <v>0</v>
      </c>
      <c r="AS100" s="14">
        <f t="shared" si="76"/>
        <v>0</v>
      </c>
      <c r="AT100" s="14">
        <f t="shared" si="76"/>
        <v>0</v>
      </c>
      <c r="AU100" s="14">
        <f t="shared" si="76"/>
        <v>0</v>
      </c>
      <c r="AV100" s="14">
        <f t="shared" si="76"/>
        <v>0</v>
      </c>
      <c r="AW100" s="14">
        <f t="shared" si="76"/>
        <v>0</v>
      </c>
      <c r="AX100" s="14">
        <f t="shared" si="76"/>
        <v>0</v>
      </c>
      <c r="AY100" s="14">
        <f t="shared" si="76"/>
        <v>0</v>
      </c>
      <c r="AZ100" s="14">
        <f t="shared" si="76"/>
        <v>0</v>
      </c>
      <c r="BA100" s="14">
        <f t="shared" si="76"/>
        <v>0</v>
      </c>
      <c r="BB100" s="14">
        <f t="shared" si="76"/>
        <v>0</v>
      </c>
      <c r="BC100" s="14">
        <f t="shared" si="76"/>
        <v>0</v>
      </c>
      <c r="BD100" s="14">
        <f t="shared" si="76"/>
        <v>0</v>
      </c>
      <c r="BE100" s="14">
        <f t="shared" si="76"/>
        <v>0</v>
      </c>
      <c r="BF100" s="14">
        <f t="shared" si="76"/>
        <v>0</v>
      </c>
      <c r="BG100" s="14">
        <f t="shared" si="76"/>
        <v>0</v>
      </c>
      <c r="BH100" s="14">
        <f t="shared" si="76"/>
        <v>0</v>
      </c>
      <c r="BI100" s="14">
        <f t="shared" si="76"/>
        <v>0</v>
      </c>
      <c r="BJ100" s="14">
        <f t="shared" si="76"/>
        <v>0</v>
      </c>
      <c r="BK100" s="14">
        <f t="shared" si="76"/>
        <v>0</v>
      </c>
      <c r="BL100" s="14">
        <f t="shared" si="76"/>
        <v>0</v>
      </c>
      <c r="BM100" s="14">
        <f t="shared" si="76"/>
        <v>0</v>
      </c>
      <c r="BN100" s="14">
        <f t="shared" si="76"/>
        <v>0</v>
      </c>
      <c r="BO100" s="14">
        <f t="shared" si="76"/>
        <v>0</v>
      </c>
      <c r="BP100" s="14">
        <f t="shared" si="76"/>
        <v>0</v>
      </c>
      <c r="BQ100" s="14">
        <f t="shared" si="76"/>
        <v>0</v>
      </c>
      <c r="BR100" s="14">
        <f t="shared" si="76"/>
        <v>0</v>
      </c>
      <c r="BS100" s="98"/>
    </row>
    <row r="101" spans="1:87" ht="21" hidden="1" customHeight="1" outlineLevel="1" thickBot="1" x14ac:dyDescent="0.4">
      <c r="A101" s="5">
        <f t="shared" si="68"/>
        <v>0</v>
      </c>
      <c r="B101" s="5">
        <f t="shared" si="68"/>
        <v>0</v>
      </c>
      <c r="C101" s="5">
        <f t="shared" si="68"/>
        <v>0</v>
      </c>
      <c r="D101" s="5">
        <f t="shared" si="68"/>
        <v>0</v>
      </c>
      <c r="E101" s="6">
        <f t="shared" si="29"/>
        <v>0</v>
      </c>
      <c r="F101" s="14">
        <f t="shared" ref="F101" si="77">F25*$C$78</f>
        <v>0</v>
      </c>
      <c r="G101" s="14">
        <f t="shared" ref="G101:BR101" si="78">G25*$C$78</f>
        <v>0</v>
      </c>
      <c r="H101" s="14">
        <f t="shared" si="78"/>
        <v>0</v>
      </c>
      <c r="I101" s="14">
        <f t="shared" si="78"/>
        <v>0</v>
      </c>
      <c r="J101" s="14">
        <f t="shared" si="78"/>
        <v>0</v>
      </c>
      <c r="K101" s="14">
        <f t="shared" si="78"/>
        <v>0</v>
      </c>
      <c r="L101" s="14">
        <f t="shared" si="78"/>
        <v>0</v>
      </c>
      <c r="M101" s="14">
        <f t="shared" si="78"/>
        <v>0</v>
      </c>
      <c r="N101" s="14">
        <f t="shared" si="78"/>
        <v>0</v>
      </c>
      <c r="O101" s="14">
        <f t="shared" si="78"/>
        <v>0</v>
      </c>
      <c r="P101" s="14">
        <f t="shared" si="78"/>
        <v>0</v>
      </c>
      <c r="Q101" s="14">
        <f t="shared" si="78"/>
        <v>0</v>
      </c>
      <c r="R101" s="14">
        <f t="shared" si="78"/>
        <v>0</v>
      </c>
      <c r="S101" s="14">
        <f t="shared" si="78"/>
        <v>0</v>
      </c>
      <c r="T101" s="14">
        <f t="shared" si="78"/>
        <v>0</v>
      </c>
      <c r="U101" s="14">
        <f t="shared" si="78"/>
        <v>0</v>
      </c>
      <c r="V101" s="14">
        <f t="shared" si="78"/>
        <v>0</v>
      </c>
      <c r="W101" s="14">
        <f t="shared" si="78"/>
        <v>0</v>
      </c>
      <c r="X101" s="14">
        <f t="shared" si="78"/>
        <v>0</v>
      </c>
      <c r="Y101" s="14">
        <f t="shared" si="78"/>
        <v>0</v>
      </c>
      <c r="Z101" s="14">
        <f t="shared" si="78"/>
        <v>0</v>
      </c>
      <c r="AA101" s="14">
        <f t="shared" si="78"/>
        <v>0</v>
      </c>
      <c r="AB101" s="14">
        <f t="shared" si="78"/>
        <v>0</v>
      </c>
      <c r="AC101" s="14">
        <f t="shared" si="78"/>
        <v>0</v>
      </c>
      <c r="AD101" s="14">
        <f t="shared" si="78"/>
        <v>0</v>
      </c>
      <c r="AE101" s="14">
        <f t="shared" si="78"/>
        <v>0</v>
      </c>
      <c r="AF101" s="14">
        <f t="shared" si="78"/>
        <v>0</v>
      </c>
      <c r="AG101" s="14">
        <f t="shared" si="78"/>
        <v>0</v>
      </c>
      <c r="AH101" s="14">
        <f t="shared" si="78"/>
        <v>0</v>
      </c>
      <c r="AI101" s="14">
        <f t="shared" si="78"/>
        <v>0</v>
      </c>
      <c r="AJ101" s="14">
        <f t="shared" si="78"/>
        <v>0</v>
      </c>
      <c r="AK101" s="14">
        <f t="shared" si="78"/>
        <v>0</v>
      </c>
      <c r="AL101" s="14">
        <f t="shared" si="78"/>
        <v>0</v>
      </c>
      <c r="AM101" s="14">
        <f t="shared" si="78"/>
        <v>0</v>
      </c>
      <c r="AN101" s="14">
        <f t="shared" si="78"/>
        <v>0</v>
      </c>
      <c r="AO101" s="14">
        <f t="shared" si="78"/>
        <v>0</v>
      </c>
      <c r="AP101" s="14">
        <f t="shared" si="78"/>
        <v>0</v>
      </c>
      <c r="AQ101" s="14">
        <f t="shared" si="78"/>
        <v>0</v>
      </c>
      <c r="AR101" s="14">
        <f t="shared" si="78"/>
        <v>0</v>
      </c>
      <c r="AS101" s="14">
        <f t="shared" si="78"/>
        <v>0</v>
      </c>
      <c r="AT101" s="14">
        <f t="shared" si="78"/>
        <v>0</v>
      </c>
      <c r="AU101" s="14">
        <f t="shared" si="78"/>
        <v>0</v>
      </c>
      <c r="AV101" s="14">
        <f t="shared" si="78"/>
        <v>0</v>
      </c>
      <c r="AW101" s="14">
        <f t="shared" si="78"/>
        <v>0</v>
      </c>
      <c r="AX101" s="14">
        <f t="shared" si="78"/>
        <v>0</v>
      </c>
      <c r="AY101" s="14">
        <f t="shared" si="78"/>
        <v>0</v>
      </c>
      <c r="AZ101" s="14">
        <f t="shared" si="78"/>
        <v>0</v>
      </c>
      <c r="BA101" s="14">
        <f t="shared" si="78"/>
        <v>0</v>
      </c>
      <c r="BB101" s="14">
        <f t="shared" si="78"/>
        <v>0</v>
      </c>
      <c r="BC101" s="14">
        <f t="shared" si="78"/>
        <v>0</v>
      </c>
      <c r="BD101" s="14">
        <f t="shared" si="78"/>
        <v>0</v>
      </c>
      <c r="BE101" s="14">
        <f t="shared" si="78"/>
        <v>0</v>
      </c>
      <c r="BF101" s="14">
        <f t="shared" si="78"/>
        <v>0</v>
      </c>
      <c r="BG101" s="14">
        <f t="shared" si="78"/>
        <v>0</v>
      </c>
      <c r="BH101" s="14">
        <f t="shared" si="78"/>
        <v>0</v>
      </c>
      <c r="BI101" s="14">
        <f t="shared" si="78"/>
        <v>0</v>
      </c>
      <c r="BJ101" s="14">
        <f t="shared" si="78"/>
        <v>0</v>
      </c>
      <c r="BK101" s="14">
        <f t="shared" si="78"/>
        <v>0</v>
      </c>
      <c r="BL101" s="14">
        <f t="shared" si="78"/>
        <v>0</v>
      </c>
      <c r="BM101" s="14">
        <f t="shared" si="78"/>
        <v>0</v>
      </c>
      <c r="BN101" s="14">
        <f t="shared" si="78"/>
        <v>0</v>
      </c>
      <c r="BO101" s="14">
        <f t="shared" si="78"/>
        <v>0</v>
      </c>
      <c r="BP101" s="14">
        <f t="shared" si="78"/>
        <v>0</v>
      </c>
      <c r="BQ101" s="14">
        <f t="shared" si="78"/>
        <v>0</v>
      </c>
      <c r="BR101" s="14">
        <f t="shared" si="78"/>
        <v>0</v>
      </c>
      <c r="BS101" s="98"/>
    </row>
    <row r="102" spans="1:87" ht="21" hidden="1" customHeight="1" outlineLevel="1" thickBot="1" x14ac:dyDescent="0.4">
      <c r="A102" s="5">
        <f t="shared" si="68"/>
        <v>0</v>
      </c>
      <c r="B102" s="5">
        <f t="shared" si="68"/>
        <v>0</v>
      </c>
      <c r="C102" s="5">
        <f t="shared" si="68"/>
        <v>0</v>
      </c>
      <c r="D102" s="5">
        <f t="shared" si="68"/>
        <v>0</v>
      </c>
      <c r="E102" s="6">
        <f t="shared" si="29"/>
        <v>0</v>
      </c>
      <c r="F102" s="14">
        <f t="shared" ref="F102" si="79">F26*$C$78</f>
        <v>0</v>
      </c>
      <c r="G102" s="14">
        <f t="shared" ref="G102:BR102" si="80">G26*$C$78</f>
        <v>0</v>
      </c>
      <c r="H102" s="14">
        <f t="shared" si="80"/>
        <v>0</v>
      </c>
      <c r="I102" s="14">
        <f t="shared" si="80"/>
        <v>0</v>
      </c>
      <c r="J102" s="14">
        <f t="shared" si="80"/>
        <v>0</v>
      </c>
      <c r="K102" s="14">
        <f t="shared" si="80"/>
        <v>0</v>
      </c>
      <c r="L102" s="14">
        <f t="shared" si="80"/>
        <v>0</v>
      </c>
      <c r="M102" s="14">
        <f t="shared" si="80"/>
        <v>0</v>
      </c>
      <c r="N102" s="14">
        <f t="shared" si="80"/>
        <v>0</v>
      </c>
      <c r="O102" s="14">
        <f t="shared" si="80"/>
        <v>0</v>
      </c>
      <c r="P102" s="14">
        <f t="shared" si="80"/>
        <v>0</v>
      </c>
      <c r="Q102" s="14">
        <f t="shared" si="80"/>
        <v>0</v>
      </c>
      <c r="R102" s="14">
        <f t="shared" si="80"/>
        <v>0</v>
      </c>
      <c r="S102" s="14">
        <f t="shared" si="80"/>
        <v>0</v>
      </c>
      <c r="T102" s="14">
        <f t="shared" si="80"/>
        <v>0</v>
      </c>
      <c r="U102" s="14">
        <f t="shared" si="80"/>
        <v>0</v>
      </c>
      <c r="V102" s="14">
        <f t="shared" si="80"/>
        <v>0</v>
      </c>
      <c r="W102" s="14">
        <f t="shared" si="80"/>
        <v>0</v>
      </c>
      <c r="X102" s="14">
        <f t="shared" si="80"/>
        <v>0</v>
      </c>
      <c r="Y102" s="14">
        <f t="shared" si="80"/>
        <v>0</v>
      </c>
      <c r="Z102" s="14">
        <f t="shared" si="80"/>
        <v>0</v>
      </c>
      <c r="AA102" s="14">
        <f t="shared" si="80"/>
        <v>0</v>
      </c>
      <c r="AB102" s="14">
        <f t="shared" si="80"/>
        <v>0</v>
      </c>
      <c r="AC102" s="14">
        <f t="shared" si="80"/>
        <v>0</v>
      </c>
      <c r="AD102" s="14">
        <f t="shared" si="80"/>
        <v>0</v>
      </c>
      <c r="AE102" s="14">
        <f t="shared" si="80"/>
        <v>0</v>
      </c>
      <c r="AF102" s="14">
        <f t="shared" si="80"/>
        <v>0</v>
      </c>
      <c r="AG102" s="14">
        <f t="shared" si="80"/>
        <v>0</v>
      </c>
      <c r="AH102" s="14">
        <f t="shared" si="80"/>
        <v>0</v>
      </c>
      <c r="AI102" s="14">
        <f t="shared" si="80"/>
        <v>0</v>
      </c>
      <c r="AJ102" s="14">
        <f t="shared" si="80"/>
        <v>0</v>
      </c>
      <c r="AK102" s="14">
        <f t="shared" si="80"/>
        <v>0</v>
      </c>
      <c r="AL102" s="14">
        <f t="shared" si="80"/>
        <v>0</v>
      </c>
      <c r="AM102" s="14">
        <f t="shared" si="80"/>
        <v>0</v>
      </c>
      <c r="AN102" s="14">
        <f t="shared" si="80"/>
        <v>0</v>
      </c>
      <c r="AO102" s="14">
        <f t="shared" si="80"/>
        <v>0</v>
      </c>
      <c r="AP102" s="14">
        <f t="shared" si="80"/>
        <v>0</v>
      </c>
      <c r="AQ102" s="14">
        <f t="shared" si="80"/>
        <v>0</v>
      </c>
      <c r="AR102" s="14">
        <f t="shared" si="80"/>
        <v>0</v>
      </c>
      <c r="AS102" s="14">
        <f t="shared" si="80"/>
        <v>0</v>
      </c>
      <c r="AT102" s="14">
        <f t="shared" si="80"/>
        <v>0</v>
      </c>
      <c r="AU102" s="14">
        <f t="shared" si="80"/>
        <v>0</v>
      </c>
      <c r="AV102" s="14">
        <f t="shared" si="80"/>
        <v>0</v>
      </c>
      <c r="AW102" s="14">
        <f t="shared" si="80"/>
        <v>0</v>
      </c>
      <c r="AX102" s="14">
        <f t="shared" si="80"/>
        <v>0</v>
      </c>
      <c r="AY102" s="14">
        <f t="shared" si="80"/>
        <v>0</v>
      </c>
      <c r="AZ102" s="14">
        <f t="shared" si="80"/>
        <v>0</v>
      </c>
      <c r="BA102" s="14">
        <f t="shared" si="80"/>
        <v>0</v>
      </c>
      <c r="BB102" s="14">
        <f t="shared" si="80"/>
        <v>0</v>
      </c>
      <c r="BC102" s="14">
        <f t="shared" si="80"/>
        <v>0</v>
      </c>
      <c r="BD102" s="14">
        <f t="shared" si="80"/>
        <v>0</v>
      </c>
      <c r="BE102" s="14">
        <f t="shared" si="80"/>
        <v>0</v>
      </c>
      <c r="BF102" s="14">
        <f t="shared" si="80"/>
        <v>0</v>
      </c>
      <c r="BG102" s="14">
        <f t="shared" si="80"/>
        <v>0</v>
      </c>
      <c r="BH102" s="14">
        <f t="shared" si="80"/>
        <v>0</v>
      </c>
      <c r="BI102" s="14">
        <f t="shared" si="80"/>
        <v>0</v>
      </c>
      <c r="BJ102" s="14">
        <f t="shared" si="80"/>
        <v>0</v>
      </c>
      <c r="BK102" s="14">
        <f t="shared" si="80"/>
        <v>0</v>
      </c>
      <c r="BL102" s="14">
        <f t="shared" si="80"/>
        <v>0</v>
      </c>
      <c r="BM102" s="14">
        <f t="shared" si="80"/>
        <v>0</v>
      </c>
      <c r="BN102" s="14">
        <f t="shared" si="80"/>
        <v>0</v>
      </c>
      <c r="BO102" s="14">
        <f t="shared" si="80"/>
        <v>0</v>
      </c>
      <c r="BP102" s="14">
        <f t="shared" si="80"/>
        <v>0</v>
      </c>
      <c r="BQ102" s="14">
        <f t="shared" si="80"/>
        <v>0</v>
      </c>
      <c r="BR102" s="14">
        <f t="shared" si="80"/>
        <v>0</v>
      </c>
      <c r="BS102" s="98"/>
    </row>
    <row r="103" spans="1:87" ht="21" hidden="1" customHeight="1" outlineLevel="1" thickBot="1" x14ac:dyDescent="0.4">
      <c r="A103" s="5">
        <f t="shared" si="68"/>
        <v>0</v>
      </c>
      <c r="B103" s="5">
        <f t="shared" si="68"/>
        <v>0</v>
      </c>
      <c r="C103" s="5">
        <f t="shared" si="68"/>
        <v>0</v>
      </c>
      <c r="D103" s="5">
        <f t="shared" si="68"/>
        <v>0</v>
      </c>
      <c r="E103" s="6">
        <f t="shared" si="29"/>
        <v>0</v>
      </c>
      <c r="F103" s="14">
        <f t="shared" ref="F103" si="81">F27*$C$78</f>
        <v>0</v>
      </c>
      <c r="G103" s="14">
        <f t="shared" ref="G103:BR103" si="82">G27*$C$78</f>
        <v>0</v>
      </c>
      <c r="H103" s="14">
        <f t="shared" si="82"/>
        <v>0</v>
      </c>
      <c r="I103" s="14">
        <f t="shared" si="82"/>
        <v>0</v>
      </c>
      <c r="J103" s="14">
        <f t="shared" si="82"/>
        <v>0</v>
      </c>
      <c r="K103" s="14">
        <f t="shared" si="82"/>
        <v>0</v>
      </c>
      <c r="L103" s="14">
        <f t="shared" si="82"/>
        <v>0</v>
      </c>
      <c r="M103" s="14">
        <f t="shared" si="82"/>
        <v>0</v>
      </c>
      <c r="N103" s="14">
        <f t="shared" si="82"/>
        <v>0</v>
      </c>
      <c r="O103" s="14">
        <f t="shared" si="82"/>
        <v>0</v>
      </c>
      <c r="P103" s="14">
        <f t="shared" si="82"/>
        <v>0</v>
      </c>
      <c r="Q103" s="14">
        <f t="shared" si="82"/>
        <v>0</v>
      </c>
      <c r="R103" s="14">
        <f t="shared" si="82"/>
        <v>0</v>
      </c>
      <c r="S103" s="14">
        <f t="shared" si="82"/>
        <v>0</v>
      </c>
      <c r="T103" s="14">
        <f t="shared" si="82"/>
        <v>0</v>
      </c>
      <c r="U103" s="14">
        <f t="shared" si="82"/>
        <v>0</v>
      </c>
      <c r="V103" s="14">
        <f t="shared" si="82"/>
        <v>0</v>
      </c>
      <c r="W103" s="14">
        <f t="shared" si="82"/>
        <v>0</v>
      </c>
      <c r="X103" s="14">
        <f t="shared" si="82"/>
        <v>0</v>
      </c>
      <c r="Y103" s="14">
        <f t="shared" si="82"/>
        <v>0</v>
      </c>
      <c r="Z103" s="14">
        <f t="shared" si="82"/>
        <v>0</v>
      </c>
      <c r="AA103" s="14">
        <f t="shared" si="82"/>
        <v>0</v>
      </c>
      <c r="AB103" s="14">
        <f t="shared" si="82"/>
        <v>0</v>
      </c>
      <c r="AC103" s="14">
        <f t="shared" si="82"/>
        <v>0</v>
      </c>
      <c r="AD103" s="14">
        <f t="shared" si="82"/>
        <v>0</v>
      </c>
      <c r="AE103" s="14">
        <f t="shared" si="82"/>
        <v>0</v>
      </c>
      <c r="AF103" s="14">
        <f t="shared" si="82"/>
        <v>0</v>
      </c>
      <c r="AG103" s="14">
        <f t="shared" si="82"/>
        <v>0</v>
      </c>
      <c r="AH103" s="14">
        <f t="shared" si="82"/>
        <v>0</v>
      </c>
      <c r="AI103" s="14">
        <f t="shared" si="82"/>
        <v>0</v>
      </c>
      <c r="AJ103" s="14">
        <f t="shared" si="82"/>
        <v>0</v>
      </c>
      <c r="AK103" s="14">
        <f t="shared" si="82"/>
        <v>0</v>
      </c>
      <c r="AL103" s="14">
        <f t="shared" si="82"/>
        <v>0</v>
      </c>
      <c r="AM103" s="14">
        <f t="shared" si="82"/>
        <v>0</v>
      </c>
      <c r="AN103" s="14">
        <f t="shared" si="82"/>
        <v>0</v>
      </c>
      <c r="AO103" s="14">
        <f t="shared" si="82"/>
        <v>0</v>
      </c>
      <c r="AP103" s="14">
        <f t="shared" si="82"/>
        <v>0</v>
      </c>
      <c r="AQ103" s="14">
        <f t="shared" si="82"/>
        <v>0</v>
      </c>
      <c r="AR103" s="14">
        <f t="shared" si="82"/>
        <v>0</v>
      </c>
      <c r="AS103" s="14">
        <f t="shared" si="82"/>
        <v>0</v>
      </c>
      <c r="AT103" s="14">
        <f t="shared" si="82"/>
        <v>0</v>
      </c>
      <c r="AU103" s="14">
        <f t="shared" si="82"/>
        <v>0</v>
      </c>
      <c r="AV103" s="14">
        <f t="shared" si="82"/>
        <v>0</v>
      </c>
      <c r="AW103" s="14">
        <f t="shared" si="82"/>
        <v>0</v>
      </c>
      <c r="AX103" s="14">
        <f t="shared" si="82"/>
        <v>0</v>
      </c>
      <c r="AY103" s="14">
        <f t="shared" si="82"/>
        <v>0</v>
      </c>
      <c r="AZ103" s="14">
        <f t="shared" si="82"/>
        <v>0</v>
      </c>
      <c r="BA103" s="14">
        <f t="shared" si="82"/>
        <v>0</v>
      </c>
      <c r="BB103" s="14">
        <f t="shared" si="82"/>
        <v>0</v>
      </c>
      <c r="BC103" s="14">
        <f t="shared" si="82"/>
        <v>0</v>
      </c>
      <c r="BD103" s="14">
        <f t="shared" si="82"/>
        <v>0</v>
      </c>
      <c r="BE103" s="14">
        <f t="shared" si="82"/>
        <v>0</v>
      </c>
      <c r="BF103" s="14">
        <f t="shared" si="82"/>
        <v>0</v>
      </c>
      <c r="BG103" s="14">
        <f t="shared" si="82"/>
        <v>0</v>
      </c>
      <c r="BH103" s="14">
        <f t="shared" si="82"/>
        <v>0</v>
      </c>
      <c r="BI103" s="14">
        <f t="shared" si="82"/>
        <v>0</v>
      </c>
      <c r="BJ103" s="14">
        <f t="shared" si="82"/>
        <v>0</v>
      </c>
      <c r="BK103" s="14">
        <f t="shared" si="82"/>
        <v>0</v>
      </c>
      <c r="BL103" s="14">
        <f t="shared" si="82"/>
        <v>0</v>
      </c>
      <c r="BM103" s="14">
        <f t="shared" si="82"/>
        <v>0</v>
      </c>
      <c r="BN103" s="14">
        <f t="shared" si="82"/>
        <v>0</v>
      </c>
      <c r="BO103" s="14">
        <f t="shared" si="82"/>
        <v>0</v>
      </c>
      <c r="BP103" s="14">
        <f t="shared" si="82"/>
        <v>0</v>
      </c>
      <c r="BQ103" s="14">
        <f t="shared" si="82"/>
        <v>0</v>
      </c>
      <c r="BR103" s="14">
        <f t="shared" si="82"/>
        <v>0</v>
      </c>
      <c r="BS103" s="98"/>
    </row>
    <row r="104" spans="1:87" ht="21" hidden="1" customHeight="1" outlineLevel="1" thickBot="1" x14ac:dyDescent="0.4">
      <c r="A104" s="5">
        <f t="shared" si="68"/>
        <v>0</v>
      </c>
      <c r="B104" s="5">
        <f t="shared" si="68"/>
        <v>0</v>
      </c>
      <c r="C104" s="5">
        <f t="shared" si="68"/>
        <v>0</v>
      </c>
      <c r="D104" s="5">
        <f t="shared" si="68"/>
        <v>0</v>
      </c>
      <c r="E104" s="6">
        <f t="shared" si="29"/>
        <v>0</v>
      </c>
      <c r="F104" s="14">
        <f t="shared" ref="F104" si="83">F28*$C$78</f>
        <v>0</v>
      </c>
      <c r="G104" s="14">
        <f t="shared" ref="G104:BR104" si="84">G28*$C$78</f>
        <v>0</v>
      </c>
      <c r="H104" s="14">
        <f t="shared" si="84"/>
        <v>0</v>
      </c>
      <c r="I104" s="14">
        <f t="shared" si="84"/>
        <v>0</v>
      </c>
      <c r="J104" s="14">
        <f t="shared" si="84"/>
        <v>0</v>
      </c>
      <c r="K104" s="14">
        <f t="shared" si="84"/>
        <v>0</v>
      </c>
      <c r="L104" s="14">
        <f t="shared" si="84"/>
        <v>0</v>
      </c>
      <c r="M104" s="14">
        <f t="shared" si="84"/>
        <v>0</v>
      </c>
      <c r="N104" s="14">
        <f t="shared" si="84"/>
        <v>0</v>
      </c>
      <c r="O104" s="14">
        <f t="shared" si="84"/>
        <v>0</v>
      </c>
      <c r="P104" s="14">
        <f t="shared" si="84"/>
        <v>0</v>
      </c>
      <c r="Q104" s="14">
        <f t="shared" si="84"/>
        <v>0</v>
      </c>
      <c r="R104" s="14">
        <f t="shared" si="84"/>
        <v>0</v>
      </c>
      <c r="S104" s="14">
        <f t="shared" si="84"/>
        <v>0</v>
      </c>
      <c r="T104" s="14">
        <f t="shared" si="84"/>
        <v>0</v>
      </c>
      <c r="U104" s="14">
        <f t="shared" si="84"/>
        <v>0</v>
      </c>
      <c r="V104" s="14">
        <f t="shared" si="84"/>
        <v>0</v>
      </c>
      <c r="W104" s="14">
        <f t="shared" si="84"/>
        <v>0</v>
      </c>
      <c r="X104" s="14">
        <f t="shared" si="84"/>
        <v>0</v>
      </c>
      <c r="Y104" s="14">
        <f t="shared" si="84"/>
        <v>0</v>
      </c>
      <c r="Z104" s="14">
        <f t="shared" si="84"/>
        <v>0</v>
      </c>
      <c r="AA104" s="14">
        <f t="shared" si="84"/>
        <v>0</v>
      </c>
      <c r="AB104" s="14">
        <f t="shared" si="84"/>
        <v>0</v>
      </c>
      <c r="AC104" s="14">
        <f t="shared" si="84"/>
        <v>0</v>
      </c>
      <c r="AD104" s="14">
        <f t="shared" si="84"/>
        <v>0</v>
      </c>
      <c r="AE104" s="14">
        <f t="shared" si="84"/>
        <v>0</v>
      </c>
      <c r="AF104" s="14">
        <f t="shared" si="84"/>
        <v>0</v>
      </c>
      <c r="AG104" s="14">
        <f t="shared" si="84"/>
        <v>0</v>
      </c>
      <c r="AH104" s="14">
        <f t="shared" si="84"/>
        <v>0</v>
      </c>
      <c r="AI104" s="14">
        <f t="shared" si="84"/>
        <v>0</v>
      </c>
      <c r="AJ104" s="14">
        <f t="shared" si="84"/>
        <v>0</v>
      </c>
      <c r="AK104" s="14">
        <f t="shared" si="84"/>
        <v>0</v>
      </c>
      <c r="AL104" s="14">
        <f t="shared" si="84"/>
        <v>0</v>
      </c>
      <c r="AM104" s="14">
        <f t="shared" si="84"/>
        <v>0</v>
      </c>
      <c r="AN104" s="14">
        <f t="shared" si="84"/>
        <v>0</v>
      </c>
      <c r="AO104" s="14">
        <f t="shared" si="84"/>
        <v>0</v>
      </c>
      <c r="AP104" s="14">
        <f t="shared" si="84"/>
        <v>0</v>
      </c>
      <c r="AQ104" s="14">
        <f t="shared" si="84"/>
        <v>0</v>
      </c>
      <c r="AR104" s="14">
        <f t="shared" si="84"/>
        <v>0</v>
      </c>
      <c r="AS104" s="14">
        <f t="shared" si="84"/>
        <v>0</v>
      </c>
      <c r="AT104" s="14">
        <f t="shared" si="84"/>
        <v>0</v>
      </c>
      <c r="AU104" s="14">
        <f t="shared" si="84"/>
        <v>0</v>
      </c>
      <c r="AV104" s="14">
        <f t="shared" si="84"/>
        <v>0</v>
      </c>
      <c r="AW104" s="14">
        <f t="shared" si="84"/>
        <v>0</v>
      </c>
      <c r="AX104" s="14">
        <f t="shared" si="84"/>
        <v>0</v>
      </c>
      <c r="AY104" s="14">
        <f t="shared" si="84"/>
        <v>0</v>
      </c>
      <c r="AZ104" s="14">
        <f t="shared" si="84"/>
        <v>0</v>
      </c>
      <c r="BA104" s="14">
        <f t="shared" si="84"/>
        <v>0</v>
      </c>
      <c r="BB104" s="14">
        <f t="shared" si="84"/>
        <v>0</v>
      </c>
      <c r="BC104" s="14">
        <f t="shared" si="84"/>
        <v>0</v>
      </c>
      <c r="BD104" s="14">
        <f t="shared" si="84"/>
        <v>0</v>
      </c>
      <c r="BE104" s="14">
        <f t="shared" si="84"/>
        <v>0</v>
      </c>
      <c r="BF104" s="14">
        <f t="shared" si="84"/>
        <v>0</v>
      </c>
      <c r="BG104" s="14">
        <f t="shared" si="84"/>
        <v>0</v>
      </c>
      <c r="BH104" s="14">
        <f t="shared" si="84"/>
        <v>0</v>
      </c>
      <c r="BI104" s="14">
        <f t="shared" si="84"/>
        <v>0</v>
      </c>
      <c r="BJ104" s="14">
        <f t="shared" si="84"/>
        <v>0</v>
      </c>
      <c r="BK104" s="14">
        <f t="shared" si="84"/>
        <v>0</v>
      </c>
      <c r="BL104" s="14">
        <f t="shared" si="84"/>
        <v>0</v>
      </c>
      <c r="BM104" s="14">
        <f t="shared" si="84"/>
        <v>0</v>
      </c>
      <c r="BN104" s="14">
        <f t="shared" si="84"/>
        <v>0</v>
      </c>
      <c r="BO104" s="14">
        <f t="shared" si="84"/>
        <v>0</v>
      </c>
      <c r="BP104" s="14">
        <f t="shared" si="84"/>
        <v>0</v>
      </c>
      <c r="BQ104" s="14">
        <f t="shared" si="84"/>
        <v>0</v>
      </c>
      <c r="BR104" s="14">
        <f t="shared" si="84"/>
        <v>0</v>
      </c>
      <c r="BS104" s="98"/>
    </row>
    <row r="105" spans="1:87" ht="21" hidden="1" customHeight="1" outlineLevel="1" thickBot="1" x14ac:dyDescent="0.4">
      <c r="A105" s="5">
        <f t="shared" si="68"/>
        <v>0</v>
      </c>
      <c r="B105" s="5">
        <f t="shared" si="68"/>
        <v>0</v>
      </c>
      <c r="C105" s="5">
        <f t="shared" si="68"/>
        <v>0</v>
      </c>
      <c r="D105" s="5">
        <f t="shared" si="68"/>
        <v>0</v>
      </c>
      <c r="E105" s="6">
        <f t="shared" si="29"/>
        <v>0</v>
      </c>
      <c r="F105" s="14">
        <f t="shared" ref="F105" si="85">F29*$C$78</f>
        <v>0</v>
      </c>
      <c r="G105" s="14">
        <f t="shared" ref="G105:BR105" si="86">G29*$C$78</f>
        <v>0</v>
      </c>
      <c r="H105" s="14">
        <f t="shared" si="86"/>
        <v>0</v>
      </c>
      <c r="I105" s="14">
        <f t="shared" si="86"/>
        <v>0</v>
      </c>
      <c r="J105" s="14">
        <f t="shared" si="86"/>
        <v>0</v>
      </c>
      <c r="K105" s="14">
        <f t="shared" si="86"/>
        <v>0</v>
      </c>
      <c r="L105" s="14">
        <f t="shared" si="86"/>
        <v>0</v>
      </c>
      <c r="M105" s="14">
        <f t="shared" si="86"/>
        <v>0</v>
      </c>
      <c r="N105" s="14">
        <f t="shared" si="86"/>
        <v>0</v>
      </c>
      <c r="O105" s="14">
        <f t="shared" si="86"/>
        <v>0</v>
      </c>
      <c r="P105" s="14">
        <f t="shared" si="86"/>
        <v>0</v>
      </c>
      <c r="Q105" s="14">
        <f t="shared" si="86"/>
        <v>0</v>
      </c>
      <c r="R105" s="14">
        <f t="shared" si="86"/>
        <v>0</v>
      </c>
      <c r="S105" s="14">
        <f t="shared" si="86"/>
        <v>0</v>
      </c>
      <c r="T105" s="14">
        <f t="shared" si="86"/>
        <v>0</v>
      </c>
      <c r="U105" s="14">
        <f t="shared" si="86"/>
        <v>0</v>
      </c>
      <c r="V105" s="14">
        <f t="shared" si="86"/>
        <v>0</v>
      </c>
      <c r="W105" s="14">
        <f t="shared" si="86"/>
        <v>0</v>
      </c>
      <c r="X105" s="14">
        <f t="shared" si="86"/>
        <v>0</v>
      </c>
      <c r="Y105" s="14">
        <f t="shared" si="86"/>
        <v>0</v>
      </c>
      <c r="Z105" s="14">
        <f t="shared" si="86"/>
        <v>0</v>
      </c>
      <c r="AA105" s="14">
        <f t="shared" si="86"/>
        <v>0</v>
      </c>
      <c r="AB105" s="14">
        <f t="shared" si="86"/>
        <v>0</v>
      </c>
      <c r="AC105" s="14">
        <f t="shared" si="86"/>
        <v>0</v>
      </c>
      <c r="AD105" s="14">
        <f t="shared" si="86"/>
        <v>0</v>
      </c>
      <c r="AE105" s="14">
        <f t="shared" si="86"/>
        <v>0</v>
      </c>
      <c r="AF105" s="14">
        <f t="shared" si="86"/>
        <v>0</v>
      </c>
      <c r="AG105" s="14">
        <f t="shared" si="86"/>
        <v>0</v>
      </c>
      <c r="AH105" s="14">
        <f t="shared" si="86"/>
        <v>0</v>
      </c>
      <c r="AI105" s="14">
        <f t="shared" si="86"/>
        <v>0</v>
      </c>
      <c r="AJ105" s="14">
        <f t="shared" si="86"/>
        <v>0</v>
      </c>
      <c r="AK105" s="14">
        <f t="shared" si="86"/>
        <v>0</v>
      </c>
      <c r="AL105" s="14">
        <f t="shared" si="86"/>
        <v>0</v>
      </c>
      <c r="AM105" s="14">
        <f t="shared" si="86"/>
        <v>0</v>
      </c>
      <c r="AN105" s="14">
        <f t="shared" si="86"/>
        <v>0</v>
      </c>
      <c r="AO105" s="14">
        <f t="shared" si="86"/>
        <v>0</v>
      </c>
      <c r="AP105" s="14">
        <f t="shared" si="86"/>
        <v>0</v>
      </c>
      <c r="AQ105" s="14">
        <f t="shared" si="86"/>
        <v>0</v>
      </c>
      <c r="AR105" s="14">
        <f t="shared" si="86"/>
        <v>0</v>
      </c>
      <c r="AS105" s="14">
        <f t="shared" si="86"/>
        <v>0</v>
      </c>
      <c r="AT105" s="14">
        <f t="shared" si="86"/>
        <v>0</v>
      </c>
      <c r="AU105" s="14">
        <f t="shared" si="86"/>
        <v>0</v>
      </c>
      <c r="AV105" s="14">
        <f t="shared" si="86"/>
        <v>0</v>
      </c>
      <c r="AW105" s="14">
        <f t="shared" si="86"/>
        <v>0</v>
      </c>
      <c r="AX105" s="14">
        <f t="shared" si="86"/>
        <v>0</v>
      </c>
      <c r="AY105" s="14">
        <f t="shared" si="86"/>
        <v>0</v>
      </c>
      <c r="AZ105" s="14">
        <f t="shared" si="86"/>
        <v>0</v>
      </c>
      <c r="BA105" s="14">
        <f t="shared" si="86"/>
        <v>0</v>
      </c>
      <c r="BB105" s="14">
        <f t="shared" si="86"/>
        <v>0</v>
      </c>
      <c r="BC105" s="14">
        <f t="shared" si="86"/>
        <v>0</v>
      </c>
      <c r="BD105" s="14">
        <f t="shared" si="86"/>
        <v>0</v>
      </c>
      <c r="BE105" s="14">
        <f t="shared" si="86"/>
        <v>0</v>
      </c>
      <c r="BF105" s="14">
        <f t="shared" si="86"/>
        <v>0</v>
      </c>
      <c r="BG105" s="14">
        <f t="shared" si="86"/>
        <v>0</v>
      </c>
      <c r="BH105" s="14">
        <f t="shared" si="86"/>
        <v>0</v>
      </c>
      <c r="BI105" s="14">
        <f t="shared" si="86"/>
        <v>0</v>
      </c>
      <c r="BJ105" s="14">
        <f t="shared" si="86"/>
        <v>0</v>
      </c>
      <c r="BK105" s="14">
        <f t="shared" si="86"/>
        <v>0</v>
      </c>
      <c r="BL105" s="14">
        <f t="shared" si="86"/>
        <v>0</v>
      </c>
      <c r="BM105" s="14">
        <f t="shared" si="86"/>
        <v>0</v>
      </c>
      <c r="BN105" s="14">
        <f t="shared" si="86"/>
        <v>0</v>
      </c>
      <c r="BO105" s="14">
        <f t="shared" si="86"/>
        <v>0</v>
      </c>
      <c r="BP105" s="14">
        <f t="shared" si="86"/>
        <v>0</v>
      </c>
      <c r="BQ105" s="14">
        <f t="shared" si="86"/>
        <v>0</v>
      </c>
      <c r="BR105" s="14">
        <f t="shared" si="86"/>
        <v>0</v>
      </c>
      <c r="BS105" s="98"/>
    </row>
    <row r="106" spans="1:87" ht="21" hidden="1" customHeight="1" outlineLevel="1" thickBot="1" x14ac:dyDescent="0.4">
      <c r="A106" s="5">
        <f t="shared" si="68"/>
        <v>0</v>
      </c>
      <c r="B106" s="5">
        <f t="shared" si="68"/>
        <v>0</v>
      </c>
      <c r="C106" s="5">
        <f t="shared" si="68"/>
        <v>0</v>
      </c>
      <c r="D106" s="5">
        <f t="shared" si="68"/>
        <v>0</v>
      </c>
      <c r="E106" s="6">
        <f t="shared" si="29"/>
        <v>0</v>
      </c>
      <c r="F106" s="14">
        <f t="shared" ref="F106" si="87">F30*$C$78</f>
        <v>0</v>
      </c>
      <c r="G106" s="14">
        <f t="shared" ref="G106:BR106" si="88">G30*$C$78</f>
        <v>0</v>
      </c>
      <c r="H106" s="14">
        <f t="shared" si="88"/>
        <v>0</v>
      </c>
      <c r="I106" s="14">
        <f t="shared" si="88"/>
        <v>0</v>
      </c>
      <c r="J106" s="14">
        <f t="shared" si="88"/>
        <v>0</v>
      </c>
      <c r="K106" s="14">
        <f t="shared" si="88"/>
        <v>0</v>
      </c>
      <c r="L106" s="14">
        <f t="shared" si="88"/>
        <v>0</v>
      </c>
      <c r="M106" s="14">
        <f t="shared" si="88"/>
        <v>0</v>
      </c>
      <c r="N106" s="14">
        <f t="shared" si="88"/>
        <v>0</v>
      </c>
      <c r="O106" s="14">
        <f t="shared" si="88"/>
        <v>0</v>
      </c>
      <c r="P106" s="14">
        <f t="shared" si="88"/>
        <v>0</v>
      </c>
      <c r="Q106" s="14">
        <f t="shared" si="88"/>
        <v>0</v>
      </c>
      <c r="R106" s="14">
        <f t="shared" si="88"/>
        <v>0</v>
      </c>
      <c r="S106" s="14">
        <f t="shared" si="88"/>
        <v>0</v>
      </c>
      <c r="T106" s="14">
        <f t="shared" si="88"/>
        <v>0</v>
      </c>
      <c r="U106" s="14">
        <f t="shared" si="88"/>
        <v>0</v>
      </c>
      <c r="V106" s="14">
        <f t="shared" si="88"/>
        <v>0</v>
      </c>
      <c r="W106" s="14">
        <f t="shared" si="88"/>
        <v>0</v>
      </c>
      <c r="X106" s="14">
        <f t="shared" si="88"/>
        <v>0</v>
      </c>
      <c r="Y106" s="14">
        <f t="shared" si="88"/>
        <v>0</v>
      </c>
      <c r="Z106" s="14">
        <f t="shared" si="88"/>
        <v>0</v>
      </c>
      <c r="AA106" s="14">
        <f t="shared" si="88"/>
        <v>0</v>
      </c>
      <c r="AB106" s="14">
        <f t="shared" si="88"/>
        <v>0</v>
      </c>
      <c r="AC106" s="14">
        <f t="shared" si="88"/>
        <v>0</v>
      </c>
      <c r="AD106" s="14">
        <f t="shared" si="88"/>
        <v>0</v>
      </c>
      <c r="AE106" s="14">
        <f t="shared" si="88"/>
        <v>0</v>
      </c>
      <c r="AF106" s="14">
        <f t="shared" si="88"/>
        <v>0</v>
      </c>
      <c r="AG106" s="14">
        <f t="shared" si="88"/>
        <v>0</v>
      </c>
      <c r="AH106" s="14">
        <f t="shared" si="88"/>
        <v>0</v>
      </c>
      <c r="AI106" s="14">
        <f t="shared" si="88"/>
        <v>0</v>
      </c>
      <c r="AJ106" s="14">
        <f t="shared" si="88"/>
        <v>0</v>
      </c>
      <c r="AK106" s="14">
        <f t="shared" si="88"/>
        <v>0</v>
      </c>
      <c r="AL106" s="14">
        <f t="shared" si="88"/>
        <v>0</v>
      </c>
      <c r="AM106" s="14">
        <f t="shared" si="88"/>
        <v>0</v>
      </c>
      <c r="AN106" s="14">
        <f t="shared" si="88"/>
        <v>0</v>
      </c>
      <c r="AO106" s="14">
        <f t="shared" si="88"/>
        <v>0</v>
      </c>
      <c r="AP106" s="14">
        <f t="shared" si="88"/>
        <v>0</v>
      </c>
      <c r="AQ106" s="14">
        <f t="shared" si="88"/>
        <v>0</v>
      </c>
      <c r="AR106" s="14">
        <f t="shared" si="88"/>
        <v>0</v>
      </c>
      <c r="AS106" s="14">
        <f t="shared" si="88"/>
        <v>0</v>
      </c>
      <c r="AT106" s="14">
        <f t="shared" si="88"/>
        <v>0</v>
      </c>
      <c r="AU106" s="14">
        <f t="shared" si="88"/>
        <v>0</v>
      </c>
      <c r="AV106" s="14">
        <f t="shared" si="88"/>
        <v>0</v>
      </c>
      <c r="AW106" s="14">
        <f t="shared" si="88"/>
        <v>0</v>
      </c>
      <c r="AX106" s="14">
        <f t="shared" si="88"/>
        <v>0</v>
      </c>
      <c r="AY106" s="14">
        <f t="shared" si="88"/>
        <v>0</v>
      </c>
      <c r="AZ106" s="14">
        <f t="shared" si="88"/>
        <v>0</v>
      </c>
      <c r="BA106" s="14">
        <f t="shared" si="88"/>
        <v>0</v>
      </c>
      <c r="BB106" s="14">
        <f t="shared" si="88"/>
        <v>0</v>
      </c>
      <c r="BC106" s="14">
        <f t="shared" si="88"/>
        <v>0</v>
      </c>
      <c r="BD106" s="14">
        <f t="shared" si="88"/>
        <v>0</v>
      </c>
      <c r="BE106" s="14">
        <f t="shared" si="88"/>
        <v>0</v>
      </c>
      <c r="BF106" s="14">
        <f t="shared" si="88"/>
        <v>0</v>
      </c>
      <c r="BG106" s="14">
        <f t="shared" si="88"/>
        <v>0</v>
      </c>
      <c r="BH106" s="14">
        <f t="shared" si="88"/>
        <v>0</v>
      </c>
      <c r="BI106" s="14">
        <f t="shared" si="88"/>
        <v>0</v>
      </c>
      <c r="BJ106" s="14">
        <f t="shared" si="88"/>
        <v>0</v>
      </c>
      <c r="BK106" s="14">
        <f t="shared" si="88"/>
        <v>0</v>
      </c>
      <c r="BL106" s="14">
        <f t="shared" si="88"/>
        <v>0</v>
      </c>
      <c r="BM106" s="14">
        <f t="shared" si="88"/>
        <v>0</v>
      </c>
      <c r="BN106" s="14">
        <f t="shared" si="88"/>
        <v>0</v>
      </c>
      <c r="BO106" s="14">
        <f t="shared" si="88"/>
        <v>0</v>
      </c>
      <c r="BP106" s="14">
        <f t="shared" si="88"/>
        <v>0</v>
      </c>
      <c r="BQ106" s="14">
        <f t="shared" si="88"/>
        <v>0</v>
      </c>
      <c r="BR106" s="14">
        <f t="shared" si="88"/>
        <v>0</v>
      </c>
      <c r="BS106" s="98"/>
    </row>
    <row r="107" spans="1:87" ht="21" hidden="1" customHeight="1" outlineLevel="1" thickBot="1" x14ac:dyDescent="0.4">
      <c r="A107" s="5">
        <f t="shared" si="68"/>
        <v>0</v>
      </c>
      <c r="B107" s="5">
        <f t="shared" si="68"/>
        <v>0</v>
      </c>
      <c r="C107" s="5">
        <f t="shared" si="68"/>
        <v>0</v>
      </c>
      <c r="D107" s="5">
        <f t="shared" si="68"/>
        <v>0</v>
      </c>
      <c r="E107" s="6">
        <f t="shared" si="29"/>
        <v>0</v>
      </c>
      <c r="F107" s="14">
        <f t="shared" ref="F107" si="89">F31*$C$78</f>
        <v>0</v>
      </c>
      <c r="G107" s="14">
        <f t="shared" ref="G107:BR107" si="90">G31*$C$78</f>
        <v>0</v>
      </c>
      <c r="H107" s="14">
        <f t="shared" si="90"/>
        <v>0</v>
      </c>
      <c r="I107" s="14">
        <f t="shared" si="90"/>
        <v>0</v>
      </c>
      <c r="J107" s="14">
        <f t="shared" si="90"/>
        <v>0</v>
      </c>
      <c r="K107" s="14">
        <f t="shared" si="90"/>
        <v>0</v>
      </c>
      <c r="L107" s="14">
        <f t="shared" si="90"/>
        <v>0</v>
      </c>
      <c r="M107" s="14">
        <f t="shared" si="90"/>
        <v>0</v>
      </c>
      <c r="N107" s="14">
        <f t="shared" si="90"/>
        <v>0</v>
      </c>
      <c r="O107" s="14">
        <f t="shared" si="90"/>
        <v>0</v>
      </c>
      <c r="P107" s="14">
        <f t="shared" si="90"/>
        <v>0</v>
      </c>
      <c r="Q107" s="14">
        <f t="shared" si="90"/>
        <v>0</v>
      </c>
      <c r="R107" s="14">
        <f t="shared" si="90"/>
        <v>0</v>
      </c>
      <c r="S107" s="14">
        <f t="shared" si="90"/>
        <v>0</v>
      </c>
      <c r="T107" s="14">
        <f t="shared" si="90"/>
        <v>0</v>
      </c>
      <c r="U107" s="14">
        <f t="shared" si="90"/>
        <v>0</v>
      </c>
      <c r="V107" s="14">
        <f t="shared" si="90"/>
        <v>0</v>
      </c>
      <c r="W107" s="14">
        <f t="shared" si="90"/>
        <v>0</v>
      </c>
      <c r="X107" s="14">
        <f t="shared" si="90"/>
        <v>0</v>
      </c>
      <c r="Y107" s="14">
        <f t="shared" si="90"/>
        <v>0</v>
      </c>
      <c r="Z107" s="14">
        <f t="shared" si="90"/>
        <v>0</v>
      </c>
      <c r="AA107" s="14">
        <f t="shared" si="90"/>
        <v>0</v>
      </c>
      <c r="AB107" s="14">
        <f t="shared" si="90"/>
        <v>0</v>
      </c>
      <c r="AC107" s="14">
        <f t="shared" si="90"/>
        <v>0</v>
      </c>
      <c r="AD107" s="14">
        <f t="shared" si="90"/>
        <v>0</v>
      </c>
      <c r="AE107" s="14">
        <f t="shared" si="90"/>
        <v>0</v>
      </c>
      <c r="AF107" s="14">
        <f t="shared" si="90"/>
        <v>0</v>
      </c>
      <c r="AG107" s="14">
        <f t="shared" si="90"/>
        <v>0</v>
      </c>
      <c r="AH107" s="14">
        <f t="shared" si="90"/>
        <v>0</v>
      </c>
      <c r="AI107" s="14">
        <f t="shared" si="90"/>
        <v>0</v>
      </c>
      <c r="AJ107" s="14">
        <f t="shared" si="90"/>
        <v>0</v>
      </c>
      <c r="AK107" s="14">
        <f t="shared" si="90"/>
        <v>0</v>
      </c>
      <c r="AL107" s="14">
        <f t="shared" si="90"/>
        <v>0</v>
      </c>
      <c r="AM107" s="14">
        <f t="shared" si="90"/>
        <v>0</v>
      </c>
      <c r="AN107" s="14">
        <f t="shared" si="90"/>
        <v>0</v>
      </c>
      <c r="AO107" s="14">
        <f t="shared" si="90"/>
        <v>0</v>
      </c>
      <c r="AP107" s="14">
        <f t="shared" si="90"/>
        <v>0</v>
      </c>
      <c r="AQ107" s="14">
        <f t="shared" si="90"/>
        <v>0</v>
      </c>
      <c r="AR107" s="14">
        <f t="shared" si="90"/>
        <v>0</v>
      </c>
      <c r="AS107" s="14">
        <f t="shared" si="90"/>
        <v>0</v>
      </c>
      <c r="AT107" s="14">
        <f t="shared" si="90"/>
        <v>0</v>
      </c>
      <c r="AU107" s="14">
        <f t="shared" si="90"/>
        <v>0</v>
      </c>
      <c r="AV107" s="14">
        <f t="shared" si="90"/>
        <v>0</v>
      </c>
      <c r="AW107" s="14">
        <f t="shared" si="90"/>
        <v>0</v>
      </c>
      <c r="AX107" s="14">
        <f t="shared" si="90"/>
        <v>0</v>
      </c>
      <c r="AY107" s="14">
        <f t="shared" si="90"/>
        <v>0</v>
      </c>
      <c r="AZ107" s="14">
        <f t="shared" si="90"/>
        <v>0</v>
      </c>
      <c r="BA107" s="14">
        <f t="shared" si="90"/>
        <v>0</v>
      </c>
      <c r="BB107" s="14">
        <f t="shared" si="90"/>
        <v>0</v>
      </c>
      <c r="BC107" s="14">
        <f t="shared" si="90"/>
        <v>0</v>
      </c>
      <c r="BD107" s="14">
        <f t="shared" si="90"/>
        <v>0</v>
      </c>
      <c r="BE107" s="14">
        <f t="shared" si="90"/>
        <v>0</v>
      </c>
      <c r="BF107" s="14">
        <f t="shared" si="90"/>
        <v>0</v>
      </c>
      <c r="BG107" s="14">
        <f t="shared" si="90"/>
        <v>0</v>
      </c>
      <c r="BH107" s="14">
        <f t="shared" si="90"/>
        <v>0</v>
      </c>
      <c r="BI107" s="14">
        <f t="shared" si="90"/>
        <v>0</v>
      </c>
      <c r="BJ107" s="14">
        <f t="shared" si="90"/>
        <v>0</v>
      </c>
      <c r="BK107" s="14">
        <f t="shared" si="90"/>
        <v>0</v>
      </c>
      <c r="BL107" s="14">
        <f t="shared" si="90"/>
        <v>0</v>
      </c>
      <c r="BM107" s="14">
        <f t="shared" si="90"/>
        <v>0</v>
      </c>
      <c r="BN107" s="14">
        <f t="shared" si="90"/>
        <v>0</v>
      </c>
      <c r="BO107" s="14">
        <f t="shared" si="90"/>
        <v>0</v>
      </c>
      <c r="BP107" s="14">
        <f t="shared" si="90"/>
        <v>0</v>
      </c>
      <c r="BQ107" s="14">
        <f t="shared" si="90"/>
        <v>0</v>
      </c>
      <c r="BR107" s="14">
        <f t="shared" si="90"/>
        <v>0</v>
      </c>
      <c r="BS107" s="98"/>
    </row>
    <row r="108" spans="1:87" ht="21" hidden="1" customHeight="1" outlineLevel="1" thickBot="1" x14ac:dyDescent="0.4">
      <c r="A108" s="5">
        <f t="shared" si="68"/>
        <v>0</v>
      </c>
      <c r="B108" s="5">
        <f t="shared" si="68"/>
        <v>0</v>
      </c>
      <c r="C108" s="5">
        <f t="shared" si="68"/>
        <v>0</v>
      </c>
      <c r="D108" s="5">
        <f t="shared" si="68"/>
        <v>0</v>
      </c>
      <c r="E108" s="6">
        <f t="shared" si="29"/>
        <v>0</v>
      </c>
      <c r="F108" s="14">
        <f t="shared" ref="F108" si="91">F32*$C$78</f>
        <v>0</v>
      </c>
      <c r="G108" s="14">
        <f t="shared" ref="G108:BR108" si="92">G32*$C$78</f>
        <v>0</v>
      </c>
      <c r="H108" s="14">
        <f t="shared" si="92"/>
        <v>0</v>
      </c>
      <c r="I108" s="14">
        <f t="shared" si="92"/>
        <v>0</v>
      </c>
      <c r="J108" s="14">
        <f t="shared" si="92"/>
        <v>0</v>
      </c>
      <c r="K108" s="14">
        <f t="shared" si="92"/>
        <v>0</v>
      </c>
      <c r="L108" s="14">
        <f t="shared" si="92"/>
        <v>0</v>
      </c>
      <c r="M108" s="14">
        <f t="shared" si="92"/>
        <v>0</v>
      </c>
      <c r="N108" s="14">
        <f t="shared" si="92"/>
        <v>0</v>
      </c>
      <c r="O108" s="14">
        <f t="shared" si="92"/>
        <v>0</v>
      </c>
      <c r="P108" s="14">
        <f t="shared" si="92"/>
        <v>0</v>
      </c>
      <c r="Q108" s="14">
        <f t="shared" si="92"/>
        <v>0</v>
      </c>
      <c r="R108" s="14">
        <f t="shared" si="92"/>
        <v>0</v>
      </c>
      <c r="S108" s="14">
        <f t="shared" si="92"/>
        <v>0</v>
      </c>
      <c r="T108" s="14">
        <f t="shared" si="92"/>
        <v>0</v>
      </c>
      <c r="U108" s="14">
        <f t="shared" si="92"/>
        <v>0</v>
      </c>
      <c r="V108" s="14">
        <f t="shared" si="92"/>
        <v>0</v>
      </c>
      <c r="W108" s="14">
        <f t="shared" si="92"/>
        <v>0</v>
      </c>
      <c r="X108" s="14">
        <f t="shared" si="92"/>
        <v>0</v>
      </c>
      <c r="Y108" s="14">
        <f t="shared" si="92"/>
        <v>0</v>
      </c>
      <c r="Z108" s="14">
        <f t="shared" si="92"/>
        <v>0</v>
      </c>
      <c r="AA108" s="14">
        <f t="shared" si="92"/>
        <v>0</v>
      </c>
      <c r="AB108" s="14">
        <f t="shared" si="92"/>
        <v>0</v>
      </c>
      <c r="AC108" s="14">
        <f t="shared" si="92"/>
        <v>0</v>
      </c>
      <c r="AD108" s="14">
        <f t="shared" si="92"/>
        <v>0</v>
      </c>
      <c r="AE108" s="14">
        <f t="shared" si="92"/>
        <v>0</v>
      </c>
      <c r="AF108" s="14">
        <f t="shared" si="92"/>
        <v>0</v>
      </c>
      <c r="AG108" s="14">
        <f t="shared" si="92"/>
        <v>0</v>
      </c>
      <c r="AH108" s="14">
        <f t="shared" si="92"/>
        <v>0</v>
      </c>
      <c r="AI108" s="14">
        <f t="shared" si="92"/>
        <v>0</v>
      </c>
      <c r="AJ108" s="14">
        <f t="shared" si="92"/>
        <v>0</v>
      </c>
      <c r="AK108" s="14">
        <f t="shared" si="92"/>
        <v>0</v>
      </c>
      <c r="AL108" s="14">
        <f t="shared" si="92"/>
        <v>0</v>
      </c>
      <c r="AM108" s="14">
        <f t="shared" si="92"/>
        <v>0</v>
      </c>
      <c r="AN108" s="14">
        <f t="shared" si="92"/>
        <v>0</v>
      </c>
      <c r="AO108" s="14">
        <f t="shared" si="92"/>
        <v>0</v>
      </c>
      <c r="AP108" s="14">
        <f t="shared" si="92"/>
        <v>0</v>
      </c>
      <c r="AQ108" s="14">
        <f t="shared" si="92"/>
        <v>0</v>
      </c>
      <c r="AR108" s="14">
        <f t="shared" si="92"/>
        <v>0</v>
      </c>
      <c r="AS108" s="14">
        <f t="shared" si="92"/>
        <v>0</v>
      </c>
      <c r="AT108" s="14">
        <f t="shared" si="92"/>
        <v>0</v>
      </c>
      <c r="AU108" s="14">
        <f t="shared" si="92"/>
        <v>0</v>
      </c>
      <c r="AV108" s="14">
        <f t="shared" si="92"/>
        <v>0</v>
      </c>
      <c r="AW108" s="14">
        <f t="shared" si="92"/>
        <v>0</v>
      </c>
      <c r="AX108" s="14">
        <f t="shared" si="92"/>
        <v>0</v>
      </c>
      <c r="AY108" s="14">
        <f t="shared" si="92"/>
        <v>0</v>
      </c>
      <c r="AZ108" s="14">
        <f t="shared" si="92"/>
        <v>0</v>
      </c>
      <c r="BA108" s="14">
        <f t="shared" si="92"/>
        <v>0</v>
      </c>
      <c r="BB108" s="14">
        <f t="shared" si="92"/>
        <v>0</v>
      </c>
      <c r="BC108" s="14">
        <f t="shared" si="92"/>
        <v>0</v>
      </c>
      <c r="BD108" s="14">
        <f t="shared" si="92"/>
        <v>0</v>
      </c>
      <c r="BE108" s="14">
        <f t="shared" si="92"/>
        <v>0</v>
      </c>
      <c r="BF108" s="14">
        <f t="shared" si="92"/>
        <v>0</v>
      </c>
      <c r="BG108" s="14">
        <f t="shared" si="92"/>
        <v>0</v>
      </c>
      <c r="BH108" s="14">
        <f t="shared" si="92"/>
        <v>0</v>
      </c>
      <c r="BI108" s="14">
        <f t="shared" si="92"/>
        <v>0</v>
      </c>
      <c r="BJ108" s="14">
        <f t="shared" si="92"/>
        <v>0</v>
      </c>
      <c r="BK108" s="14">
        <f t="shared" si="92"/>
        <v>0</v>
      </c>
      <c r="BL108" s="14">
        <f t="shared" si="92"/>
        <v>0</v>
      </c>
      <c r="BM108" s="14">
        <f t="shared" si="92"/>
        <v>0</v>
      </c>
      <c r="BN108" s="14">
        <f t="shared" si="92"/>
        <v>0</v>
      </c>
      <c r="BO108" s="14">
        <f t="shared" si="92"/>
        <v>0</v>
      </c>
      <c r="BP108" s="14">
        <f t="shared" si="92"/>
        <v>0</v>
      </c>
      <c r="BQ108" s="14">
        <f t="shared" si="92"/>
        <v>0</v>
      </c>
      <c r="BR108" s="14">
        <f t="shared" si="92"/>
        <v>0</v>
      </c>
      <c r="BS108" s="98"/>
    </row>
    <row r="109" spans="1:87" ht="21" hidden="1" customHeight="1" outlineLevel="1" thickTop="1" thickBot="1" x14ac:dyDescent="0.4">
      <c r="A109" s="5">
        <f t="shared" si="68"/>
        <v>0</v>
      </c>
      <c r="B109" s="5">
        <f t="shared" si="68"/>
        <v>0</v>
      </c>
      <c r="C109" s="5">
        <f t="shared" si="68"/>
        <v>0</v>
      </c>
      <c r="D109" s="5">
        <f t="shared" si="68"/>
        <v>0</v>
      </c>
      <c r="E109" s="4">
        <f t="shared" si="29"/>
        <v>1</v>
      </c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98"/>
    </row>
    <row r="110" spans="1:87" ht="21" hidden="1" customHeight="1" outlineLevel="1" thickTop="1" x14ac:dyDescent="0.35">
      <c r="G110" s="98"/>
      <c r="H110" s="98"/>
      <c r="I110" s="98"/>
      <c r="J110" s="98"/>
      <c r="K110" s="98"/>
      <c r="L110" s="98"/>
      <c r="M110" s="98"/>
      <c r="N110" s="98"/>
      <c r="O110" s="98"/>
      <c r="P110" s="98"/>
      <c r="Q110" s="98"/>
      <c r="R110" s="98"/>
      <c r="S110" s="98"/>
      <c r="T110" s="98"/>
      <c r="U110" s="98"/>
      <c r="V110" s="98"/>
      <c r="W110" s="98"/>
      <c r="X110" s="98"/>
      <c r="Y110" s="98"/>
      <c r="Z110" s="98"/>
      <c r="AA110" s="98"/>
      <c r="AB110" s="98"/>
      <c r="AC110" s="98"/>
      <c r="AD110" s="98"/>
      <c r="AE110" s="98"/>
      <c r="AF110" s="98"/>
      <c r="AG110" s="98"/>
      <c r="AH110" s="98"/>
      <c r="AI110" s="98"/>
      <c r="AJ110" s="98"/>
      <c r="AK110" s="98"/>
      <c r="AL110" s="98"/>
      <c r="AM110" s="98"/>
      <c r="AN110" s="98"/>
      <c r="AO110" s="98"/>
      <c r="AP110" s="98"/>
      <c r="AQ110" s="98"/>
      <c r="AR110" s="98"/>
      <c r="AS110" s="98"/>
      <c r="AT110" s="98"/>
      <c r="AU110" s="98"/>
      <c r="AV110" s="98"/>
      <c r="AW110" s="98"/>
      <c r="AX110" s="98"/>
      <c r="AY110" s="98"/>
      <c r="AZ110" s="98"/>
      <c r="BA110" s="98"/>
      <c r="BB110" s="98"/>
      <c r="BC110" s="98"/>
      <c r="BD110" s="98"/>
      <c r="BE110" s="98"/>
      <c r="BF110" s="98"/>
      <c r="BG110" s="98"/>
      <c r="BH110" s="98"/>
      <c r="BI110" s="98"/>
      <c r="BJ110" s="98"/>
      <c r="BK110" s="98"/>
      <c r="BL110" s="98"/>
      <c r="BM110" s="98"/>
      <c r="BN110" s="98"/>
      <c r="BO110" s="98"/>
      <c r="BP110" s="98"/>
      <c r="BQ110" s="98"/>
      <c r="BR110" s="98"/>
    </row>
    <row r="111" spans="1:87" ht="21" customHeight="1" collapsed="1" x14ac:dyDescent="0.35">
      <c r="G111" s="98"/>
      <c r="H111" s="98"/>
      <c r="I111" s="98"/>
      <c r="J111" s="98"/>
      <c r="K111" s="98"/>
      <c r="L111" s="98"/>
      <c r="M111" s="98"/>
      <c r="N111" s="98"/>
      <c r="O111" s="98"/>
      <c r="P111" s="98"/>
      <c r="Q111" s="98"/>
      <c r="R111" s="98"/>
      <c r="S111" s="98"/>
      <c r="T111" s="98"/>
      <c r="U111" s="98"/>
      <c r="V111" s="98"/>
      <c r="W111" s="98"/>
      <c r="X111" s="98"/>
      <c r="Y111" s="98"/>
      <c r="Z111" s="98"/>
      <c r="AA111" s="98"/>
      <c r="AB111" s="98"/>
      <c r="AC111" s="98"/>
      <c r="AD111" s="98"/>
      <c r="AE111" s="98"/>
      <c r="AF111" s="98"/>
      <c r="AG111" s="98"/>
      <c r="AH111" s="98"/>
      <c r="AI111" s="98"/>
      <c r="AJ111" s="98"/>
      <c r="AK111" s="98"/>
      <c r="AL111" s="98"/>
      <c r="AM111" s="98"/>
      <c r="AN111" s="98"/>
      <c r="AO111" s="98"/>
      <c r="AP111" s="98"/>
      <c r="AQ111" s="98"/>
      <c r="AR111" s="98"/>
      <c r="AS111" s="98"/>
      <c r="AT111" s="98"/>
      <c r="AU111" s="98"/>
      <c r="AV111" s="98"/>
      <c r="AW111" s="98"/>
      <c r="AX111" s="98"/>
      <c r="AY111" s="98"/>
      <c r="AZ111" s="98"/>
      <c r="BA111" s="98"/>
      <c r="BB111" s="98"/>
      <c r="BC111" s="98"/>
      <c r="BD111" s="98"/>
      <c r="BE111" s="98"/>
      <c r="BF111" s="98"/>
      <c r="BG111" s="98"/>
      <c r="BH111" s="98"/>
      <c r="BI111" s="98"/>
      <c r="BJ111" s="98"/>
      <c r="BK111" s="98"/>
      <c r="BL111" s="98"/>
      <c r="BM111" s="98"/>
      <c r="BN111" s="98"/>
      <c r="BO111" s="98"/>
      <c r="BP111" s="98"/>
      <c r="BQ111" s="98"/>
      <c r="BR111" s="98"/>
    </row>
    <row r="112" spans="1:87" ht="21" customHeight="1" x14ac:dyDescent="0.4">
      <c r="A112" s="65"/>
      <c r="B112" s="65"/>
      <c r="C112" s="65"/>
      <c r="D112" s="65"/>
      <c r="E112" s="64" t="s">
        <v>39</v>
      </c>
      <c r="F112" s="65"/>
      <c r="G112" s="65"/>
      <c r="H112" s="65"/>
      <c r="I112" s="65"/>
      <c r="J112" s="65"/>
      <c r="K112" s="65"/>
      <c r="L112" s="65"/>
      <c r="M112" s="65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5"/>
      <c r="AC112" s="65"/>
      <c r="AD112" s="65"/>
      <c r="AE112" s="65"/>
      <c r="AF112" s="65"/>
      <c r="AG112" s="65"/>
      <c r="AH112" s="65"/>
      <c r="AI112" s="65"/>
      <c r="AJ112" s="65"/>
      <c r="AK112" s="65"/>
      <c r="AL112" s="65"/>
      <c r="AM112" s="65"/>
      <c r="AN112" s="65"/>
      <c r="AO112" s="65"/>
      <c r="AP112" s="65"/>
      <c r="AQ112" s="65"/>
      <c r="AR112" s="65"/>
      <c r="AS112" s="65"/>
      <c r="AT112" s="65"/>
      <c r="AU112" s="65"/>
      <c r="AV112" s="65"/>
      <c r="AW112" s="65"/>
      <c r="AX112" s="65"/>
      <c r="AY112" s="65"/>
      <c r="AZ112" s="65"/>
      <c r="BA112" s="65"/>
      <c r="BB112" s="65"/>
      <c r="BC112" s="65"/>
      <c r="BD112" s="65"/>
      <c r="BE112" s="65"/>
      <c r="BF112" s="65"/>
      <c r="BG112" s="65"/>
      <c r="BH112" s="65"/>
      <c r="BI112" s="65"/>
      <c r="BJ112" s="65"/>
      <c r="BK112" s="65"/>
      <c r="BL112" s="65"/>
      <c r="BM112" s="65"/>
      <c r="BN112" s="65"/>
      <c r="BO112" s="65"/>
      <c r="BP112" s="65"/>
      <c r="BQ112" s="65"/>
      <c r="BR112" s="65"/>
      <c r="BS112" s="65"/>
      <c r="BT112" s="65"/>
      <c r="BU112" s="65"/>
      <c r="BV112" s="65"/>
      <c r="BW112" s="65"/>
      <c r="BX112" s="65"/>
      <c r="BY112" s="65"/>
      <c r="BZ112" s="65"/>
      <c r="CA112" s="65"/>
      <c r="CB112" s="65"/>
      <c r="CC112" s="65"/>
      <c r="CD112" s="65"/>
      <c r="CE112" s="65"/>
      <c r="CF112" s="65"/>
      <c r="CG112" s="65"/>
      <c r="CH112" s="65"/>
      <c r="CI112" s="65"/>
    </row>
    <row r="113" spans="1:71" ht="21" hidden="1" customHeight="1" outlineLevel="1" thickTop="1" thickBot="1" x14ac:dyDescent="0.4">
      <c r="A113" s="137"/>
      <c r="B113" s="137"/>
      <c r="C113" s="21" t="s">
        <v>10</v>
      </c>
      <c r="D113" s="15" t="s">
        <v>11</v>
      </c>
      <c r="E113" s="15"/>
      <c r="F113" s="4">
        <f t="shared" ref="F113:AL113" si="93">F3</f>
        <v>273.10000000000002</v>
      </c>
      <c r="G113" s="4">
        <f t="shared" si="93"/>
        <v>289.7</v>
      </c>
      <c r="H113" s="4">
        <f t="shared" si="93"/>
        <v>306.2</v>
      </c>
      <c r="I113" s="4">
        <f t="shared" si="93"/>
        <v>322.7</v>
      </c>
      <c r="J113" s="4">
        <f t="shared" si="93"/>
        <v>339.2</v>
      </c>
      <c r="K113" s="4">
        <f t="shared" si="93"/>
        <v>405.3</v>
      </c>
      <c r="L113" s="4">
        <f t="shared" si="93"/>
        <v>421.8</v>
      </c>
      <c r="M113" s="4">
        <f t="shared" si="93"/>
        <v>438.3</v>
      </c>
      <c r="N113" s="4">
        <f t="shared" si="93"/>
        <v>454.9</v>
      </c>
      <c r="O113" s="4">
        <f t="shared" si="93"/>
        <v>471.4</v>
      </c>
      <c r="P113" s="4">
        <f t="shared" si="93"/>
        <v>487.9</v>
      </c>
      <c r="Q113" s="4">
        <f t="shared" si="93"/>
        <v>504.4</v>
      </c>
      <c r="R113" s="4">
        <f t="shared" si="93"/>
        <v>520.9</v>
      </c>
      <c r="S113" s="4">
        <f t="shared" si="93"/>
        <v>537.5</v>
      </c>
      <c r="T113" s="4">
        <f t="shared" si="93"/>
        <v>554</v>
      </c>
      <c r="U113" s="4">
        <f t="shared" si="93"/>
        <v>570.5</v>
      </c>
      <c r="V113" s="4">
        <f t="shared" si="93"/>
        <v>587</v>
      </c>
      <c r="W113" s="4">
        <f t="shared" si="93"/>
        <v>603.5</v>
      </c>
      <c r="X113" s="4">
        <f t="shared" si="93"/>
        <v>669.6</v>
      </c>
      <c r="Y113" s="4">
        <f t="shared" si="93"/>
        <v>735.7</v>
      </c>
      <c r="Z113" s="4">
        <f t="shared" si="93"/>
        <v>801.8</v>
      </c>
      <c r="AA113" s="4">
        <f t="shared" si="93"/>
        <v>818.3</v>
      </c>
      <c r="AB113" s="4">
        <f t="shared" si="93"/>
        <v>834.8</v>
      </c>
      <c r="AC113" s="4">
        <f t="shared" si="93"/>
        <v>851.3</v>
      </c>
      <c r="AD113" s="4">
        <f t="shared" si="93"/>
        <v>867.8</v>
      </c>
      <c r="AE113" s="4">
        <f t="shared" si="93"/>
        <v>884.4</v>
      </c>
      <c r="AF113" s="4">
        <f t="shared" si="93"/>
        <v>900.9</v>
      </c>
      <c r="AG113" s="4">
        <f t="shared" si="93"/>
        <v>917.4</v>
      </c>
      <c r="AH113" s="4">
        <f t="shared" si="93"/>
        <v>933.9</v>
      </c>
      <c r="AI113" s="4">
        <f t="shared" si="93"/>
        <v>1000</v>
      </c>
      <c r="AJ113" s="4">
        <f t="shared" si="93"/>
        <v>0</v>
      </c>
      <c r="AK113" s="4">
        <f t="shared" si="93"/>
        <v>0</v>
      </c>
      <c r="AL113" s="4">
        <f t="shared" si="93"/>
        <v>0</v>
      </c>
      <c r="AM113" s="4">
        <f t="shared" ref="AM113:BR113" si="94">AM3</f>
        <v>0</v>
      </c>
      <c r="AN113" s="4">
        <f t="shared" si="94"/>
        <v>0</v>
      </c>
      <c r="AO113" s="4">
        <f t="shared" si="94"/>
        <v>0</v>
      </c>
      <c r="AP113" s="4">
        <f t="shared" si="94"/>
        <v>0</v>
      </c>
      <c r="AQ113" s="4">
        <f t="shared" si="94"/>
        <v>0</v>
      </c>
      <c r="AR113" s="4">
        <f t="shared" si="94"/>
        <v>0</v>
      </c>
      <c r="AS113" s="4">
        <f t="shared" si="94"/>
        <v>0</v>
      </c>
      <c r="AT113" s="4">
        <f t="shared" si="94"/>
        <v>0</v>
      </c>
      <c r="AU113" s="4">
        <f t="shared" si="94"/>
        <v>0</v>
      </c>
      <c r="AV113" s="4">
        <f t="shared" si="94"/>
        <v>0</v>
      </c>
      <c r="AW113" s="4">
        <f t="shared" si="94"/>
        <v>0</v>
      </c>
      <c r="AX113" s="4">
        <f t="shared" si="94"/>
        <v>0</v>
      </c>
      <c r="AY113" s="4">
        <f t="shared" si="94"/>
        <v>0</v>
      </c>
      <c r="AZ113" s="4">
        <f t="shared" si="94"/>
        <v>0</v>
      </c>
      <c r="BA113" s="4">
        <f t="shared" si="94"/>
        <v>0</v>
      </c>
      <c r="BB113" s="4">
        <f t="shared" si="94"/>
        <v>0</v>
      </c>
      <c r="BC113" s="4">
        <f t="shared" si="94"/>
        <v>0</v>
      </c>
      <c r="BD113" s="4">
        <f t="shared" si="94"/>
        <v>0</v>
      </c>
      <c r="BE113" s="4">
        <f t="shared" si="94"/>
        <v>0</v>
      </c>
      <c r="BF113" s="4">
        <f t="shared" si="94"/>
        <v>0</v>
      </c>
      <c r="BG113" s="4">
        <f t="shared" si="94"/>
        <v>0</v>
      </c>
      <c r="BH113" s="4">
        <f t="shared" si="94"/>
        <v>0</v>
      </c>
      <c r="BI113" s="4">
        <f t="shared" si="94"/>
        <v>0</v>
      </c>
      <c r="BJ113" s="4">
        <f t="shared" si="94"/>
        <v>0</v>
      </c>
      <c r="BK113" s="4">
        <f t="shared" si="94"/>
        <v>0</v>
      </c>
      <c r="BL113" s="4">
        <f t="shared" si="94"/>
        <v>0</v>
      </c>
      <c r="BM113" s="4">
        <f t="shared" si="94"/>
        <v>0</v>
      </c>
      <c r="BN113" s="4">
        <f t="shared" si="94"/>
        <v>0</v>
      </c>
      <c r="BO113" s="4">
        <f t="shared" si="94"/>
        <v>0</v>
      </c>
      <c r="BP113" s="4">
        <f t="shared" si="94"/>
        <v>0</v>
      </c>
      <c r="BQ113" s="4">
        <f t="shared" si="94"/>
        <v>0</v>
      </c>
      <c r="BR113" s="4">
        <f t="shared" si="94"/>
        <v>0</v>
      </c>
      <c r="BS113" s="98"/>
    </row>
    <row r="114" spans="1:71" ht="21" hidden="1" customHeight="1" outlineLevel="1" thickTop="1" thickBot="1" x14ac:dyDescent="0.4">
      <c r="A114" s="47"/>
      <c r="B114" s="47"/>
      <c r="C114" s="22">
        <f>COUNTA(E114:E121)+1</f>
        <v>7</v>
      </c>
      <c r="E114" s="17" t="s">
        <v>33</v>
      </c>
      <c r="F114" s="46">
        <f t="shared" ref="F114:BQ114" ca="1" si="95">F$113*$B$2*SUMPRODUCT(F$85:F$94,F$51:F$60)/1000</f>
        <v>89567.424741607931</v>
      </c>
      <c r="G114" s="46">
        <f t="shared" ca="1" si="95"/>
        <v>85451.075533225609</v>
      </c>
      <c r="H114" s="46">
        <f t="shared" ca="1" si="95"/>
        <v>81105.541841420869</v>
      </c>
      <c r="I114" s="46">
        <f t="shared" ca="1" si="95"/>
        <v>76427.745204061779</v>
      </c>
      <c r="J114" s="46">
        <f t="shared" ca="1" si="95"/>
        <v>71537.51181623296</v>
      </c>
      <c r="K114" s="46">
        <f t="shared" ca="1" si="95"/>
        <v>53192.696315061556</v>
      </c>
      <c r="L114" s="46">
        <f t="shared" ca="1" si="95"/>
        <v>49756.852776037311</v>
      </c>
      <c r="M114" s="46">
        <f t="shared" ca="1" si="95"/>
        <v>46481.198550094639</v>
      </c>
      <c r="N114" s="46">
        <f t="shared" ca="1" si="95"/>
        <v>43602.767965296989</v>
      </c>
      <c r="O114" s="46">
        <f t="shared" ca="1" si="95"/>
        <v>41061.035463732369</v>
      </c>
      <c r="P114" s="46">
        <f t="shared" ca="1" si="95"/>
        <v>38862.069958330438</v>
      </c>
      <c r="Q114" s="46">
        <f t="shared" ca="1" si="95"/>
        <v>36873.941600516489</v>
      </c>
      <c r="R114" s="46">
        <f t="shared" ca="1" si="95"/>
        <v>35053.854361423313</v>
      </c>
      <c r="S114" s="46">
        <f t="shared" ca="1" si="95"/>
        <v>33398.953399370403</v>
      </c>
      <c r="T114" s="46">
        <f t="shared" ca="1" si="95"/>
        <v>31915.965999215285</v>
      </c>
      <c r="U114" s="46">
        <f t="shared" ca="1" si="95"/>
        <v>30633.037272714009</v>
      </c>
      <c r="V114" s="46">
        <f t="shared" ca="1" si="95"/>
        <v>29542.366069545707</v>
      </c>
      <c r="W114" s="46">
        <f t="shared" ca="1" si="95"/>
        <v>28622.961370925132</v>
      </c>
      <c r="X114" s="46">
        <f t="shared" ca="1" si="95"/>
        <v>26191.311086393001</v>
      </c>
      <c r="Y114" s="46">
        <f t="shared" ca="1" si="95"/>
        <v>24977.990829144364</v>
      </c>
      <c r="Z114" s="46">
        <f t="shared" ca="1" si="95"/>
        <v>24885.700860505076</v>
      </c>
      <c r="AA114" s="46">
        <f t="shared" ca="1" si="95"/>
        <v>25076.784899043516</v>
      </c>
      <c r="AB114" s="46">
        <f t="shared" ca="1" si="95"/>
        <v>25326.860983712773</v>
      </c>
      <c r="AC114" s="46">
        <f t="shared" ca="1" si="95"/>
        <v>25654.771795297031</v>
      </c>
      <c r="AD114" s="46">
        <f t="shared" ca="1" si="95"/>
        <v>26055.747044074367</v>
      </c>
      <c r="AE114" s="46">
        <f t="shared" ca="1" si="95"/>
        <v>26522.797724042572</v>
      </c>
      <c r="AF114" s="46">
        <f t="shared" ca="1" si="95"/>
        <v>27085.869527750074</v>
      </c>
      <c r="AG114" s="46">
        <f t="shared" ca="1" si="95"/>
        <v>27708.025693989508</v>
      </c>
      <c r="AH114" s="46">
        <f t="shared" ca="1" si="95"/>
        <v>28333.938900060959</v>
      </c>
      <c r="AI114" s="46">
        <f t="shared" ca="1" si="95"/>
        <v>30887.017343292697</v>
      </c>
      <c r="AJ114" s="46">
        <f t="shared" ca="1" si="95"/>
        <v>0</v>
      </c>
      <c r="AK114" s="46">
        <f t="shared" ca="1" si="95"/>
        <v>0</v>
      </c>
      <c r="AL114" s="46">
        <f t="shared" ca="1" si="95"/>
        <v>0</v>
      </c>
      <c r="AM114" s="46">
        <f t="shared" ca="1" si="95"/>
        <v>0</v>
      </c>
      <c r="AN114" s="46">
        <f t="shared" ca="1" si="95"/>
        <v>0</v>
      </c>
      <c r="AO114" s="46">
        <f t="shared" ca="1" si="95"/>
        <v>0</v>
      </c>
      <c r="AP114" s="46">
        <f t="shared" ca="1" si="95"/>
        <v>0</v>
      </c>
      <c r="AQ114" s="46">
        <f t="shared" ca="1" si="95"/>
        <v>0</v>
      </c>
      <c r="AR114" s="46">
        <f t="shared" ca="1" si="95"/>
        <v>0</v>
      </c>
      <c r="AS114" s="46">
        <f t="shared" ca="1" si="95"/>
        <v>0</v>
      </c>
      <c r="AT114" s="46">
        <f t="shared" ca="1" si="95"/>
        <v>0</v>
      </c>
      <c r="AU114" s="46">
        <f t="shared" ca="1" si="95"/>
        <v>0</v>
      </c>
      <c r="AV114" s="46">
        <f t="shared" ca="1" si="95"/>
        <v>0</v>
      </c>
      <c r="AW114" s="46">
        <f t="shared" ca="1" si="95"/>
        <v>0</v>
      </c>
      <c r="AX114" s="46">
        <f t="shared" ca="1" si="95"/>
        <v>0</v>
      </c>
      <c r="AY114" s="46">
        <f t="shared" ca="1" si="95"/>
        <v>0</v>
      </c>
      <c r="AZ114" s="46">
        <f t="shared" ca="1" si="95"/>
        <v>0</v>
      </c>
      <c r="BA114" s="46">
        <f t="shared" ca="1" si="95"/>
        <v>0</v>
      </c>
      <c r="BB114" s="46">
        <f t="shared" ca="1" si="95"/>
        <v>0</v>
      </c>
      <c r="BC114" s="46">
        <f t="shared" ca="1" si="95"/>
        <v>0</v>
      </c>
      <c r="BD114" s="46">
        <f t="shared" ca="1" si="95"/>
        <v>0</v>
      </c>
      <c r="BE114" s="46">
        <f t="shared" ca="1" si="95"/>
        <v>0</v>
      </c>
      <c r="BF114" s="46">
        <f t="shared" ca="1" si="95"/>
        <v>0</v>
      </c>
      <c r="BG114" s="46">
        <f t="shared" ca="1" si="95"/>
        <v>0</v>
      </c>
      <c r="BH114" s="46">
        <f t="shared" ca="1" si="95"/>
        <v>0</v>
      </c>
      <c r="BI114" s="46">
        <f t="shared" ca="1" si="95"/>
        <v>0</v>
      </c>
      <c r="BJ114" s="46">
        <f t="shared" ca="1" si="95"/>
        <v>0</v>
      </c>
      <c r="BK114" s="46">
        <f t="shared" ca="1" si="95"/>
        <v>0</v>
      </c>
      <c r="BL114" s="46">
        <f t="shared" ca="1" si="95"/>
        <v>0</v>
      </c>
      <c r="BM114" s="46">
        <f t="shared" ca="1" si="95"/>
        <v>0</v>
      </c>
      <c r="BN114" s="46">
        <f t="shared" ca="1" si="95"/>
        <v>0</v>
      </c>
      <c r="BO114" s="46">
        <f t="shared" ca="1" si="95"/>
        <v>0</v>
      </c>
      <c r="BP114" s="46">
        <f t="shared" ca="1" si="95"/>
        <v>0</v>
      </c>
      <c r="BQ114" s="46">
        <f t="shared" ca="1" si="95"/>
        <v>0</v>
      </c>
      <c r="BR114" s="46">
        <f t="shared" ref="BR114" ca="1" si="96">BR$113*$B$2*SUMPRODUCT(BR$85:BR$94,BR$51:BR$60)/1000</f>
        <v>0</v>
      </c>
      <c r="BS114" s="98"/>
    </row>
    <row r="115" spans="1:71" ht="21" hidden="1" customHeight="1" outlineLevel="1" thickBot="1" x14ac:dyDescent="0.4">
      <c r="A115" s="47"/>
      <c r="B115" s="47"/>
      <c r="C115" s="23">
        <f xml:space="preserve"> COUNTIF(F113:AL113,"&lt;&gt;"&amp;0)</f>
        <v>30</v>
      </c>
      <c r="E115" s="17" t="s">
        <v>35</v>
      </c>
      <c r="F115" s="14">
        <f t="shared" ref="F115:BQ115" ca="1" si="97">F$113*$B$2*SUMPRODUCT(F$100:F$101,F$65:F$66)/1000</f>
        <v>0</v>
      </c>
      <c r="G115" s="14">
        <f t="shared" ca="1" si="97"/>
        <v>0</v>
      </c>
      <c r="H115" s="14">
        <f t="shared" ca="1" si="97"/>
        <v>0</v>
      </c>
      <c r="I115" s="14">
        <f t="shared" ca="1" si="97"/>
        <v>0</v>
      </c>
      <c r="J115" s="14">
        <f t="shared" ca="1" si="97"/>
        <v>0</v>
      </c>
      <c r="K115" s="14">
        <f t="shared" ca="1" si="97"/>
        <v>0</v>
      </c>
      <c r="L115" s="14">
        <f t="shared" ca="1" si="97"/>
        <v>0</v>
      </c>
      <c r="M115" s="14">
        <f t="shared" ca="1" si="97"/>
        <v>0</v>
      </c>
      <c r="N115" s="14">
        <f t="shared" ca="1" si="97"/>
        <v>0</v>
      </c>
      <c r="O115" s="14">
        <f t="shared" ca="1" si="97"/>
        <v>0</v>
      </c>
      <c r="P115" s="14">
        <f t="shared" ca="1" si="97"/>
        <v>0</v>
      </c>
      <c r="Q115" s="14">
        <f t="shared" ca="1" si="97"/>
        <v>0</v>
      </c>
      <c r="R115" s="14">
        <f t="shared" ca="1" si="97"/>
        <v>0</v>
      </c>
      <c r="S115" s="14">
        <f t="shared" ca="1" si="97"/>
        <v>0</v>
      </c>
      <c r="T115" s="14">
        <f t="shared" ca="1" si="97"/>
        <v>0</v>
      </c>
      <c r="U115" s="14">
        <f t="shared" ca="1" si="97"/>
        <v>0</v>
      </c>
      <c r="V115" s="14">
        <f t="shared" ca="1" si="97"/>
        <v>0</v>
      </c>
      <c r="W115" s="14">
        <f t="shared" ca="1" si="97"/>
        <v>0</v>
      </c>
      <c r="X115" s="14">
        <f t="shared" ca="1" si="97"/>
        <v>0</v>
      </c>
      <c r="Y115" s="14">
        <f t="shared" ca="1" si="97"/>
        <v>0</v>
      </c>
      <c r="Z115" s="14">
        <f t="shared" ca="1" si="97"/>
        <v>0</v>
      </c>
      <c r="AA115" s="14">
        <f t="shared" ca="1" si="97"/>
        <v>0</v>
      </c>
      <c r="AB115" s="14">
        <f t="shared" ca="1" si="97"/>
        <v>0</v>
      </c>
      <c r="AC115" s="14">
        <f t="shared" ca="1" si="97"/>
        <v>0</v>
      </c>
      <c r="AD115" s="14">
        <f t="shared" ca="1" si="97"/>
        <v>0</v>
      </c>
      <c r="AE115" s="14">
        <f t="shared" ca="1" si="97"/>
        <v>0</v>
      </c>
      <c r="AF115" s="14">
        <f t="shared" ca="1" si="97"/>
        <v>0</v>
      </c>
      <c r="AG115" s="14">
        <f t="shared" ca="1" si="97"/>
        <v>0</v>
      </c>
      <c r="AH115" s="14">
        <f t="shared" ca="1" si="97"/>
        <v>0</v>
      </c>
      <c r="AI115" s="14">
        <f t="shared" ca="1" si="97"/>
        <v>0</v>
      </c>
      <c r="AJ115" s="14">
        <f t="shared" ca="1" si="97"/>
        <v>0</v>
      </c>
      <c r="AK115" s="14">
        <f t="shared" ca="1" si="97"/>
        <v>0</v>
      </c>
      <c r="AL115" s="14">
        <f t="shared" ca="1" si="97"/>
        <v>0</v>
      </c>
      <c r="AM115" s="14">
        <f t="shared" ca="1" si="97"/>
        <v>0</v>
      </c>
      <c r="AN115" s="14">
        <f t="shared" ca="1" si="97"/>
        <v>0</v>
      </c>
      <c r="AO115" s="14">
        <f t="shared" ca="1" si="97"/>
        <v>0</v>
      </c>
      <c r="AP115" s="14">
        <f t="shared" ca="1" si="97"/>
        <v>0</v>
      </c>
      <c r="AQ115" s="14">
        <f t="shared" ca="1" si="97"/>
        <v>0</v>
      </c>
      <c r="AR115" s="14">
        <f t="shared" ca="1" si="97"/>
        <v>0</v>
      </c>
      <c r="AS115" s="14">
        <f t="shared" ca="1" si="97"/>
        <v>0</v>
      </c>
      <c r="AT115" s="14">
        <f t="shared" ca="1" si="97"/>
        <v>0</v>
      </c>
      <c r="AU115" s="14">
        <f t="shared" ca="1" si="97"/>
        <v>0</v>
      </c>
      <c r="AV115" s="14">
        <f t="shared" ca="1" si="97"/>
        <v>0</v>
      </c>
      <c r="AW115" s="14">
        <f t="shared" ca="1" si="97"/>
        <v>0</v>
      </c>
      <c r="AX115" s="14">
        <f t="shared" ca="1" si="97"/>
        <v>0</v>
      </c>
      <c r="AY115" s="14">
        <f t="shared" ca="1" si="97"/>
        <v>0</v>
      </c>
      <c r="AZ115" s="14">
        <f t="shared" ca="1" si="97"/>
        <v>0</v>
      </c>
      <c r="BA115" s="14">
        <f t="shared" ca="1" si="97"/>
        <v>0</v>
      </c>
      <c r="BB115" s="14">
        <f t="shared" ca="1" si="97"/>
        <v>0</v>
      </c>
      <c r="BC115" s="14">
        <f t="shared" ca="1" si="97"/>
        <v>0</v>
      </c>
      <c r="BD115" s="14">
        <f t="shared" ca="1" si="97"/>
        <v>0</v>
      </c>
      <c r="BE115" s="14">
        <f t="shared" ca="1" si="97"/>
        <v>0</v>
      </c>
      <c r="BF115" s="14">
        <f t="shared" ca="1" si="97"/>
        <v>0</v>
      </c>
      <c r="BG115" s="14">
        <f t="shared" ca="1" si="97"/>
        <v>0</v>
      </c>
      <c r="BH115" s="14">
        <f t="shared" ca="1" si="97"/>
        <v>0</v>
      </c>
      <c r="BI115" s="14">
        <f t="shared" ca="1" si="97"/>
        <v>0</v>
      </c>
      <c r="BJ115" s="14">
        <f t="shared" ca="1" si="97"/>
        <v>0</v>
      </c>
      <c r="BK115" s="14">
        <f t="shared" ca="1" si="97"/>
        <v>0</v>
      </c>
      <c r="BL115" s="14">
        <f t="shared" ca="1" si="97"/>
        <v>0</v>
      </c>
      <c r="BM115" s="14">
        <f t="shared" ca="1" si="97"/>
        <v>0</v>
      </c>
      <c r="BN115" s="14">
        <f t="shared" ca="1" si="97"/>
        <v>0</v>
      </c>
      <c r="BO115" s="14">
        <f t="shared" ca="1" si="97"/>
        <v>0</v>
      </c>
      <c r="BP115" s="14">
        <f t="shared" ca="1" si="97"/>
        <v>0</v>
      </c>
      <c r="BQ115" s="14">
        <f t="shared" ca="1" si="97"/>
        <v>0</v>
      </c>
      <c r="BR115" s="14">
        <f t="shared" ref="BR115" ca="1" si="98">BR$113*$B$2*SUMPRODUCT(BR$100:BR$101,BR$65:BR$66)/1000</f>
        <v>0</v>
      </c>
      <c r="BS115" s="98"/>
    </row>
    <row r="116" spans="1:71" ht="21" hidden="1" customHeight="1" outlineLevel="1" thickBot="1" x14ac:dyDescent="0.4">
      <c r="E116" s="17" t="s">
        <v>13</v>
      </c>
      <c r="F116" s="14">
        <f t="shared" ref="F116:BQ116" ca="1" si="99">F$113*$B$2*SUMPRODUCT(F$82:F$83,F$48:F$49)/1000</f>
        <v>-142.15758524186796</v>
      </c>
      <c r="G116" s="14">
        <f t="shared" ca="1" si="99"/>
        <v>-141.73543379547931</v>
      </c>
      <c r="H116" s="14">
        <f t="shared" ca="1" si="99"/>
        <v>-134.99118250703603</v>
      </c>
      <c r="I116" s="14">
        <f t="shared" ca="1" si="99"/>
        <v>-123.14556205621392</v>
      </c>
      <c r="J116" s="14">
        <f t="shared" ca="1" si="99"/>
        <v>-111.59921066641603</v>
      </c>
      <c r="K116" s="14">
        <f t="shared" ca="1" si="99"/>
        <v>-114.08469654512928</v>
      </c>
      <c r="L116" s="14">
        <f t="shared" ca="1" si="99"/>
        <v>-111.8695644642246</v>
      </c>
      <c r="M116" s="14">
        <f t="shared" ca="1" si="99"/>
        <v>-116.04560475131096</v>
      </c>
      <c r="N116" s="14">
        <f t="shared" ca="1" si="99"/>
        <v>-120.16376633499868</v>
      </c>
      <c r="O116" s="14">
        <f t="shared" ca="1" si="99"/>
        <v>-124.44995843323032</v>
      </c>
      <c r="P116" s="14">
        <f t="shared" ca="1" si="99"/>
        <v>-128.73459387816405</v>
      </c>
      <c r="Q116" s="14">
        <f t="shared" ca="1" si="99"/>
        <v>-132.94629801024541</v>
      </c>
      <c r="R116" s="14">
        <f t="shared" ca="1" si="99"/>
        <v>-137.22198452610283</v>
      </c>
      <c r="S116" s="14">
        <f t="shared" ca="1" si="99"/>
        <v>-141.59447984630549</v>
      </c>
      <c r="T116" s="14">
        <f t="shared" ca="1" si="99"/>
        <v>-146.09445447534094</v>
      </c>
      <c r="U116" s="14">
        <f t="shared" ca="1" si="99"/>
        <v>-150.60369023952711</v>
      </c>
      <c r="V116" s="14">
        <f t="shared" ca="1" si="99"/>
        <v>-155.20345743145026</v>
      </c>
      <c r="W116" s="14">
        <f t="shared" ca="1" si="99"/>
        <v>-159.81695803251617</v>
      </c>
      <c r="X116" s="14">
        <f t="shared" ca="1" si="99"/>
        <v>-178.6204035843073</v>
      </c>
      <c r="Y116" s="14">
        <f t="shared" ca="1" si="99"/>
        <v>-197.57837809767895</v>
      </c>
      <c r="Z116" s="14">
        <f t="shared" ca="1" si="99"/>
        <v>-216.774507685136</v>
      </c>
      <c r="AA116" s="14">
        <f t="shared" ca="1" si="99"/>
        <v>-221.68902848756915</v>
      </c>
      <c r="AB116" s="14">
        <f t="shared" ca="1" si="99"/>
        <v>-226.50615878003572</v>
      </c>
      <c r="AC116" s="14">
        <f t="shared" ca="1" si="99"/>
        <v>-231.3370079975187</v>
      </c>
      <c r="AD116" s="14">
        <f t="shared" ca="1" si="99"/>
        <v>-236.18157614000987</v>
      </c>
      <c r="AE116" s="14">
        <f t="shared" ca="1" si="99"/>
        <v>-241.06712091000523</v>
      </c>
      <c r="AF116" s="14">
        <f t="shared" ca="1" si="99"/>
        <v>-245.93916847500284</v>
      </c>
      <c r="AG116" s="14">
        <f t="shared" ca="1" si="99"/>
        <v>-250.82493496500163</v>
      </c>
      <c r="AH116" s="14">
        <f t="shared" ca="1" si="99"/>
        <v>-255.72442038000094</v>
      </c>
      <c r="AI116" s="14">
        <f t="shared" ca="1" si="99"/>
        <v>-275.48710000000011</v>
      </c>
      <c r="AJ116" s="14">
        <f t="shared" ca="1" si="99"/>
        <v>0</v>
      </c>
      <c r="AK116" s="14">
        <f t="shared" ca="1" si="99"/>
        <v>0</v>
      </c>
      <c r="AL116" s="14">
        <f t="shared" ca="1" si="99"/>
        <v>0</v>
      </c>
      <c r="AM116" s="14">
        <f t="shared" ca="1" si="99"/>
        <v>0</v>
      </c>
      <c r="AN116" s="14">
        <f t="shared" ca="1" si="99"/>
        <v>0</v>
      </c>
      <c r="AO116" s="14">
        <f t="shared" ca="1" si="99"/>
        <v>0</v>
      </c>
      <c r="AP116" s="14">
        <f t="shared" ca="1" si="99"/>
        <v>0</v>
      </c>
      <c r="AQ116" s="14">
        <f t="shared" ca="1" si="99"/>
        <v>0</v>
      </c>
      <c r="AR116" s="14">
        <f t="shared" ca="1" si="99"/>
        <v>0</v>
      </c>
      <c r="AS116" s="14">
        <f t="shared" ca="1" si="99"/>
        <v>0</v>
      </c>
      <c r="AT116" s="14">
        <f t="shared" ca="1" si="99"/>
        <v>0</v>
      </c>
      <c r="AU116" s="14">
        <f t="shared" ca="1" si="99"/>
        <v>0</v>
      </c>
      <c r="AV116" s="14">
        <f t="shared" ca="1" si="99"/>
        <v>0</v>
      </c>
      <c r="AW116" s="14">
        <f t="shared" ca="1" si="99"/>
        <v>0</v>
      </c>
      <c r="AX116" s="14">
        <f t="shared" ca="1" si="99"/>
        <v>0</v>
      </c>
      <c r="AY116" s="14">
        <f t="shared" ca="1" si="99"/>
        <v>0</v>
      </c>
      <c r="AZ116" s="14">
        <f t="shared" ca="1" si="99"/>
        <v>0</v>
      </c>
      <c r="BA116" s="14">
        <f t="shared" ca="1" si="99"/>
        <v>0</v>
      </c>
      <c r="BB116" s="14">
        <f t="shared" ca="1" si="99"/>
        <v>0</v>
      </c>
      <c r="BC116" s="14">
        <f t="shared" ca="1" si="99"/>
        <v>0</v>
      </c>
      <c r="BD116" s="14">
        <f t="shared" ca="1" si="99"/>
        <v>0</v>
      </c>
      <c r="BE116" s="14">
        <f t="shared" ca="1" si="99"/>
        <v>0</v>
      </c>
      <c r="BF116" s="14">
        <f t="shared" ca="1" si="99"/>
        <v>0</v>
      </c>
      <c r="BG116" s="14">
        <f t="shared" ca="1" si="99"/>
        <v>0</v>
      </c>
      <c r="BH116" s="14">
        <f t="shared" ca="1" si="99"/>
        <v>0</v>
      </c>
      <c r="BI116" s="14">
        <f t="shared" ca="1" si="99"/>
        <v>0</v>
      </c>
      <c r="BJ116" s="14">
        <f t="shared" ca="1" si="99"/>
        <v>0</v>
      </c>
      <c r="BK116" s="14">
        <f t="shared" ca="1" si="99"/>
        <v>0</v>
      </c>
      <c r="BL116" s="14">
        <f t="shared" ca="1" si="99"/>
        <v>0</v>
      </c>
      <c r="BM116" s="14">
        <f t="shared" ca="1" si="99"/>
        <v>0</v>
      </c>
      <c r="BN116" s="14">
        <f t="shared" ca="1" si="99"/>
        <v>0</v>
      </c>
      <c r="BO116" s="14">
        <f t="shared" ca="1" si="99"/>
        <v>0</v>
      </c>
      <c r="BP116" s="14">
        <f t="shared" ca="1" si="99"/>
        <v>0</v>
      </c>
      <c r="BQ116" s="14">
        <f t="shared" ca="1" si="99"/>
        <v>0</v>
      </c>
      <c r="BR116" s="14">
        <f t="shared" ref="BR116" ca="1" si="100">BR$113*$B$2*SUMPRODUCT(BR$82:BR$83,BR$48:BR$49)/1000</f>
        <v>0</v>
      </c>
      <c r="BS116" s="98"/>
    </row>
    <row r="117" spans="1:71" ht="21" hidden="1" customHeight="1" outlineLevel="1" thickBot="1" x14ac:dyDescent="0.4">
      <c r="E117" s="17" t="s">
        <v>34</v>
      </c>
      <c r="F117" s="14">
        <f ca="1">F116+F114</f>
        <v>89425.26715636607</v>
      </c>
      <c r="G117" s="14">
        <f t="shared" ref="G117:AL117" ca="1" si="101">G116+G114</f>
        <v>85309.340099430134</v>
      </c>
      <c r="H117" s="14">
        <f t="shared" ca="1" si="101"/>
        <v>80970.550658913839</v>
      </c>
      <c r="I117" s="14">
        <f t="shared" ca="1" si="101"/>
        <v>76304.59964200556</v>
      </c>
      <c r="J117" s="14">
        <f t="shared" ca="1" si="101"/>
        <v>71425.91260556654</v>
      </c>
      <c r="K117" s="14">
        <f t="shared" ca="1" si="101"/>
        <v>53078.611618516428</v>
      </c>
      <c r="L117" s="14">
        <f t="shared" ca="1" si="101"/>
        <v>49644.98321157309</v>
      </c>
      <c r="M117" s="14">
        <f t="shared" ca="1" si="101"/>
        <v>46365.152945343325</v>
      </c>
      <c r="N117" s="14">
        <f t="shared" ca="1" si="101"/>
        <v>43482.604198961992</v>
      </c>
      <c r="O117" s="14">
        <f t="shared" ca="1" si="101"/>
        <v>40936.585505299139</v>
      </c>
      <c r="P117" s="14">
        <f t="shared" ca="1" si="101"/>
        <v>38733.335364452272</v>
      </c>
      <c r="Q117" s="14">
        <f t="shared" ca="1" si="101"/>
        <v>36740.995302506242</v>
      </c>
      <c r="R117" s="14">
        <f t="shared" ca="1" si="101"/>
        <v>34916.632376897207</v>
      </c>
      <c r="S117" s="14">
        <f t="shared" ca="1" si="101"/>
        <v>33257.3589195241</v>
      </c>
      <c r="T117" s="14">
        <f t="shared" ca="1" si="101"/>
        <v>31769.871544739945</v>
      </c>
      <c r="U117" s="14">
        <f t="shared" ca="1" si="101"/>
        <v>30482.433582474481</v>
      </c>
      <c r="V117" s="14">
        <f t="shared" ca="1" si="101"/>
        <v>29387.162612114258</v>
      </c>
      <c r="W117" s="14">
        <f t="shared" ca="1" si="101"/>
        <v>28463.144412892616</v>
      </c>
      <c r="X117" s="14">
        <f t="shared" ca="1" si="101"/>
        <v>26012.690682808694</v>
      </c>
      <c r="Y117" s="14">
        <f t="shared" ca="1" si="101"/>
        <v>24780.412451046686</v>
      </c>
      <c r="Z117" s="14">
        <f t="shared" ca="1" si="101"/>
        <v>24668.926352819941</v>
      </c>
      <c r="AA117" s="14">
        <f t="shared" ca="1" si="101"/>
        <v>24855.095870555946</v>
      </c>
      <c r="AB117" s="14">
        <f t="shared" ca="1" si="101"/>
        <v>25100.354824932736</v>
      </c>
      <c r="AC117" s="14">
        <f t="shared" ca="1" si="101"/>
        <v>25423.434787299513</v>
      </c>
      <c r="AD117" s="14">
        <f t="shared" ca="1" si="101"/>
        <v>25819.565467934357</v>
      </c>
      <c r="AE117" s="14">
        <f t="shared" ca="1" si="101"/>
        <v>26281.730603132568</v>
      </c>
      <c r="AF117" s="14">
        <f t="shared" ca="1" si="101"/>
        <v>26839.930359275069</v>
      </c>
      <c r="AG117" s="14">
        <f t="shared" ca="1" si="101"/>
        <v>27457.200759024505</v>
      </c>
      <c r="AH117" s="14">
        <f t="shared" ca="1" si="101"/>
        <v>28078.214479680959</v>
      </c>
      <c r="AI117" s="14">
        <f t="shared" ca="1" si="101"/>
        <v>30611.530243292698</v>
      </c>
      <c r="AJ117" s="14">
        <f t="shared" ca="1" si="101"/>
        <v>0</v>
      </c>
      <c r="AK117" s="14">
        <f t="shared" ca="1" si="101"/>
        <v>0</v>
      </c>
      <c r="AL117" s="14">
        <f t="shared" ca="1" si="101"/>
        <v>0</v>
      </c>
      <c r="AM117" s="14">
        <f t="shared" ref="AM117:BR117" ca="1" si="102">AM116+AM114</f>
        <v>0</v>
      </c>
      <c r="AN117" s="14">
        <f t="shared" ca="1" si="102"/>
        <v>0</v>
      </c>
      <c r="AO117" s="14">
        <f t="shared" ca="1" si="102"/>
        <v>0</v>
      </c>
      <c r="AP117" s="14">
        <f t="shared" ca="1" si="102"/>
        <v>0</v>
      </c>
      <c r="AQ117" s="14">
        <f t="shared" ca="1" si="102"/>
        <v>0</v>
      </c>
      <c r="AR117" s="14">
        <f t="shared" ca="1" si="102"/>
        <v>0</v>
      </c>
      <c r="AS117" s="14">
        <f t="shared" ca="1" si="102"/>
        <v>0</v>
      </c>
      <c r="AT117" s="14">
        <f t="shared" ca="1" si="102"/>
        <v>0</v>
      </c>
      <c r="AU117" s="14">
        <f t="shared" ca="1" si="102"/>
        <v>0</v>
      </c>
      <c r="AV117" s="14">
        <f t="shared" ca="1" si="102"/>
        <v>0</v>
      </c>
      <c r="AW117" s="14">
        <f t="shared" ca="1" si="102"/>
        <v>0</v>
      </c>
      <c r="AX117" s="14">
        <f t="shared" ca="1" si="102"/>
        <v>0</v>
      </c>
      <c r="AY117" s="14">
        <f t="shared" ca="1" si="102"/>
        <v>0</v>
      </c>
      <c r="AZ117" s="14">
        <f t="shared" ca="1" si="102"/>
        <v>0</v>
      </c>
      <c r="BA117" s="14">
        <f t="shared" ca="1" si="102"/>
        <v>0</v>
      </c>
      <c r="BB117" s="14">
        <f t="shared" ca="1" si="102"/>
        <v>0</v>
      </c>
      <c r="BC117" s="14">
        <f t="shared" ca="1" si="102"/>
        <v>0</v>
      </c>
      <c r="BD117" s="14">
        <f t="shared" ca="1" si="102"/>
        <v>0</v>
      </c>
      <c r="BE117" s="14">
        <f t="shared" ca="1" si="102"/>
        <v>0</v>
      </c>
      <c r="BF117" s="14">
        <f t="shared" ca="1" si="102"/>
        <v>0</v>
      </c>
      <c r="BG117" s="14">
        <f t="shared" ca="1" si="102"/>
        <v>0</v>
      </c>
      <c r="BH117" s="14">
        <f t="shared" ca="1" si="102"/>
        <v>0</v>
      </c>
      <c r="BI117" s="14">
        <f t="shared" ca="1" si="102"/>
        <v>0</v>
      </c>
      <c r="BJ117" s="14">
        <f t="shared" ca="1" si="102"/>
        <v>0</v>
      </c>
      <c r="BK117" s="14">
        <f t="shared" ca="1" si="102"/>
        <v>0</v>
      </c>
      <c r="BL117" s="14">
        <f t="shared" ca="1" si="102"/>
        <v>0</v>
      </c>
      <c r="BM117" s="14">
        <f t="shared" ca="1" si="102"/>
        <v>0</v>
      </c>
      <c r="BN117" s="14">
        <f t="shared" ca="1" si="102"/>
        <v>0</v>
      </c>
      <c r="BO117" s="14">
        <f t="shared" ca="1" si="102"/>
        <v>0</v>
      </c>
      <c r="BP117" s="14">
        <f t="shared" ca="1" si="102"/>
        <v>0</v>
      </c>
      <c r="BQ117" s="14">
        <f t="shared" ca="1" si="102"/>
        <v>0</v>
      </c>
      <c r="BR117" s="14">
        <f t="shared" ca="1" si="102"/>
        <v>0</v>
      </c>
      <c r="BS117" s="98"/>
    </row>
    <row r="118" spans="1:71" ht="21" hidden="1" customHeight="1" outlineLevel="1" thickBot="1" x14ac:dyDescent="0.4">
      <c r="E118" s="17" t="s">
        <v>36</v>
      </c>
      <c r="F118" s="14">
        <f ca="1">F116+F115</f>
        <v>-142.15758524186796</v>
      </c>
      <c r="G118" s="14">
        <f t="shared" ref="G118:AL118" ca="1" si="103">G116+G115</f>
        <v>-141.73543379547931</v>
      </c>
      <c r="H118" s="14">
        <f t="shared" ca="1" si="103"/>
        <v>-134.99118250703603</v>
      </c>
      <c r="I118" s="14">
        <f t="shared" ca="1" si="103"/>
        <v>-123.14556205621392</v>
      </c>
      <c r="J118" s="14">
        <f t="shared" ca="1" si="103"/>
        <v>-111.59921066641603</v>
      </c>
      <c r="K118" s="14">
        <f t="shared" ca="1" si="103"/>
        <v>-114.08469654512928</v>
      </c>
      <c r="L118" s="14">
        <f t="shared" ca="1" si="103"/>
        <v>-111.8695644642246</v>
      </c>
      <c r="M118" s="14">
        <f t="shared" ca="1" si="103"/>
        <v>-116.04560475131096</v>
      </c>
      <c r="N118" s="14">
        <f t="shared" ca="1" si="103"/>
        <v>-120.16376633499868</v>
      </c>
      <c r="O118" s="14">
        <f t="shared" ca="1" si="103"/>
        <v>-124.44995843323032</v>
      </c>
      <c r="P118" s="14">
        <f t="shared" ca="1" si="103"/>
        <v>-128.73459387816405</v>
      </c>
      <c r="Q118" s="14">
        <f t="shared" ca="1" si="103"/>
        <v>-132.94629801024541</v>
      </c>
      <c r="R118" s="14">
        <f t="shared" ca="1" si="103"/>
        <v>-137.22198452610283</v>
      </c>
      <c r="S118" s="14">
        <f t="shared" ca="1" si="103"/>
        <v>-141.59447984630549</v>
      </c>
      <c r="T118" s="14">
        <f t="shared" ca="1" si="103"/>
        <v>-146.09445447534094</v>
      </c>
      <c r="U118" s="14">
        <f t="shared" ca="1" si="103"/>
        <v>-150.60369023952711</v>
      </c>
      <c r="V118" s="14">
        <f t="shared" ca="1" si="103"/>
        <v>-155.20345743145026</v>
      </c>
      <c r="W118" s="14">
        <f t="shared" ca="1" si="103"/>
        <v>-159.81695803251617</v>
      </c>
      <c r="X118" s="14">
        <f t="shared" ca="1" si="103"/>
        <v>-178.6204035843073</v>
      </c>
      <c r="Y118" s="14">
        <f t="shared" ca="1" si="103"/>
        <v>-197.57837809767895</v>
      </c>
      <c r="Z118" s="14">
        <f t="shared" ca="1" si="103"/>
        <v>-216.774507685136</v>
      </c>
      <c r="AA118" s="14">
        <f t="shared" ca="1" si="103"/>
        <v>-221.68902848756915</v>
      </c>
      <c r="AB118" s="14">
        <f t="shared" ca="1" si="103"/>
        <v>-226.50615878003572</v>
      </c>
      <c r="AC118" s="14">
        <f t="shared" ca="1" si="103"/>
        <v>-231.3370079975187</v>
      </c>
      <c r="AD118" s="14">
        <f t="shared" ca="1" si="103"/>
        <v>-236.18157614000987</v>
      </c>
      <c r="AE118" s="14">
        <f t="shared" ca="1" si="103"/>
        <v>-241.06712091000523</v>
      </c>
      <c r="AF118" s="14">
        <f t="shared" ca="1" si="103"/>
        <v>-245.93916847500284</v>
      </c>
      <c r="AG118" s="14">
        <f t="shared" ca="1" si="103"/>
        <v>-250.82493496500163</v>
      </c>
      <c r="AH118" s="14">
        <f t="shared" ca="1" si="103"/>
        <v>-255.72442038000094</v>
      </c>
      <c r="AI118" s="14">
        <f t="shared" ca="1" si="103"/>
        <v>-275.48710000000011</v>
      </c>
      <c r="AJ118" s="14">
        <f t="shared" ca="1" si="103"/>
        <v>0</v>
      </c>
      <c r="AK118" s="14">
        <f t="shared" ca="1" si="103"/>
        <v>0</v>
      </c>
      <c r="AL118" s="14">
        <f t="shared" ca="1" si="103"/>
        <v>0</v>
      </c>
      <c r="AM118" s="14">
        <f t="shared" ref="AM118:BR118" ca="1" si="104">AM116+AM115</f>
        <v>0</v>
      </c>
      <c r="AN118" s="14">
        <f t="shared" ca="1" si="104"/>
        <v>0</v>
      </c>
      <c r="AO118" s="14">
        <f t="shared" ca="1" si="104"/>
        <v>0</v>
      </c>
      <c r="AP118" s="14">
        <f t="shared" ca="1" si="104"/>
        <v>0</v>
      </c>
      <c r="AQ118" s="14">
        <f t="shared" ca="1" si="104"/>
        <v>0</v>
      </c>
      <c r="AR118" s="14">
        <f t="shared" ca="1" si="104"/>
        <v>0</v>
      </c>
      <c r="AS118" s="14">
        <f t="shared" ca="1" si="104"/>
        <v>0</v>
      </c>
      <c r="AT118" s="14">
        <f t="shared" ca="1" si="104"/>
        <v>0</v>
      </c>
      <c r="AU118" s="14">
        <f t="shared" ca="1" si="104"/>
        <v>0</v>
      </c>
      <c r="AV118" s="14">
        <f t="shared" ca="1" si="104"/>
        <v>0</v>
      </c>
      <c r="AW118" s="14">
        <f t="shared" ca="1" si="104"/>
        <v>0</v>
      </c>
      <c r="AX118" s="14">
        <f t="shared" ca="1" si="104"/>
        <v>0</v>
      </c>
      <c r="AY118" s="14">
        <f t="shared" ca="1" si="104"/>
        <v>0</v>
      </c>
      <c r="AZ118" s="14">
        <f t="shared" ca="1" si="104"/>
        <v>0</v>
      </c>
      <c r="BA118" s="14">
        <f t="shared" ca="1" si="104"/>
        <v>0</v>
      </c>
      <c r="BB118" s="14">
        <f t="shared" ca="1" si="104"/>
        <v>0</v>
      </c>
      <c r="BC118" s="14">
        <f t="shared" ca="1" si="104"/>
        <v>0</v>
      </c>
      <c r="BD118" s="14">
        <f t="shared" ca="1" si="104"/>
        <v>0</v>
      </c>
      <c r="BE118" s="14">
        <f t="shared" ca="1" si="104"/>
        <v>0</v>
      </c>
      <c r="BF118" s="14">
        <f t="shared" ca="1" si="104"/>
        <v>0</v>
      </c>
      <c r="BG118" s="14">
        <f t="shared" ca="1" si="104"/>
        <v>0</v>
      </c>
      <c r="BH118" s="14">
        <f t="shared" ca="1" si="104"/>
        <v>0</v>
      </c>
      <c r="BI118" s="14">
        <f t="shared" ca="1" si="104"/>
        <v>0</v>
      </c>
      <c r="BJ118" s="14">
        <f t="shared" ca="1" si="104"/>
        <v>0</v>
      </c>
      <c r="BK118" s="14">
        <f t="shared" ca="1" si="104"/>
        <v>0</v>
      </c>
      <c r="BL118" s="14">
        <f t="shared" ca="1" si="104"/>
        <v>0</v>
      </c>
      <c r="BM118" s="14">
        <f t="shared" ca="1" si="104"/>
        <v>0</v>
      </c>
      <c r="BN118" s="14">
        <f t="shared" ca="1" si="104"/>
        <v>0</v>
      </c>
      <c r="BO118" s="14">
        <f t="shared" ca="1" si="104"/>
        <v>0</v>
      </c>
      <c r="BP118" s="14">
        <f t="shared" ca="1" si="104"/>
        <v>0</v>
      </c>
      <c r="BQ118" s="14">
        <f t="shared" ca="1" si="104"/>
        <v>0</v>
      </c>
      <c r="BR118" s="14">
        <f t="shared" ca="1" si="104"/>
        <v>0</v>
      </c>
      <c r="BS118" s="98"/>
    </row>
    <row r="119" spans="1:71" ht="21" hidden="1" customHeight="1" outlineLevel="1" x14ac:dyDescent="0.35">
      <c r="E119" s="80" t="s">
        <v>38</v>
      </c>
      <c r="F119" s="81">
        <f ca="1">SUM(F114:F116)</f>
        <v>89425.26715636607</v>
      </c>
      <c r="G119" s="81">
        <f t="shared" ref="G119:AL119" ca="1" si="105">SUM(G114:G116)</f>
        <v>85309.340099430134</v>
      </c>
      <c r="H119" s="81">
        <f t="shared" ca="1" si="105"/>
        <v>80970.550658913839</v>
      </c>
      <c r="I119" s="81">
        <f t="shared" ca="1" si="105"/>
        <v>76304.59964200556</v>
      </c>
      <c r="J119" s="81">
        <f t="shared" ca="1" si="105"/>
        <v>71425.91260556654</v>
      </c>
      <c r="K119" s="81">
        <f t="shared" ca="1" si="105"/>
        <v>53078.611618516428</v>
      </c>
      <c r="L119" s="81">
        <f t="shared" ca="1" si="105"/>
        <v>49644.98321157309</v>
      </c>
      <c r="M119" s="81">
        <f t="shared" ca="1" si="105"/>
        <v>46365.152945343325</v>
      </c>
      <c r="N119" s="81">
        <f t="shared" ca="1" si="105"/>
        <v>43482.604198961992</v>
      </c>
      <c r="O119" s="81">
        <f t="shared" ca="1" si="105"/>
        <v>40936.585505299139</v>
      </c>
      <c r="P119" s="81">
        <f t="shared" ca="1" si="105"/>
        <v>38733.335364452272</v>
      </c>
      <c r="Q119" s="81">
        <f t="shared" ca="1" si="105"/>
        <v>36740.995302506242</v>
      </c>
      <c r="R119" s="81">
        <f t="shared" ca="1" si="105"/>
        <v>34916.632376897207</v>
      </c>
      <c r="S119" s="81">
        <f t="shared" ca="1" si="105"/>
        <v>33257.3589195241</v>
      </c>
      <c r="T119" s="81">
        <f t="shared" ca="1" si="105"/>
        <v>31769.871544739945</v>
      </c>
      <c r="U119" s="81">
        <f t="shared" ca="1" si="105"/>
        <v>30482.433582474481</v>
      </c>
      <c r="V119" s="81">
        <f t="shared" ca="1" si="105"/>
        <v>29387.162612114258</v>
      </c>
      <c r="W119" s="81">
        <f t="shared" ca="1" si="105"/>
        <v>28463.144412892616</v>
      </c>
      <c r="X119" s="81">
        <f t="shared" ca="1" si="105"/>
        <v>26012.690682808694</v>
      </c>
      <c r="Y119" s="81">
        <f t="shared" ca="1" si="105"/>
        <v>24780.412451046686</v>
      </c>
      <c r="Z119" s="81">
        <f t="shared" ca="1" si="105"/>
        <v>24668.926352819941</v>
      </c>
      <c r="AA119" s="81">
        <f t="shared" ca="1" si="105"/>
        <v>24855.095870555946</v>
      </c>
      <c r="AB119" s="81">
        <f t="shared" ca="1" si="105"/>
        <v>25100.354824932736</v>
      </c>
      <c r="AC119" s="81">
        <f t="shared" ca="1" si="105"/>
        <v>25423.434787299513</v>
      </c>
      <c r="AD119" s="81">
        <f t="shared" ca="1" si="105"/>
        <v>25819.565467934357</v>
      </c>
      <c r="AE119" s="81">
        <f t="shared" ca="1" si="105"/>
        <v>26281.730603132568</v>
      </c>
      <c r="AF119" s="81">
        <f t="shared" ca="1" si="105"/>
        <v>26839.930359275069</v>
      </c>
      <c r="AG119" s="81">
        <f t="shared" ca="1" si="105"/>
        <v>27457.200759024505</v>
      </c>
      <c r="AH119" s="81">
        <f t="shared" ca="1" si="105"/>
        <v>28078.214479680959</v>
      </c>
      <c r="AI119" s="81">
        <f t="shared" ca="1" si="105"/>
        <v>30611.530243292698</v>
      </c>
      <c r="AJ119" s="81">
        <f t="shared" ca="1" si="105"/>
        <v>0</v>
      </c>
      <c r="AK119" s="81">
        <f t="shared" ca="1" si="105"/>
        <v>0</v>
      </c>
      <c r="AL119" s="81">
        <f t="shared" ca="1" si="105"/>
        <v>0</v>
      </c>
      <c r="AM119" s="81">
        <f t="shared" ref="AM119:BR119" ca="1" si="106">SUM(AM114:AM116)</f>
        <v>0</v>
      </c>
      <c r="AN119" s="81">
        <f t="shared" ca="1" si="106"/>
        <v>0</v>
      </c>
      <c r="AO119" s="81">
        <f t="shared" ca="1" si="106"/>
        <v>0</v>
      </c>
      <c r="AP119" s="81">
        <f t="shared" ca="1" si="106"/>
        <v>0</v>
      </c>
      <c r="AQ119" s="81">
        <f t="shared" ca="1" si="106"/>
        <v>0</v>
      </c>
      <c r="AR119" s="81">
        <f t="shared" ca="1" si="106"/>
        <v>0</v>
      </c>
      <c r="AS119" s="81">
        <f t="shared" ca="1" si="106"/>
        <v>0</v>
      </c>
      <c r="AT119" s="81">
        <f t="shared" ca="1" si="106"/>
        <v>0</v>
      </c>
      <c r="AU119" s="81">
        <f t="shared" ca="1" si="106"/>
        <v>0</v>
      </c>
      <c r="AV119" s="81">
        <f t="shared" ca="1" si="106"/>
        <v>0</v>
      </c>
      <c r="AW119" s="81">
        <f t="shared" ca="1" si="106"/>
        <v>0</v>
      </c>
      <c r="AX119" s="81">
        <f t="shared" ca="1" si="106"/>
        <v>0</v>
      </c>
      <c r="AY119" s="81">
        <f t="shared" ca="1" si="106"/>
        <v>0</v>
      </c>
      <c r="AZ119" s="81">
        <f t="shared" ca="1" si="106"/>
        <v>0</v>
      </c>
      <c r="BA119" s="81">
        <f t="shared" ca="1" si="106"/>
        <v>0</v>
      </c>
      <c r="BB119" s="81">
        <f t="shared" ca="1" si="106"/>
        <v>0</v>
      </c>
      <c r="BC119" s="81">
        <f t="shared" ca="1" si="106"/>
        <v>0</v>
      </c>
      <c r="BD119" s="81">
        <f t="shared" ca="1" si="106"/>
        <v>0</v>
      </c>
      <c r="BE119" s="81">
        <f t="shared" ca="1" si="106"/>
        <v>0</v>
      </c>
      <c r="BF119" s="81">
        <f t="shared" ca="1" si="106"/>
        <v>0</v>
      </c>
      <c r="BG119" s="81">
        <f t="shared" ca="1" si="106"/>
        <v>0</v>
      </c>
      <c r="BH119" s="81">
        <f t="shared" ca="1" si="106"/>
        <v>0</v>
      </c>
      <c r="BI119" s="81">
        <f t="shared" ca="1" si="106"/>
        <v>0</v>
      </c>
      <c r="BJ119" s="81">
        <f t="shared" ca="1" si="106"/>
        <v>0</v>
      </c>
      <c r="BK119" s="81">
        <f t="shared" ca="1" si="106"/>
        <v>0</v>
      </c>
      <c r="BL119" s="81">
        <f t="shared" ca="1" si="106"/>
        <v>0</v>
      </c>
      <c r="BM119" s="81">
        <f t="shared" ca="1" si="106"/>
        <v>0</v>
      </c>
      <c r="BN119" s="81">
        <f t="shared" ca="1" si="106"/>
        <v>0</v>
      </c>
      <c r="BO119" s="81">
        <f t="shared" ca="1" si="106"/>
        <v>0</v>
      </c>
      <c r="BP119" s="81">
        <f t="shared" ca="1" si="106"/>
        <v>0</v>
      </c>
      <c r="BQ119" s="81">
        <f t="shared" ca="1" si="106"/>
        <v>0</v>
      </c>
      <c r="BR119" s="81">
        <f t="shared" ca="1" si="106"/>
        <v>0</v>
      </c>
      <c r="BS119" s="98"/>
    </row>
    <row r="120" spans="1:71" ht="21" hidden="1" customHeight="1" outlineLevel="1" x14ac:dyDescent="0.35"/>
    <row r="121" spans="1:71" ht="21" hidden="1" customHeight="1" outlineLevel="1" thickBot="1" x14ac:dyDescent="0.4">
      <c r="E121" s="47"/>
      <c r="G121" s="47"/>
      <c r="H121" s="47"/>
      <c r="I121" s="47"/>
      <c r="J121" s="47"/>
      <c r="K121" s="47"/>
      <c r="L121" s="47"/>
      <c r="M121" s="47"/>
      <c r="N121" s="47"/>
      <c r="O121" s="47"/>
      <c r="P121" s="47"/>
      <c r="Q121" s="47"/>
      <c r="R121" s="47"/>
      <c r="S121" s="47"/>
      <c r="T121" s="47"/>
      <c r="U121" s="47"/>
      <c r="V121" s="47"/>
      <c r="W121" s="47"/>
      <c r="X121" s="47"/>
      <c r="Y121" s="47"/>
      <c r="Z121" s="47"/>
      <c r="AA121" s="47"/>
      <c r="AB121" s="47"/>
      <c r="AC121" s="47"/>
      <c r="AD121" s="47"/>
      <c r="AE121" s="47"/>
      <c r="AF121" s="47"/>
      <c r="AG121" s="47"/>
      <c r="AH121" s="47"/>
      <c r="AI121" s="47"/>
      <c r="AJ121" s="47"/>
      <c r="AK121" s="47"/>
      <c r="AL121" s="47"/>
    </row>
    <row r="122" spans="1:71" ht="21" hidden="1" customHeight="1" outlineLevel="1" thickTop="1" thickBot="1" x14ac:dyDescent="0.4">
      <c r="E122" s="4">
        <f t="array" aca="1" ref="E122:BR135" ca="1">OFFSET(E113,0,0,C114,C115+1)</f>
        <v>0</v>
      </c>
      <c r="F122" s="4">
        <f ca="1"/>
        <v>273.10000000000002</v>
      </c>
      <c r="G122" s="4">
        <f ca="1"/>
        <v>289.7</v>
      </c>
      <c r="H122" s="4">
        <f ca="1"/>
        <v>306.2</v>
      </c>
      <c r="I122" s="4">
        <f ca="1"/>
        <v>322.7</v>
      </c>
      <c r="J122" s="4">
        <f ca="1"/>
        <v>339.2</v>
      </c>
      <c r="K122" s="4">
        <f ca="1"/>
        <v>405.3</v>
      </c>
      <c r="L122" s="4">
        <f ca="1"/>
        <v>421.8</v>
      </c>
      <c r="M122" s="4">
        <f ca="1"/>
        <v>438.3</v>
      </c>
      <c r="N122" s="4">
        <f ca="1"/>
        <v>454.9</v>
      </c>
      <c r="O122" s="4">
        <f ca="1"/>
        <v>471.4</v>
      </c>
      <c r="P122" s="4">
        <f ca="1"/>
        <v>487.9</v>
      </c>
      <c r="Q122" s="4">
        <f ca="1"/>
        <v>504.4</v>
      </c>
      <c r="R122" s="4">
        <f ca="1"/>
        <v>520.9</v>
      </c>
      <c r="S122" s="4">
        <f ca="1"/>
        <v>537.5</v>
      </c>
      <c r="T122" s="20">
        <f ca="1"/>
        <v>554</v>
      </c>
      <c r="U122" s="55">
        <f ca="1"/>
        <v>570.5</v>
      </c>
      <c r="V122" s="56">
        <f ca="1"/>
        <v>587</v>
      </c>
      <c r="W122" s="58">
        <f ca="1"/>
        <v>603.5</v>
      </c>
      <c r="X122" s="53">
        <f ca="1"/>
        <v>669.6</v>
      </c>
      <c r="Y122" s="4">
        <f ca="1"/>
        <v>735.7</v>
      </c>
      <c r="Z122" s="4">
        <f ca="1"/>
        <v>801.8</v>
      </c>
      <c r="AA122" s="4">
        <f ca="1"/>
        <v>818.3</v>
      </c>
      <c r="AB122" s="4">
        <f ca="1"/>
        <v>834.8</v>
      </c>
      <c r="AC122" s="4">
        <f ca="1"/>
        <v>851.3</v>
      </c>
      <c r="AD122" s="4">
        <f ca="1"/>
        <v>867.8</v>
      </c>
      <c r="AE122" s="4">
        <f ca="1"/>
        <v>884.4</v>
      </c>
      <c r="AF122" s="4">
        <f ca="1"/>
        <v>900.9</v>
      </c>
      <c r="AG122" s="4">
        <f ca="1"/>
        <v>917.4</v>
      </c>
      <c r="AH122" s="4">
        <f ca="1"/>
        <v>933.9</v>
      </c>
      <c r="AI122" s="4">
        <f ca="1"/>
        <v>1000</v>
      </c>
      <c r="AJ122" s="4" t="e">
        <f ca="1"/>
        <v>#N/A</v>
      </c>
      <c r="AK122" s="4" t="e">
        <f ca="1"/>
        <v>#N/A</v>
      </c>
      <c r="AL122" s="4" t="e">
        <f ca="1"/>
        <v>#N/A</v>
      </c>
      <c r="AM122" s="4" t="e">
        <f ca="1"/>
        <v>#N/A</v>
      </c>
      <c r="AN122" s="4" t="e">
        <f ca="1"/>
        <v>#N/A</v>
      </c>
      <c r="AO122" s="4" t="e">
        <f ca="1"/>
        <v>#N/A</v>
      </c>
      <c r="AP122" s="4" t="e">
        <f ca="1"/>
        <v>#N/A</v>
      </c>
      <c r="AQ122" s="4" t="e">
        <f ca="1"/>
        <v>#N/A</v>
      </c>
      <c r="AR122" s="4" t="e">
        <f ca="1"/>
        <v>#N/A</v>
      </c>
      <c r="AS122" s="4" t="e">
        <f ca="1"/>
        <v>#N/A</v>
      </c>
      <c r="AT122" s="4" t="e">
        <f ca="1"/>
        <v>#N/A</v>
      </c>
      <c r="AU122" s="4" t="e">
        <f ca="1"/>
        <v>#N/A</v>
      </c>
      <c r="AV122" s="4" t="e">
        <f ca="1"/>
        <v>#N/A</v>
      </c>
      <c r="AW122" s="4" t="e">
        <f ca="1"/>
        <v>#N/A</v>
      </c>
      <c r="AX122" s="4" t="e">
        <f ca="1"/>
        <v>#N/A</v>
      </c>
      <c r="AY122" s="4" t="e">
        <f ca="1"/>
        <v>#N/A</v>
      </c>
      <c r="AZ122" s="4" t="e">
        <f ca="1"/>
        <v>#N/A</v>
      </c>
      <c r="BA122" s="4" t="e">
        <f ca="1"/>
        <v>#N/A</v>
      </c>
      <c r="BB122" s="4" t="e">
        <f ca="1"/>
        <v>#N/A</v>
      </c>
      <c r="BC122" s="4" t="e">
        <f ca="1"/>
        <v>#N/A</v>
      </c>
      <c r="BD122" s="4" t="e">
        <f ca="1"/>
        <v>#N/A</v>
      </c>
      <c r="BE122" s="4" t="e">
        <f ca="1"/>
        <v>#N/A</v>
      </c>
      <c r="BF122" s="4" t="e">
        <f ca="1"/>
        <v>#N/A</v>
      </c>
      <c r="BG122" s="4" t="e">
        <f ca="1"/>
        <v>#N/A</v>
      </c>
      <c r="BH122" s="4" t="e">
        <f ca="1"/>
        <v>#N/A</v>
      </c>
      <c r="BI122" s="4" t="e">
        <f ca="1"/>
        <v>#N/A</v>
      </c>
      <c r="BJ122" s="4" t="e">
        <f ca="1"/>
        <v>#N/A</v>
      </c>
      <c r="BK122" s="4" t="e">
        <f ca="1"/>
        <v>#N/A</v>
      </c>
      <c r="BL122" s="4" t="e">
        <f ca="1"/>
        <v>#N/A</v>
      </c>
      <c r="BM122" s="4" t="e">
        <f ca="1"/>
        <v>#N/A</v>
      </c>
      <c r="BN122" s="4" t="e">
        <f ca="1"/>
        <v>#N/A</v>
      </c>
      <c r="BO122" s="4" t="e">
        <f ca="1"/>
        <v>#N/A</v>
      </c>
      <c r="BP122" s="4" t="e">
        <f ca="1"/>
        <v>#N/A</v>
      </c>
      <c r="BQ122" s="4" t="e">
        <f ca="1"/>
        <v>#N/A</v>
      </c>
      <c r="BR122" s="4" t="e">
        <f ca="1"/>
        <v>#N/A</v>
      </c>
      <c r="BS122" s="98"/>
    </row>
    <row r="123" spans="1:71" ht="21" hidden="1" customHeight="1" outlineLevel="1" thickTop="1" thickBot="1" x14ac:dyDescent="0.4">
      <c r="E123" s="17" t="str">
        <f ca="1"/>
        <v xml:space="preserve">Раствор 1(тв): </v>
      </c>
      <c r="F123" s="47">
        <f ca="1"/>
        <v>89567.424741607931</v>
      </c>
      <c r="G123" s="47">
        <f ca="1"/>
        <v>85451.075533225609</v>
      </c>
      <c r="H123" s="47">
        <f ca="1"/>
        <v>81105.541841420869</v>
      </c>
      <c r="I123" s="47">
        <f ca="1"/>
        <v>76427.745204061779</v>
      </c>
      <c r="J123" s="47">
        <f ca="1"/>
        <v>71537.51181623296</v>
      </c>
      <c r="K123" s="47">
        <f ca="1"/>
        <v>53192.696315061556</v>
      </c>
      <c r="L123" s="47">
        <f ca="1"/>
        <v>49756.852776037311</v>
      </c>
      <c r="M123" s="47">
        <f ca="1"/>
        <v>46481.198550094639</v>
      </c>
      <c r="N123" s="47">
        <f ca="1"/>
        <v>43602.767965296989</v>
      </c>
      <c r="O123" s="47">
        <f ca="1"/>
        <v>41061.035463732369</v>
      </c>
      <c r="P123" s="47">
        <f ca="1"/>
        <v>38862.069958330438</v>
      </c>
      <c r="Q123" s="47">
        <f ca="1"/>
        <v>36873.941600516489</v>
      </c>
      <c r="R123" s="47">
        <f ca="1"/>
        <v>35053.854361423313</v>
      </c>
      <c r="S123" s="47">
        <f ca="1"/>
        <v>33398.953399370403</v>
      </c>
      <c r="T123" s="47">
        <f ca="1"/>
        <v>31915.965999215285</v>
      </c>
      <c r="U123" s="47">
        <f ca="1"/>
        <v>30633.037272714009</v>
      </c>
      <c r="V123" s="47">
        <f ca="1"/>
        <v>29542.366069545707</v>
      </c>
      <c r="W123" s="47">
        <f ca="1"/>
        <v>28622.961370925132</v>
      </c>
      <c r="X123" s="47">
        <f ca="1"/>
        <v>26191.311086393001</v>
      </c>
      <c r="Y123" s="47">
        <f ca="1"/>
        <v>24977.990829144364</v>
      </c>
      <c r="Z123" s="47">
        <f ca="1"/>
        <v>24885.700860505076</v>
      </c>
      <c r="AA123" s="47">
        <f ca="1"/>
        <v>25076.784899043516</v>
      </c>
      <c r="AB123" s="47">
        <f ca="1"/>
        <v>25326.860983712773</v>
      </c>
      <c r="AC123" s="47">
        <f ca="1"/>
        <v>25654.771795297031</v>
      </c>
      <c r="AD123" s="47">
        <f ca="1"/>
        <v>26055.747044074367</v>
      </c>
      <c r="AE123" s="47">
        <f ca="1"/>
        <v>26522.797724042572</v>
      </c>
      <c r="AF123" s="47">
        <f ca="1"/>
        <v>27085.869527750074</v>
      </c>
      <c r="AG123" s="47">
        <f ca="1"/>
        <v>27708.025693989508</v>
      </c>
      <c r="AH123" s="47">
        <f ca="1"/>
        <v>28333.938900060959</v>
      </c>
      <c r="AI123" s="47">
        <f ca="1"/>
        <v>30887.017343292697</v>
      </c>
      <c r="AJ123" s="47" t="e">
        <f ca="1"/>
        <v>#N/A</v>
      </c>
      <c r="AK123" s="47" t="e">
        <f ca="1"/>
        <v>#N/A</v>
      </c>
      <c r="AL123" s="47" t="e">
        <f ca="1"/>
        <v>#N/A</v>
      </c>
      <c r="AM123" s="47" t="e">
        <f ca="1"/>
        <v>#N/A</v>
      </c>
      <c r="AN123" s="47" t="e">
        <f ca="1"/>
        <v>#N/A</v>
      </c>
      <c r="AO123" s="47" t="e">
        <f ca="1"/>
        <v>#N/A</v>
      </c>
      <c r="AP123" s="47" t="e">
        <f ca="1"/>
        <v>#N/A</v>
      </c>
      <c r="AQ123" s="47" t="e">
        <f ca="1"/>
        <v>#N/A</v>
      </c>
      <c r="AR123" s="47" t="e">
        <f ca="1"/>
        <v>#N/A</v>
      </c>
      <c r="AS123" s="47" t="e">
        <f ca="1"/>
        <v>#N/A</v>
      </c>
      <c r="AT123" s="47" t="e">
        <f ca="1"/>
        <v>#N/A</v>
      </c>
      <c r="AU123" s="47" t="e">
        <f ca="1"/>
        <v>#N/A</v>
      </c>
      <c r="AV123" s="47" t="e">
        <f ca="1"/>
        <v>#N/A</v>
      </c>
      <c r="AW123" s="47" t="e">
        <f ca="1"/>
        <v>#N/A</v>
      </c>
      <c r="AX123" s="47" t="e">
        <f ca="1"/>
        <v>#N/A</v>
      </c>
      <c r="AY123" s="47" t="e">
        <f ca="1"/>
        <v>#N/A</v>
      </c>
      <c r="AZ123" s="47" t="e">
        <f ca="1"/>
        <v>#N/A</v>
      </c>
      <c r="BA123" s="47" t="e">
        <f ca="1"/>
        <v>#N/A</v>
      </c>
      <c r="BB123" s="47" t="e">
        <f ca="1"/>
        <v>#N/A</v>
      </c>
      <c r="BC123" s="47" t="e">
        <f ca="1"/>
        <v>#N/A</v>
      </c>
      <c r="BD123" s="47" t="e">
        <f ca="1"/>
        <v>#N/A</v>
      </c>
      <c r="BE123" s="47" t="e">
        <f ca="1"/>
        <v>#N/A</v>
      </c>
      <c r="BF123" s="47" t="e">
        <f ca="1"/>
        <v>#N/A</v>
      </c>
      <c r="BG123" s="47" t="e">
        <f ca="1"/>
        <v>#N/A</v>
      </c>
      <c r="BH123" s="47" t="e">
        <f ca="1"/>
        <v>#N/A</v>
      </c>
      <c r="BI123" s="47" t="e">
        <f ca="1"/>
        <v>#N/A</v>
      </c>
      <c r="BJ123" s="47" t="e">
        <f ca="1"/>
        <v>#N/A</v>
      </c>
      <c r="BK123" s="47" t="e">
        <f ca="1"/>
        <v>#N/A</v>
      </c>
      <c r="BL123" s="47" t="e">
        <f ca="1"/>
        <v>#N/A</v>
      </c>
      <c r="BM123" s="47" t="e">
        <f ca="1"/>
        <v>#N/A</v>
      </c>
      <c r="BN123" s="47" t="e">
        <f ca="1"/>
        <v>#N/A</v>
      </c>
      <c r="BO123" s="47" t="e">
        <f ca="1"/>
        <v>#N/A</v>
      </c>
      <c r="BP123" s="47" t="e">
        <f ca="1"/>
        <v>#N/A</v>
      </c>
      <c r="BQ123" s="47" t="e">
        <f ca="1"/>
        <v>#N/A</v>
      </c>
      <c r="BR123" s="47" t="e">
        <f ca="1"/>
        <v>#N/A</v>
      </c>
    </row>
    <row r="124" spans="1:71" ht="21" hidden="1" customHeight="1" outlineLevel="1" thickBot="1" x14ac:dyDescent="0.4">
      <c r="E124" s="17" t="str">
        <f ca="1"/>
        <v xml:space="preserve">Раствор 3 (жид): </v>
      </c>
      <c r="F124" s="47">
        <f ca="1"/>
        <v>0</v>
      </c>
      <c r="G124" s="47">
        <f ca="1"/>
        <v>0</v>
      </c>
      <c r="H124" s="47">
        <f ca="1"/>
        <v>0</v>
      </c>
      <c r="I124" s="47">
        <f ca="1"/>
        <v>0</v>
      </c>
      <c r="J124" s="47">
        <f ca="1"/>
        <v>0</v>
      </c>
      <c r="K124" s="47">
        <f ca="1"/>
        <v>0</v>
      </c>
      <c r="L124" s="47">
        <f ca="1"/>
        <v>0</v>
      </c>
      <c r="M124" s="47">
        <f ca="1"/>
        <v>0</v>
      </c>
      <c r="N124" s="47">
        <f ca="1"/>
        <v>0</v>
      </c>
      <c r="O124" s="47">
        <f ca="1"/>
        <v>0</v>
      </c>
      <c r="P124" s="47">
        <f ca="1"/>
        <v>0</v>
      </c>
      <c r="Q124" s="47">
        <f ca="1"/>
        <v>0</v>
      </c>
      <c r="R124" s="47">
        <f ca="1"/>
        <v>0</v>
      </c>
      <c r="S124" s="47">
        <f ca="1"/>
        <v>0</v>
      </c>
      <c r="T124" s="47">
        <f ca="1"/>
        <v>0</v>
      </c>
      <c r="U124" s="47">
        <f ca="1"/>
        <v>0</v>
      </c>
      <c r="V124" s="47">
        <f ca="1"/>
        <v>0</v>
      </c>
      <c r="W124" s="47">
        <f ca="1"/>
        <v>0</v>
      </c>
      <c r="X124" s="47">
        <f ca="1"/>
        <v>0</v>
      </c>
      <c r="Y124" s="47">
        <f ca="1"/>
        <v>0</v>
      </c>
      <c r="Z124" s="47">
        <f ca="1"/>
        <v>0</v>
      </c>
      <c r="AA124" s="47">
        <f ca="1"/>
        <v>0</v>
      </c>
      <c r="AB124" s="47">
        <f ca="1"/>
        <v>0</v>
      </c>
      <c r="AC124" s="47">
        <f ca="1"/>
        <v>0</v>
      </c>
      <c r="AD124" s="47">
        <f ca="1"/>
        <v>0</v>
      </c>
      <c r="AE124" s="47">
        <f ca="1"/>
        <v>0</v>
      </c>
      <c r="AF124" s="47">
        <f ca="1"/>
        <v>0</v>
      </c>
      <c r="AG124" s="47">
        <f ca="1"/>
        <v>0</v>
      </c>
      <c r="AH124" s="47">
        <f ca="1"/>
        <v>0</v>
      </c>
      <c r="AI124" s="47">
        <f ca="1"/>
        <v>0</v>
      </c>
      <c r="AJ124" s="47" t="e">
        <f ca="1"/>
        <v>#N/A</v>
      </c>
      <c r="AK124" s="47" t="e">
        <f ca="1"/>
        <v>#N/A</v>
      </c>
      <c r="AL124" s="47" t="e">
        <f ca="1"/>
        <v>#N/A</v>
      </c>
      <c r="AM124" s="47" t="e">
        <f ca="1"/>
        <v>#N/A</v>
      </c>
      <c r="AN124" s="47" t="e">
        <f ca="1"/>
        <v>#N/A</v>
      </c>
      <c r="AO124" s="47" t="e">
        <f ca="1"/>
        <v>#N/A</v>
      </c>
      <c r="AP124" s="47" t="e">
        <f ca="1"/>
        <v>#N/A</v>
      </c>
      <c r="AQ124" s="47" t="e">
        <f ca="1"/>
        <v>#N/A</v>
      </c>
      <c r="AR124" s="47" t="e">
        <f ca="1"/>
        <v>#N/A</v>
      </c>
      <c r="AS124" s="47" t="e">
        <f ca="1"/>
        <v>#N/A</v>
      </c>
      <c r="AT124" s="47" t="e">
        <f ca="1"/>
        <v>#N/A</v>
      </c>
      <c r="AU124" s="47" t="e">
        <f ca="1"/>
        <v>#N/A</v>
      </c>
      <c r="AV124" s="47" t="e">
        <f ca="1"/>
        <v>#N/A</v>
      </c>
      <c r="AW124" s="47" t="e">
        <f ca="1"/>
        <v>#N/A</v>
      </c>
      <c r="AX124" s="47" t="e">
        <f ca="1"/>
        <v>#N/A</v>
      </c>
      <c r="AY124" s="47" t="e">
        <f ca="1"/>
        <v>#N/A</v>
      </c>
      <c r="AZ124" s="47" t="e">
        <f ca="1"/>
        <v>#N/A</v>
      </c>
      <c r="BA124" s="47" t="e">
        <f ca="1"/>
        <v>#N/A</v>
      </c>
      <c r="BB124" s="47" t="e">
        <f ca="1"/>
        <v>#N/A</v>
      </c>
      <c r="BC124" s="47" t="e">
        <f ca="1"/>
        <v>#N/A</v>
      </c>
      <c r="BD124" s="47" t="e">
        <f ca="1"/>
        <v>#N/A</v>
      </c>
      <c r="BE124" s="47" t="e">
        <f ca="1"/>
        <v>#N/A</v>
      </c>
      <c r="BF124" s="47" t="e">
        <f ca="1"/>
        <v>#N/A</v>
      </c>
      <c r="BG124" s="47" t="e">
        <f ca="1"/>
        <v>#N/A</v>
      </c>
      <c r="BH124" s="47" t="e">
        <f ca="1"/>
        <v>#N/A</v>
      </c>
      <c r="BI124" s="47" t="e">
        <f ca="1"/>
        <v>#N/A</v>
      </c>
      <c r="BJ124" s="47" t="e">
        <f ca="1"/>
        <v>#N/A</v>
      </c>
      <c r="BK124" s="47" t="e">
        <f ca="1"/>
        <v>#N/A</v>
      </c>
      <c r="BL124" s="47" t="e">
        <f ca="1"/>
        <v>#N/A</v>
      </c>
      <c r="BM124" s="47" t="e">
        <f ca="1"/>
        <v>#N/A</v>
      </c>
      <c r="BN124" s="47" t="e">
        <f ca="1"/>
        <v>#N/A</v>
      </c>
      <c r="BO124" s="47" t="e">
        <f ca="1"/>
        <v>#N/A</v>
      </c>
      <c r="BP124" s="47" t="e">
        <f ca="1"/>
        <v>#N/A</v>
      </c>
      <c r="BQ124" s="47" t="e">
        <f ca="1"/>
        <v>#N/A</v>
      </c>
      <c r="BR124" s="47" t="e">
        <f ca="1"/>
        <v>#N/A</v>
      </c>
    </row>
    <row r="125" spans="1:71" ht="21" hidden="1" customHeight="1" outlineLevel="1" thickBot="1" x14ac:dyDescent="0.4">
      <c r="E125" s="17" t="str">
        <f ca="1"/>
        <v xml:space="preserve">Газовая без Ar: </v>
      </c>
      <c r="F125" s="47">
        <f ca="1"/>
        <v>-142.15758524186796</v>
      </c>
      <c r="G125" s="47">
        <f ca="1"/>
        <v>-141.73543379547931</v>
      </c>
      <c r="H125" s="47">
        <f ca="1"/>
        <v>-134.99118250703603</v>
      </c>
      <c r="I125" s="47">
        <f ca="1"/>
        <v>-123.14556205621392</v>
      </c>
      <c r="J125" s="47">
        <f ca="1"/>
        <v>-111.59921066641603</v>
      </c>
      <c r="K125" s="47">
        <f ca="1"/>
        <v>-114.08469654512928</v>
      </c>
      <c r="L125" s="47">
        <f ca="1"/>
        <v>-111.8695644642246</v>
      </c>
      <c r="M125" s="47">
        <f ca="1"/>
        <v>-116.04560475131096</v>
      </c>
      <c r="N125" s="47">
        <f ca="1"/>
        <v>-120.16376633499868</v>
      </c>
      <c r="O125" s="47">
        <f ca="1"/>
        <v>-124.44995843323032</v>
      </c>
      <c r="P125" s="47">
        <f ca="1"/>
        <v>-128.73459387816405</v>
      </c>
      <c r="Q125" s="47">
        <f ca="1"/>
        <v>-132.94629801024541</v>
      </c>
      <c r="R125" s="47">
        <f ca="1"/>
        <v>-137.22198452610283</v>
      </c>
      <c r="S125" s="47">
        <f ca="1"/>
        <v>-141.59447984630549</v>
      </c>
      <c r="T125" s="47">
        <f ca="1"/>
        <v>-146.09445447534094</v>
      </c>
      <c r="U125" s="47">
        <f ca="1"/>
        <v>-150.60369023952711</v>
      </c>
      <c r="V125" s="47">
        <f ca="1"/>
        <v>-155.20345743145026</v>
      </c>
      <c r="W125" s="47">
        <f ca="1"/>
        <v>-159.81695803251617</v>
      </c>
      <c r="X125" s="47">
        <f ca="1"/>
        <v>-178.6204035843073</v>
      </c>
      <c r="Y125" s="47">
        <f ca="1"/>
        <v>-197.57837809767895</v>
      </c>
      <c r="Z125" s="47">
        <f ca="1"/>
        <v>-216.774507685136</v>
      </c>
      <c r="AA125" s="47">
        <f ca="1"/>
        <v>-221.68902848756915</v>
      </c>
      <c r="AB125" s="47">
        <f ca="1"/>
        <v>-226.50615878003572</v>
      </c>
      <c r="AC125" s="47">
        <f ca="1"/>
        <v>-231.3370079975187</v>
      </c>
      <c r="AD125" s="47">
        <f ca="1"/>
        <v>-236.18157614000987</v>
      </c>
      <c r="AE125" s="47">
        <f ca="1"/>
        <v>-241.06712091000523</v>
      </c>
      <c r="AF125" s="47">
        <f ca="1"/>
        <v>-245.93916847500284</v>
      </c>
      <c r="AG125" s="47">
        <f ca="1"/>
        <v>-250.82493496500163</v>
      </c>
      <c r="AH125" s="47">
        <f ca="1"/>
        <v>-255.72442038000094</v>
      </c>
      <c r="AI125" s="47">
        <f ca="1"/>
        <v>-275.48710000000011</v>
      </c>
      <c r="AJ125" s="47" t="e">
        <f ca="1"/>
        <v>#N/A</v>
      </c>
      <c r="AK125" s="47" t="e">
        <f ca="1"/>
        <v>#N/A</v>
      </c>
      <c r="AL125" s="47" t="e">
        <f ca="1"/>
        <v>#N/A</v>
      </c>
      <c r="AM125" s="47" t="e">
        <f ca="1"/>
        <v>#N/A</v>
      </c>
      <c r="AN125" s="47" t="e">
        <f ca="1"/>
        <v>#N/A</v>
      </c>
      <c r="AO125" s="47" t="e">
        <f ca="1"/>
        <v>#N/A</v>
      </c>
      <c r="AP125" s="47" t="e">
        <f ca="1"/>
        <v>#N/A</v>
      </c>
      <c r="AQ125" s="47" t="e">
        <f ca="1"/>
        <v>#N/A</v>
      </c>
      <c r="AR125" s="47" t="e">
        <f ca="1"/>
        <v>#N/A</v>
      </c>
      <c r="AS125" s="47" t="e">
        <f ca="1"/>
        <v>#N/A</v>
      </c>
      <c r="AT125" s="47" t="e">
        <f ca="1"/>
        <v>#N/A</v>
      </c>
      <c r="AU125" s="47" t="e">
        <f ca="1"/>
        <v>#N/A</v>
      </c>
      <c r="AV125" s="47" t="e">
        <f ca="1"/>
        <v>#N/A</v>
      </c>
      <c r="AW125" s="47" t="e">
        <f ca="1"/>
        <v>#N/A</v>
      </c>
      <c r="AX125" s="47" t="e">
        <f ca="1"/>
        <v>#N/A</v>
      </c>
      <c r="AY125" s="47" t="e">
        <f ca="1"/>
        <v>#N/A</v>
      </c>
      <c r="AZ125" s="47" t="e">
        <f ca="1"/>
        <v>#N/A</v>
      </c>
      <c r="BA125" s="47" t="e">
        <f ca="1"/>
        <v>#N/A</v>
      </c>
      <c r="BB125" s="47" t="e">
        <f ca="1"/>
        <v>#N/A</v>
      </c>
      <c r="BC125" s="47" t="e">
        <f ca="1"/>
        <v>#N/A</v>
      </c>
      <c r="BD125" s="47" t="e">
        <f ca="1"/>
        <v>#N/A</v>
      </c>
      <c r="BE125" s="47" t="e">
        <f ca="1"/>
        <v>#N/A</v>
      </c>
      <c r="BF125" s="47" t="e">
        <f ca="1"/>
        <v>#N/A</v>
      </c>
      <c r="BG125" s="47" t="e">
        <f ca="1"/>
        <v>#N/A</v>
      </c>
      <c r="BH125" s="47" t="e">
        <f ca="1"/>
        <v>#N/A</v>
      </c>
      <c r="BI125" s="47" t="e">
        <f ca="1"/>
        <v>#N/A</v>
      </c>
      <c r="BJ125" s="47" t="e">
        <f ca="1"/>
        <v>#N/A</v>
      </c>
      <c r="BK125" s="47" t="e">
        <f ca="1"/>
        <v>#N/A</v>
      </c>
      <c r="BL125" s="47" t="e">
        <f ca="1"/>
        <v>#N/A</v>
      </c>
      <c r="BM125" s="47" t="e">
        <f ca="1"/>
        <v>#N/A</v>
      </c>
      <c r="BN125" s="47" t="e">
        <f ca="1"/>
        <v>#N/A</v>
      </c>
      <c r="BO125" s="47" t="e">
        <f ca="1"/>
        <v>#N/A</v>
      </c>
      <c r="BP125" s="47" t="e">
        <f ca="1"/>
        <v>#N/A</v>
      </c>
      <c r="BQ125" s="47" t="e">
        <f ca="1"/>
        <v>#N/A</v>
      </c>
      <c r="BR125" s="47" t="e">
        <f ca="1"/>
        <v>#N/A</v>
      </c>
    </row>
    <row r="126" spans="1:71" ht="21" hidden="1" customHeight="1" outlineLevel="1" thickBot="1" x14ac:dyDescent="0.4">
      <c r="E126" s="17" t="str">
        <f ca="1"/>
        <v xml:space="preserve">Раствор 1 + газовая без Ar: </v>
      </c>
      <c r="F126" s="47">
        <f ca="1"/>
        <v>89425.26715636607</v>
      </c>
      <c r="G126" s="47">
        <f ca="1"/>
        <v>85309.340099430134</v>
      </c>
      <c r="H126" s="47">
        <f ca="1"/>
        <v>80970.550658913839</v>
      </c>
      <c r="I126" s="47">
        <f ca="1"/>
        <v>76304.59964200556</v>
      </c>
      <c r="J126" s="47">
        <f ca="1"/>
        <v>71425.91260556654</v>
      </c>
      <c r="K126" s="47">
        <f ca="1"/>
        <v>53078.611618516428</v>
      </c>
      <c r="L126" s="47">
        <f ca="1"/>
        <v>49644.98321157309</v>
      </c>
      <c r="M126" s="47">
        <f ca="1"/>
        <v>46365.152945343325</v>
      </c>
      <c r="N126" s="47">
        <f ca="1"/>
        <v>43482.604198961992</v>
      </c>
      <c r="O126" s="47">
        <f ca="1"/>
        <v>40936.585505299139</v>
      </c>
      <c r="P126" s="47">
        <f ca="1"/>
        <v>38733.335364452272</v>
      </c>
      <c r="Q126" s="47">
        <f ca="1"/>
        <v>36740.995302506242</v>
      </c>
      <c r="R126" s="47">
        <f ca="1"/>
        <v>34916.632376897207</v>
      </c>
      <c r="S126" s="47">
        <f ca="1"/>
        <v>33257.3589195241</v>
      </c>
      <c r="T126" s="47">
        <f ca="1"/>
        <v>31769.871544739945</v>
      </c>
      <c r="U126" s="47">
        <f ca="1"/>
        <v>30482.433582474481</v>
      </c>
      <c r="V126" s="47">
        <f ca="1"/>
        <v>29387.162612114258</v>
      </c>
      <c r="W126" s="47">
        <f ca="1"/>
        <v>28463.144412892616</v>
      </c>
      <c r="X126" s="47">
        <f ca="1"/>
        <v>26012.690682808694</v>
      </c>
      <c r="Y126" s="47">
        <f ca="1"/>
        <v>24780.412451046686</v>
      </c>
      <c r="Z126" s="47">
        <f ca="1"/>
        <v>24668.926352819941</v>
      </c>
      <c r="AA126" s="47">
        <f ca="1"/>
        <v>24855.095870555946</v>
      </c>
      <c r="AB126" s="47">
        <f ca="1"/>
        <v>25100.354824932736</v>
      </c>
      <c r="AC126" s="47">
        <f ca="1"/>
        <v>25423.434787299513</v>
      </c>
      <c r="AD126" s="47">
        <f ca="1"/>
        <v>25819.565467934357</v>
      </c>
      <c r="AE126" s="47">
        <f ca="1"/>
        <v>26281.730603132568</v>
      </c>
      <c r="AF126" s="47">
        <f ca="1"/>
        <v>26839.930359275069</v>
      </c>
      <c r="AG126" s="47">
        <f ca="1"/>
        <v>27457.200759024505</v>
      </c>
      <c r="AH126" s="47">
        <f ca="1"/>
        <v>28078.214479680959</v>
      </c>
      <c r="AI126" s="47">
        <f ca="1"/>
        <v>30611.530243292698</v>
      </c>
      <c r="AJ126" s="47" t="e">
        <f ca="1"/>
        <v>#N/A</v>
      </c>
      <c r="AK126" s="47" t="e">
        <f ca="1"/>
        <v>#N/A</v>
      </c>
      <c r="AL126" s="47" t="e">
        <f ca="1"/>
        <v>#N/A</v>
      </c>
      <c r="AM126" s="47" t="e">
        <f ca="1"/>
        <v>#N/A</v>
      </c>
      <c r="AN126" s="47" t="e">
        <f ca="1"/>
        <v>#N/A</v>
      </c>
      <c r="AO126" s="47" t="e">
        <f ca="1"/>
        <v>#N/A</v>
      </c>
      <c r="AP126" s="47" t="e">
        <f ca="1"/>
        <v>#N/A</v>
      </c>
      <c r="AQ126" s="47" t="e">
        <f ca="1"/>
        <v>#N/A</v>
      </c>
      <c r="AR126" s="47" t="e">
        <f ca="1"/>
        <v>#N/A</v>
      </c>
      <c r="AS126" s="47" t="e">
        <f ca="1"/>
        <v>#N/A</v>
      </c>
      <c r="AT126" s="47" t="e">
        <f ca="1"/>
        <v>#N/A</v>
      </c>
      <c r="AU126" s="47" t="e">
        <f ca="1"/>
        <v>#N/A</v>
      </c>
      <c r="AV126" s="47" t="e">
        <f ca="1"/>
        <v>#N/A</v>
      </c>
      <c r="AW126" s="47" t="e">
        <f ca="1"/>
        <v>#N/A</v>
      </c>
      <c r="AX126" s="47" t="e">
        <f ca="1"/>
        <v>#N/A</v>
      </c>
      <c r="AY126" s="47" t="e">
        <f ca="1"/>
        <v>#N/A</v>
      </c>
      <c r="AZ126" s="47" t="e">
        <f ca="1"/>
        <v>#N/A</v>
      </c>
      <c r="BA126" s="47" t="e">
        <f ca="1"/>
        <v>#N/A</v>
      </c>
      <c r="BB126" s="47" t="e">
        <f ca="1"/>
        <v>#N/A</v>
      </c>
      <c r="BC126" s="47" t="e">
        <f ca="1"/>
        <v>#N/A</v>
      </c>
      <c r="BD126" s="47" t="e">
        <f ca="1"/>
        <v>#N/A</v>
      </c>
      <c r="BE126" s="47" t="e">
        <f ca="1"/>
        <v>#N/A</v>
      </c>
      <c r="BF126" s="47" t="e">
        <f ca="1"/>
        <v>#N/A</v>
      </c>
      <c r="BG126" s="47" t="e">
        <f ca="1"/>
        <v>#N/A</v>
      </c>
      <c r="BH126" s="47" t="e">
        <f ca="1"/>
        <v>#N/A</v>
      </c>
      <c r="BI126" s="47" t="e">
        <f ca="1"/>
        <v>#N/A</v>
      </c>
      <c r="BJ126" s="47" t="e">
        <f ca="1"/>
        <v>#N/A</v>
      </c>
      <c r="BK126" s="47" t="e">
        <f ca="1"/>
        <v>#N/A</v>
      </c>
      <c r="BL126" s="47" t="e">
        <f ca="1"/>
        <v>#N/A</v>
      </c>
      <c r="BM126" s="47" t="e">
        <f ca="1"/>
        <v>#N/A</v>
      </c>
      <c r="BN126" s="47" t="e">
        <f ca="1"/>
        <v>#N/A</v>
      </c>
      <c r="BO126" s="47" t="e">
        <f ca="1"/>
        <v>#N/A</v>
      </c>
      <c r="BP126" s="47" t="e">
        <f ca="1"/>
        <v>#N/A</v>
      </c>
      <c r="BQ126" s="47" t="e">
        <f ca="1"/>
        <v>#N/A</v>
      </c>
      <c r="BR126" s="47" t="e">
        <f ca="1"/>
        <v>#N/A</v>
      </c>
    </row>
    <row r="127" spans="1:71" ht="21" hidden="1" customHeight="1" outlineLevel="1" thickBot="1" x14ac:dyDescent="0.4">
      <c r="E127" s="17" t="str">
        <f ca="1"/>
        <v xml:space="preserve">Раствор 3 + газовая без Ar: </v>
      </c>
      <c r="F127" s="47">
        <f ca="1"/>
        <v>-142.15758524186796</v>
      </c>
      <c r="G127" s="47">
        <f ca="1"/>
        <v>-141.73543379547931</v>
      </c>
      <c r="H127" s="47">
        <f ca="1"/>
        <v>-134.99118250703603</v>
      </c>
      <c r="I127" s="47">
        <f ca="1"/>
        <v>-123.14556205621392</v>
      </c>
      <c r="J127" s="47">
        <f ca="1"/>
        <v>-111.59921066641603</v>
      </c>
      <c r="K127" s="47">
        <f ca="1"/>
        <v>-114.08469654512928</v>
      </c>
      <c r="L127" s="47">
        <f ca="1"/>
        <v>-111.8695644642246</v>
      </c>
      <c r="M127" s="47">
        <f ca="1"/>
        <v>-116.04560475131096</v>
      </c>
      <c r="N127" s="47">
        <f ca="1"/>
        <v>-120.16376633499868</v>
      </c>
      <c r="O127" s="47">
        <f ca="1"/>
        <v>-124.44995843323032</v>
      </c>
      <c r="P127" s="47">
        <f ca="1"/>
        <v>-128.73459387816405</v>
      </c>
      <c r="Q127" s="47">
        <f ca="1"/>
        <v>-132.94629801024541</v>
      </c>
      <c r="R127" s="47">
        <f ca="1"/>
        <v>-137.22198452610283</v>
      </c>
      <c r="S127" s="47">
        <f ca="1"/>
        <v>-141.59447984630549</v>
      </c>
      <c r="T127" s="47">
        <f ca="1"/>
        <v>-146.09445447534094</v>
      </c>
      <c r="U127" s="47">
        <f ca="1"/>
        <v>-150.60369023952711</v>
      </c>
      <c r="V127" s="47">
        <f ca="1"/>
        <v>-155.20345743145026</v>
      </c>
      <c r="W127" s="47">
        <f ca="1"/>
        <v>-159.81695803251617</v>
      </c>
      <c r="X127" s="47">
        <f ca="1"/>
        <v>-178.6204035843073</v>
      </c>
      <c r="Y127" s="47">
        <f ca="1"/>
        <v>-197.57837809767895</v>
      </c>
      <c r="Z127" s="47">
        <f ca="1"/>
        <v>-216.774507685136</v>
      </c>
      <c r="AA127" s="47">
        <f ca="1"/>
        <v>-221.68902848756915</v>
      </c>
      <c r="AB127" s="47">
        <f ca="1"/>
        <v>-226.50615878003572</v>
      </c>
      <c r="AC127" s="47">
        <f ca="1"/>
        <v>-231.3370079975187</v>
      </c>
      <c r="AD127" s="47">
        <f ca="1"/>
        <v>-236.18157614000987</v>
      </c>
      <c r="AE127" s="47">
        <f ca="1"/>
        <v>-241.06712091000523</v>
      </c>
      <c r="AF127" s="47">
        <f ca="1"/>
        <v>-245.93916847500284</v>
      </c>
      <c r="AG127" s="47">
        <f ca="1"/>
        <v>-250.82493496500163</v>
      </c>
      <c r="AH127" s="47">
        <f ca="1"/>
        <v>-255.72442038000094</v>
      </c>
      <c r="AI127" s="47">
        <f ca="1"/>
        <v>-275.48710000000011</v>
      </c>
      <c r="AJ127" s="47" t="e">
        <f ca="1"/>
        <v>#N/A</v>
      </c>
      <c r="AK127" s="47" t="e">
        <f ca="1"/>
        <v>#N/A</v>
      </c>
      <c r="AL127" s="47" t="e">
        <f ca="1"/>
        <v>#N/A</v>
      </c>
      <c r="AM127" s="47" t="e">
        <f ca="1"/>
        <v>#N/A</v>
      </c>
      <c r="AN127" s="47" t="e">
        <f ca="1"/>
        <v>#N/A</v>
      </c>
      <c r="AO127" s="47" t="e">
        <f ca="1"/>
        <v>#N/A</v>
      </c>
      <c r="AP127" s="47" t="e">
        <f ca="1"/>
        <v>#N/A</v>
      </c>
      <c r="AQ127" s="47" t="e">
        <f ca="1"/>
        <v>#N/A</v>
      </c>
      <c r="AR127" s="47" t="e">
        <f ca="1"/>
        <v>#N/A</v>
      </c>
      <c r="AS127" s="47" t="e">
        <f ca="1"/>
        <v>#N/A</v>
      </c>
      <c r="AT127" s="47" t="e">
        <f ca="1"/>
        <v>#N/A</v>
      </c>
      <c r="AU127" s="47" t="e">
        <f ca="1"/>
        <v>#N/A</v>
      </c>
      <c r="AV127" s="47" t="e">
        <f ca="1"/>
        <v>#N/A</v>
      </c>
      <c r="AW127" s="47" t="e">
        <f ca="1"/>
        <v>#N/A</v>
      </c>
      <c r="AX127" s="47" t="e">
        <f ca="1"/>
        <v>#N/A</v>
      </c>
      <c r="AY127" s="47" t="e">
        <f ca="1"/>
        <v>#N/A</v>
      </c>
      <c r="AZ127" s="47" t="e">
        <f ca="1"/>
        <v>#N/A</v>
      </c>
      <c r="BA127" s="47" t="e">
        <f ca="1"/>
        <v>#N/A</v>
      </c>
      <c r="BB127" s="47" t="e">
        <f ca="1"/>
        <v>#N/A</v>
      </c>
      <c r="BC127" s="47" t="e">
        <f ca="1"/>
        <v>#N/A</v>
      </c>
      <c r="BD127" s="47" t="e">
        <f ca="1"/>
        <v>#N/A</v>
      </c>
      <c r="BE127" s="47" t="e">
        <f ca="1"/>
        <v>#N/A</v>
      </c>
      <c r="BF127" s="47" t="e">
        <f ca="1"/>
        <v>#N/A</v>
      </c>
      <c r="BG127" s="47" t="e">
        <f ca="1"/>
        <v>#N/A</v>
      </c>
      <c r="BH127" s="47" t="e">
        <f ca="1"/>
        <v>#N/A</v>
      </c>
      <c r="BI127" s="47" t="e">
        <f ca="1"/>
        <v>#N/A</v>
      </c>
      <c r="BJ127" s="47" t="e">
        <f ca="1"/>
        <v>#N/A</v>
      </c>
      <c r="BK127" s="47" t="e">
        <f ca="1"/>
        <v>#N/A</v>
      </c>
      <c r="BL127" s="47" t="e">
        <f ca="1"/>
        <v>#N/A</v>
      </c>
      <c r="BM127" s="47" t="e">
        <f ca="1"/>
        <v>#N/A</v>
      </c>
      <c r="BN127" s="47" t="e">
        <f ca="1"/>
        <v>#N/A</v>
      </c>
      <c r="BO127" s="47" t="e">
        <f ca="1"/>
        <v>#N/A</v>
      </c>
      <c r="BP127" s="47" t="e">
        <f ca="1"/>
        <v>#N/A</v>
      </c>
      <c r="BQ127" s="47" t="e">
        <f ca="1"/>
        <v>#N/A</v>
      </c>
      <c r="BR127" s="47" t="e">
        <f ca="1"/>
        <v>#N/A</v>
      </c>
    </row>
    <row r="128" spans="1:71" ht="21" hidden="1" customHeight="1" outlineLevel="1" thickBot="1" x14ac:dyDescent="0.4">
      <c r="E128" s="17" t="str">
        <f ca="1"/>
        <v>Р1+Р3+газ без Ar</v>
      </c>
      <c r="F128" s="47">
        <f ca="1"/>
        <v>89425.26715636607</v>
      </c>
      <c r="G128" s="47">
        <f ca="1"/>
        <v>85309.340099430134</v>
      </c>
      <c r="H128" s="47">
        <f ca="1"/>
        <v>80970.550658913839</v>
      </c>
      <c r="I128" s="47">
        <f ca="1"/>
        <v>76304.59964200556</v>
      </c>
      <c r="J128" s="47">
        <f ca="1"/>
        <v>71425.91260556654</v>
      </c>
      <c r="K128" s="47">
        <f ca="1"/>
        <v>53078.611618516428</v>
      </c>
      <c r="L128" s="47">
        <f ca="1"/>
        <v>49644.98321157309</v>
      </c>
      <c r="M128" s="47">
        <f ca="1"/>
        <v>46365.152945343325</v>
      </c>
      <c r="N128" s="47">
        <f ca="1"/>
        <v>43482.604198961992</v>
      </c>
      <c r="O128" s="47">
        <f ca="1"/>
        <v>40936.585505299139</v>
      </c>
      <c r="P128" s="47">
        <f ca="1"/>
        <v>38733.335364452272</v>
      </c>
      <c r="Q128" s="47">
        <f ca="1"/>
        <v>36740.995302506242</v>
      </c>
      <c r="R128" s="47">
        <f ca="1"/>
        <v>34916.632376897207</v>
      </c>
      <c r="S128" s="47">
        <f ca="1"/>
        <v>33257.3589195241</v>
      </c>
      <c r="T128" s="47">
        <f ca="1"/>
        <v>31769.871544739945</v>
      </c>
      <c r="U128" s="47">
        <f ca="1"/>
        <v>30482.433582474481</v>
      </c>
      <c r="V128" s="47">
        <f ca="1"/>
        <v>29387.162612114258</v>
      </c>
      <c r="W128" s="47">
        <f ca="1"/>
        <v>28463.144412892616</v>
      </c>
      <c r="X128" s="47">
        <f ca="1"/>
        <v>26012.690682808694</v>
      </c>
      <c r="Y128" s="47">
        <f ca="1"/>
        <v>24780.412451046686</v>
      </c>
      <c r="Z128" s="47">
        <f ca="1"/>
        <v>24668.926352819941</v>
      </c>
      <c r="AA128" s="47">
        <f ca="1"/>
        <v>24855.095870555946</v>
      </c>
      <c r="AB128" s="47">
        <f ca="1"/>
        <v>25100.354824932736</v>
      </c>
      <c r="AC128" s="47">
        <f ca="1"/>
        <v>25423.434787299513</v>
      </c>
      <c r="AD128" s="47">
        <f ca="1"/>
        <v>25819.565467934357</v>
      </c>
      <c r="AE128" s="47">
        <f ca="1"/>
        <v>26281.730603132568</v>
      </c>
      <c r="AF128" s="47">
        <f ca="1"/>
        <v>26839.930359275069</v>
      </c>
      <c r="AG128" s="47">
        <f ca="1"/>
        <v>27457.200759024505</v>
      </c>
      <c r="AH128" s="47">
        <f ca="1"/>
        <v>28078.214479680959</v>
      </c>
      <c r="AI128" s="47">
        <f ca="1"/>
        <v>30611.530243292698</v>
      </c>
      <c r="AJ128" s="47" t="e">
        <f ca="1"/>
        <v>#N/A</v>
      </c>
      <c r="AK128" s="47" t="e">
        <f ca="1"/>
        <v>#N/A</v>
      </c>
      <c r="AL128" s="47" t="e">
        <f ca="1"/>
        <v>#N/A</v>
      </c>
      <c r="AM128" s="47" t="e">
        <f ca="1"/>
        <v>#N/A</v>
      </c>
      <c r="AN128" s="47" t="e">
        <f ca="1"/>
        <v>#N/A</v>
      </c>
      <c r="AO128" s="47" t="e">
        <f ca="1"/>
        <v>#N/A</v>
      </c>
      <c r="AP128" s="47" t="e">
        <f ca="1"/>
        <v>#N/A</v>
      </c>
      <c r="AQ128" s="47" t="e">
        <f ca="1"/>
        <v>#N/A</v>
      </c>
      <c r="AR128" s="47" t="e">
        <f ca="1"/>
        <v>#N/A</v>
      </c>
      <c r="AS128" s="47" t="e">
        <f ca="1"/>
        <v>#N/A</v>
      </c>
      <c r="AT128" s="47" t="e">
        <f ca="1"/>
        <v>#N/A</v>
      </c>
      <c r="AU128" s="47" t="e">
        <f ca="1"/>
        <v>#N/A</v>
      </c>
      <c r="AV128" s="47" t="e">
        <f ca="1"/>
        <v>#N/A</v>
      </c>
      <c r="AW128" s="47" t="e">
        <f ca="1"/>
        <v>#N/A</v>
      </c>
      <c r="AX128" s="47" t="e">
        <f ca="1"/>
        <v>#N/A</v>
      </c>
      <c r="AY128" s="47" t="e">
        <f ca="1"/>
        <v>#N/A</v>
      </c>
      <c r="AZ128" s="47" t="e">
        <f ca="1"/>
        <v>#N/A</v>
      </c>
      <c r="BA128" s="47" t="e">
        <f ca="1"/>
        <v>#N/A</v>
      </c>
      <c r="BB128" s="47" t="e">
        <f ca="1"/>
        <v>#N/A</v>
      </c>
      <c r="BC128" s="47" t="e">
        <f ca="1"/>
        <v>#N/A</v>
      </c>
      <c r="BD128" s="47" t="e">
        <f ca="1"/>
        <v>#N/A</v>
      </c>
      <c r="BE128" s="47" t="e">
        <f ca="1"/>
        <v>#N/A</v>
      </c>
      <c r="BF128" s="47" t="e">
        <f ca="1"/>
        <v>#N/A</v>
      </c>
      <c r="BG128" s="47" t="e">
        <f ca="1"/>
        <v>#N/A</v>
      </c>
      <c r="BH128" s="47" t="e">
        <f ca="1"/>
        <v>#N/A</v>
      </c>
      <c r="BI128" s="47" t="e">
        <f ca="1"/>
        <v>#N/A</v>
      </c>
      <c r="BJ128" s="47" t="e">
        <f ca="1"/>
        <v>#N/A</v>
      </c>
      <c r="BK128" s="47" t="e">
        <f ca="1"/>
        <v>#N/A</v>
      </c>
      <c r="BL128" s="47" t="e">
        <f ca="1"/>
        <v>#N/A</v>
      </c>
      <c r="BM128" s="47" t="e">
        <f ca="1"/>
        <v>#N/A</v>
      </c>
      <c r="BN128" s="47" t="e">
        <f ca="1"/>
        <v>#N/A</v>
      </c>
      <c r="BO128" s="47" t="e">
        <f ca="1"/>
        <v>#N/A</v>
      </c>
      <c r="BP128" s="47" t="e">
        <f ca="1"/>
        <v>#N/A</v>
      </c>
      <c r="BQ128" s="47" t="e">
        <f ca="1"/>
        <v>#N/A</v>
      </c>
      <c r="BR128" s="47" t="e">
        <f ca="1"/>
        <v>#N/A</v>
      </c>
    </row>
    <row r="129" spans="5:70" ht="21" hidden="1" customHeight="1" outlineLevel="1" thickBot="1" x14ac:dyDescent="0.4">
      <c r="E129" s="17" t="e">
        <f ca="1"/>
        <v>#N/A</v>
      </c>
      <c r="F129" s="47" t="e">
        <f ca="1"/>
        <v>#N/A</v>
      </c>
      <c r="G129" s="47" t="e">
        <f ca="1"/>
        <v>#N/A</v>
      </c>
      <c r="H129" s="47" t="e">
        <f ca="1"/>
        <v>#N/A</v>
      </c>
      <c r="I129" s="47" t="e">
        <f ca="1"/>
        <v>#N/A</v>
      </c>
      <c r="J129" s="47" t="e">
        <f ca="1"/>
        <v>#N/A</v>
      </c>
      <c r="K129" s="47" t="e">
        <f ca="1"/>
        <v>#N/A</v>
      </c>
      <c r="L129" s="47" t="e">
        <f ca="1"/>
        <v>#N/A</v>
      </c>
      <c r="M129" s="47" t="e">
        <f ca="1"/>
        <v>#N/A</v>
      </c>
      <c r="N129" s="47" t="e">
        <f ca="1"/>
        <v>#N/A</v>
      </c>
      <c r="O129" s="47" t="e">
        <f ca="1"/>
        <v>#N/A</v>
      </c>
      <c r="P129" s="47" t="e">
        <f ca="1"/>
        <v>#N/A</v>
      </c>
      <c r="Q129" s="47" t="e">
        <f ca="1"/>
        <v>#N/A</v>
      </c>
      <c r="R129" s="47" t="e">
        <f ca="1"/>
        <v>#N/A</v>
      </c>
      <c r="S129" s="47" t="e">
        <f ca="1"/>
        <v>#N/A</v>
      </c>
      <c r="T129" s="47" t="e">
        <f ca="1"/>
        <v>#N/A</v>
      </c>
      <c r="U129" s="47" t="e">
        <f ca="1"/>
        <v>#N/A</v>
      </c>
      <c r="V129" s="47" t="e">
        <f ca="1"/>
        <v>#N/A</v>
      </c>
      <c r="W129" s="47" t="e">
        <f ca="1"/>
        <v>#N/A</v>
      </c>
      <c r="X129" s="47" t="e">
        <f ca="1"/>
        <v>#N/A</v>
      </c>
      <c r="Y129" s="47" t="e">
        <f ca="1"/>
        <v>#N/A</v>
      </c>
      <c r="Z129" s="47" t="e">
        <f ca="1"/>
        <v>#N/A</v>
      </c>
      <c r="AA129" s="47" t="e">
        <f ca="1"/>
        <v>#N/A</v>
      </c>
      <c r="AB129" s="47" t="e">
        <f ca="1"/>
        <v>#N/A</v>
      </c>
      <c r="AC129" s="47" t="e">
        <f ca="1"/>
        <v>#N/A</v>
      </c>
      <c r="AD129" s="47" t="e">
        <f ca="1"/>
        <v>#N/A</v>
      </c>
      <c r="AE129" s="47" t="e">
        <f ca="1"/>
        <v>#N/A</v>
      </c>
      <c r="AF129" s="47" t="e">
        <f ca="1"/>
        <v>#N/A</v>
      </c>
      <c r="AG129" s="47" t="e">
        <f ca="1"/>
        <v>#N/A</v>
      </c>
      <c r="AH129" s="47" t="e">
        <f ca="1"/>
        <v>#N/A</v>
      </c>
      <c r="AI129" s="47" t="e">
        <f ca="1"/>
        <v>#N/A</v>
      </c>
      <c r="AJ129" s="47" t="e">
        <f ca="1"/>
        <v>#N/A</v>
      </c>
      <c r="AK129" s="47" t="e">
        <f ca="1"/>
        <v>#N/A</v>
      </c>
      <c r="AL129" s="47" t="e">
        <f ca="1"/>
        <v>#N/A</v>
      </c>
      <c r="AM129" s="47" t="e">
        <f ca="1"/>
        <v>#N/A</v>
      </c>
      <c r="AN129" s="47" t="e">
        <f ca="1"/>
        <v>#N/A</v>
      </c>
      <c r="AO129" s="47" t="e">
        <f ca="1"/>
        <v>#N/A</v>
      </c>
      <c r="AP129" s="47" t="e">
        <f ca="1"/>
        <v>#N/A</v>
      </c>
      <c r="AQ129" s="47" t="e">
        <f ca="1"/>
        <v>#N/A</v>
      </c>
      <c r="AR129" s="47" t="e">
        <f ca="1"/>
        <v>#N/A</v>
      </c>
      <c r="AS129" s="47" t="e">
        <f ca="1"/>
        <v>#N/A</v>
      </c>
      <c r="AT129" s="47" t="e">
        <f ca="1"/>
        <v>#N/A</v>
      </c>
      <c r="AU129" s="47" t="e">
        <f ca="1"/>
        <v>#N/A</v>
      </c>
      <c r="AV129" s="47" t="e">
        <f ca="1"/>
        <v>#N/A</v>
      </c>
      <c r="AW129" s="47" t="e">
        <f ca="1"/>
        <v>#N/A</v>
      </c>
      <c r="AX129" s="47" t="e">
        <f ca="1"/>
        <v>#N/A</v>
      </c>
      <c r="AY129" s="47" t="e">
        <f ca="1"/>
        <v>#N/A</v>
      </c>
      <c r="AZ129" s="47" t="e">
        <f ca="1"/>
        <v>#N/A</v>
      </c>
      <c r="BA129" s="47" t="e">
        <f ca="1"/>
        <v>#N/A</v>
      </c>
      <c r="BB129" s="47" t="e">
        <f ca="1"/>
        <v>#N/A</v>
      </c>
      <c r="BC129" s="47" t="e">
        <f ca="1"/>
        <v>#N/A</v>
      </c>
      <c r="BD129" s="47" t="e">
        <f ca="1"/>
        <v>#N/A</v>
      </c>
      <c r="BE129" s="47" t="e">
        <f ca="1"/>
        <v>#N/A</v>
      </c>
      <c r="BF129" s="47" t="e">
        <f ca="1"/>
        <v>#N/A</v>
      </c>
      <c r="BG129" s="47" t="e">
        <f ca="1"/>
        <v>#N/A</v>
      </c>
      <c r="BH129" s="47" t="e">
        <f ca="1"/>
        <v>#N/A</v>
      </c>
      <c r="BI129" s="47" t="e">
        <f ca="1"/>
        <v>#N/A</v>
      </c>
      <c r="BJ129" s="47" t="e">
        <f ca="1"/>
        <v>#N/A</v>
      </c>
      <c r="BK129" s="47" t="e">
        <f ca="1"/>
        <v>#N/A</v>
      </c>
      <c r="BL129" s="47" t="e">
        <f ca="1"/>
        <v>#N/A</v>
      </c>
      <c r="BM129" s="47" t="e">
        <f ca="1"/>
        <v>#N/A</v>
      </c>
      <c r="BN129" s="47" t="e">
        <f ca="1"/>
        <v>#N/A</v>
      </c>
      <c r="BO129" s="47" t="e">
        <f ca="1"/>
        <v>#N/A</v>
      </c>
      <c r="BP129" s="47" t="e">
        <f ca="1"/>
        <v>#N/A</v>
      </c>
      <c r="BQ129" s="47" t="e">
        <f ca="1"/>
        <v>#N/A</v>
      </c>
      <c r="BR129" s="47" t="e">
        <f ca="1"/>
        <v>#N/A</v>
      </c>
    </row>
    <row r="130" spans="5:70" ht="21" hidden="1" customHeight="1" outlineLevel="1" thickBot="1" x14ac:dyDescent="0.4">
      <c r="E130" s="17" t="e">
        <f ca="1"/>
        <v>#N/A</v>
      </c>
      <c r="F130" s="47" t="e">
        <f ca="1"/>
        <v>#N/A</v>
      </c>
      <c r="G130" s="47" t="e">
        <f ca="1"/>
        <v>#N/A</v>
      </c>
      <c r="H130" s="47" t="e">
        <f ca="1"/>
        <v>#N/A</v>
      </c>
      <c r="I130" s="47" t="e">
        <f ca="1"/>
        <v>#N/A</v>
      </c>
      <c r="J130" s="47" t="e">
        <f ca="1"/>
        <v>#N/A</v>
      </c>
      <c r="K130" s="47" t="e">
        <f ca="1"/>
        <v>#N/A</v>
      </c>
      <c r="L130" s="47" t="e">
        <f ca="1"/>
        <v>#N/A</v>
      </c>
      <c r="M130" s="47" t="e">
        <f ca="1"/>
        <v>#N/A</v>
      </c>
      <c r="N130" s="47" t="e">
        <f ca="1"/>
        <v>#N/A</v>
      </c>
      <c r="O130" s="47" t="e">
        <f ca="1"/>
        <v>#N/A</v>
      </c>
      <c r="P130" s="47" t="e">
        <f ca="1"/>
        <v>#N/A</v>
      </c>
      <c r="Q130" s="47" t="e">
        <f ca="1"/>
        <v>#N/A</v>
      </c>
      <c r="R130" s="47" t="e">
        <f ca="1"/>
        <v>#N/A</v>
      </c>
      <c r="S130" s="47" t="e">
        <f ca="1"/>
        <v>#N/A</v>
      </c>
      <c r="T130" s="47" t="e">
        <f ca="1"/>
        <v>#N/A</v>
      </c>
      <c r="U130" s="47" t="e">
        <f ca="1"/>
        <v>#N/A</v>
      </c>
      <c r="V130" s="47" t="e">
        <f ca="1"/>
        <v>#N/A</v>
      </c>
      <c r="W130" s="47" t="e">
        <f ca="1"/>
        <v>#N/A</v>
      </c>
      <c r="X130" s="47" t="e">
        <f ca="1"/>
        <v>#N/A</v>
      </c>
      <c r="Y130" s="47" t="e">
        <f ca="1"/>
        <v>#N/A</v>
      </c>
      <c r="Z130" s="47" t="e">
        <f ca="1"/>
        <v>#N/A</v>
      </c>
      <c r="AA130" s="47" t="e">
        <f ca="1"/>
        <v>#N/A</v>
      </c>
      <c r="AB130" s="47" t="e">
        <f ca="1"/>
        <v>#N/A</v>
      </c>
      <c r="AC130" s="47" t="e">
        <f ca="1"/>
        <v>#N/A</v>
      </c>
      <c r="AD130" s="47" t="e">
        <f ca="1"/>
        <v>#N/A</v>
      </c>
      <c r="AE130" s="47" t="e">
        <f ca="1"/>
        <v>#N/A</v>
      </c>
      <c r="AF130" s="47" t="e">
        <f ca="1"/>
        <v>#N/A</v>
      </c>
      <c r="AG130" s="47" t="e">
        <f ca="1"/>
        <v>#N/A</v>
      </c>
      <c r="AH130" s="47" t="e">
        <f ca="1"/>
        <v>#N/A</v>
      </c>
      <c r="AI130" s="47" t="e">
        <f ca="1"/>
        <v>#N/A</v>
      </c>
      <c r="AJ130" s="47" t="e">
        <f ca="1"/>
        <v>#N/A</v>
      </c>
      <c r="AK130" s="47" t="e">
        <f ca="1"/>
        <v>#N/A</v>
      </c>
      <c r="AL130" s="47" t="e">
        <f ca="1"/>
        <v>#N/A</v>
      </c>
      <c r="AM130" s="47" t="e">
        <f ca="1"/>
        <v>#N/A</v>
      </c>
      <c r="AN130" s="47" t="e">
        <f ca="1"/>
        <v>#N/A</v>
      </c>
      <c r="AO130" s="47" t="e">
        <f ca="1"/>
        <v>#N/A</v>
      </c>
      <c r="AP130" s="47" t="e">
        <f ca="1"/>
        <v>#N/A</v>
      </c>
      <c r="AQ130" s="47" t="e">
        <f ca="1"/>
        <v>#N/A</v>
      </c>
      <c r="AR130" s="47" t="e">
        <f ca="1"/>
        <v>#N/A</v>
      </c>
      <c r="AS130" s="47" t="e">
        <f ca="1"/>
        <v>#N/A</v>
      </c>
      <c r="AT130" s="47" t="e">
        <f ca="1"/>
        <v>#N/A</v>
      </c>
      <c r="AU130" s="47" t="e">
        <f ca="1"/>
        <v>#N/A</v>
      </c>
      <c r="AV130" s="47" t="e">
        <f ca="1"/>
        <v>#N/A</v>
      </c>
      <c r="AW130" s="47" t="e">
        <f ca="1"/>
        <v>#N/A</v>
      </c>
      <c r="AX130" s="47" t="e">
        <f ca="1"/>
        <v>#N/A</v>
      </c>
      <c r="AY130" s="47" t="e">
        <f ca="1"/>
        <v>#N/A</v>
      </c>
      <c r="AZ130" s="47" t="e">
        <f ca="1"/>
        <v>#N/A</v>
      </c>
      <c r="BA130" s="47" t="e">
        <f ca="1"/>
        <v>#N/A</v>
      </c>
      <c r="BB130" s="47" t="e">
        <f ca="1"/>
        <v>#N/A</v>
      </c>
      <c r="BC130" s="47" t="e">
        <f ca="1"/>
        <v>#N/A</v>
      </c>
      <c r="BD130" s="47" t="e">
        <f ca="1"/>
        <v>#N/A</v>
      </c>
      <c r="BE130" s="47" t="e">
        <f ca="1"/>
        <v>#N/A</v>
      </c>
      <c r="BF130" s="47" t="e">
        <f ca="1"/>
        <v>#N/A</v>
      </c>
      <c r="BG130" s="47" t="e">
        <f ca="1"/>
        <v>#N/A</v>
      </c>
      <c r="BH130" s="47" t="e">
        <f ca="1"/>
        <v>#N/A</v>
      </c>
      <c r="BI130" s="47" t="e">
        <f ca="1"/>
        <v>#N/A</v>
      </c>
      <c r="BJ130" s="47" t="e">
        <f ca="1"/>
        <v>#N/A</v>
      </c>
      <c r="BK130" s="47" t="e">
        <f ca="1"/>
        <v>#N/A</v>
      </c>
      <c r="BL130" s="47" t="e">
        <f ca="1"/>
        <v>#N/A</v>
      </c>
      <c r="BM130" s="47" t="e">
        <f ca="1"/>
        <v>#N/A</v>
      </c>
      <c r="BN130" s="47" t="e">
        <f ca="1"/>
        <v>#N/A</v>
      </c>
      <c r="BO130" s="47" t="e">
        <f ca="1"/>
        <v>#N/A</v>
      </c>
      <c r="BP130" s="47" t="e">
        <f ca="1"/>
        <v>#N/A</v>
      </c>
      <c r="BQ130" s="47" t="e">
        <f ca="1"/>
        <v>#N/A</v>
      </c>
      <c r="BR130" s="47" t="e">
        <f ca="1"/>
        <v>#N/A</v>
      </c>
    </row>
    <row r="131" spans="5:70" ht="21" hidden="1" customHeight="1" outlineLevel="1" thickBot="1" x14ac:dyDescent="0.4">
      <c r="E131" s="17" t="e">
        <f ca="1"/>
        <v>#N/A</v>
      </c>
      <c r="F131" s="47" t="e">
        <f ca="1"/>
        <v>#N/A</v>
      </c>
      <c r="G131" s="47" t="e">
        <f ca="1"/>
        <v>#N/A</v>
      </c>
      <c r="H131" s="47" t="e">
        <f ca="1"/>
        <v>#N/A</v>
      </c>
      <c r="I131" s="47" t="e">
        <f ca="1"/>
        <v>#N/A</v>
      </c>
      <c r="J131" s="47" t="e">
        <f ca="1"/>
        <v>#N/A</v>
      </c>
      <c r="K131" s="47" t="e">
        <f ca="1"/>
        <v>#N/A</v>
      </c>
      <c r="L131" s="47" t="e">
        <f ca="1"/>
        <v>#N/A</v>
      </c>
      <c r="M131" s="47" t="e">
        <f ca="1"/>
        <v>#N/A</v>
      </c>
      <c r="N131" s="47" t="e">
        <f ca="1"/>
        <v>#N/A</v>
      </c>
      <c r="O131" s="47" t="e">
        <f ca="1"/>
        <v>#N/A</v>
      </c>
      <c r="P131" s="47" t="e">
        <f ca="1"/>
        <v>#N/A</v>
      </c>
      <c r="Q131" s="47" t="e">
        <f ca="1"/>
        <v>#N/A</v>
      </c>
      <c r="R131" s="47" t="e">
        <f ca="1"/>
        <v>#N/A</v>
      </c>
      <c r="S131" s="47" t="e">
        <f ca="1"/>
        <v>#N/A</v>
      </c>
      <c r="T131" s="47" t="e">
        <f ca="1"/>
        <v>#N/A</v>
      </c>
      <c r="U131" s="47" t="e">
        <f ca="1"/>
        <v>#N/A</v>
      </c>
      <c r="V131" s="47" t="e">
        <f ca="1"/>
        <v>#N/A</v>
      </c>
      <c r="W131" s="47" t="e">
        <f ca="1"/>
        <v>#N/A</v>
      </c>
      <c r="X131" s="47" t="e">
        <f ca="1"/>
        <v>#N/A</v>
      </c>
      <c r="Y131" s="47" t="e">
        <f ca="1"/>
        <v>#N/A</v>
      </c>
      <c r="Z131" s="47" t="e">
        <f ca="1"/>
        <v>#N/A</v>
      </c>
      <c r="AA131" s="47" t="e">
        <f ca="1"/>
        <v>#N/A</v>
      </c>
      <c r="AB131" s="47" t="e">
        <f ca="1"/>
        <v>#N/A</v>
      </c>
      <c r="AC131" s="47" t="e">
        <f ca="1"/>
        <v>#N/A</v>
      </c>
      <c r="AD131" s="47" t="e">
        <f ca="1"/>
        <v>#N/A</v>
      </c>
      <c r="AE131" s="47" t="e">
        <f ca="1"/>
        <v>#N/A</v>
      </c>
      <c r="AF131" s="47" t="e">
        <f ca="1"/>
        <v>#N/A</v>
      </c>
      <c r="AG131" s="47" t="e">
        <f ca="1"/>
        <v>#N/A</v>
      </c>
      <c r="AH131" s="47" t="e">
        <f ca="1"/>
        <v>#N/A</v>
      </c>
      <c r="AI131" s="47" t="e">
        <f ca="1"/>
        <v>#N/A</v>
      </c>
      <c r="AJ131" s="47" t="e">
        <f ca="1"/>
        <v>#N/A</v>
      </c>
      <c r="AK131" s="47" t="e">
        <f ca="1"/>
        <v>#N/A</v>
      </c>
      <c r="AL131" s="47" t="e">
        <f ca="1"/>
        <v>#N/A</v>
      </c>
      <c r="AM131" s="47" t="e">
        <f ca="1"/>
        <v>#N/A</v>
      </c>
      <c r="AN131" s="47" t="e">
        <f ca="1"/>
        <v>#N/A</v>
      </c>
      <c r="AO131" s="47" t="e">
        <f ca="1"/>
        <v>#N/A</v>
      </c>
      <c r="AP131" s="47" t="e">
        <f ca="1"/>
        <v>#N/A</v>
      </c>
      <c r="AQ131" s="47" t="e">
        <f ca="1"/>
        <v>#N/A</v>
      </c>
      <c r="AR131" s="47" t="e">
        <f ca="1"/>
        <v>#N/A</v>
      </c>
      <c r="AS131" s="47" t="e">
        <f ca="1"/>
        <v>#N/A</v>
      </c>
      <c r="AT131" s="47" t="e">
        <f ca="1"/>
        <v>#N/A</v>
      </c>
      <c r="AU131" s="47" t="e">
        <f ca="1"/>
        <v>#N/A</v>
      </c>
      <c r="AV131" s="47" t="e">
        <f ca="1"/>
        <v>#N/A</v>
      </c>
      <c r="AW131" s="47" t="e">
        <f ca="1"/>
        <v>#N/A</v>
      </c>
      <c r="AX131" s="47" t="e">
        <f ca="1"/>
        <v>#N/A</v>
      </c>
      <c r="AY131" s="47" t="e">
        <f ca="1"/>
        <v>#N/A</v>
      </c>
      <c r="AZ131" s="47" t="e">
        <f ca="1"/>
        <v>#N/A</v>
      </c>
      <c r="BA131" s="47" t="e">
        <f ca="1"/>
        <v>#N/A</v>
      </c>
      <c r="BB131" s="47" t="e">
        <f ca="1"/>
        <v>#N/A</v>
      </c>
      <c r="BC131" s="47" t="e">
        <f ca="1"/>
        <v>#N/A</v>
      </c>
      <c r="BD131" s="47" t="e">
        <f ca="1"/>
        <v>#N/A</v>
      </c>
      <c r="BE131" s="47" t="e">
        <f ca="1"/>
        <v>#N/A</v>
      </c>
      <c r="BF131" s="47" t="e">
        <f ca="1"/>
        <v>#N/A</v>
      </c>
      <c r="BG131" s="47" t="e">
        <f ca="1"/>
        <v>#N/A</v>
      </c>
      <c r="BH131" s="47" t="e">
        <f ca="1"/>
        <v>#N/A</v>
      </c>
      <c r="BI131" s="47" t="e">
        <f ca="1"/>
        <v>#N/A</v>
      </c>
      <c r="BJ131" s="47" t="e">
        <f ca="1"/>
        <v>#N/A</v>
      </c>
      <c r="BK131" s="47" t="e">
        <f ca="1"/>
        <v>#N/A</v>
      </c>
      <c r="BL131" s="47" t="e">
        <f ca="1"/>
        <v>#N/A</v>
      </c>
      <c r="BM131" s="47" t="e">
        <f ca="1"/>
        <v>#N/A</v>
      </c>
      <c r="BN131" s="47" t="e">
        <f ca="1"/>
        <v>#N/A</v>
      </c>
      <c r="BO131" s="47" t="e">
        <f ca="1"/>
        <v>#N/A</v>
      </c>
      <c r="BP131" s="47" t="e">
        <f ca="1"/>
        <v>#N/A</v>
      </c>
      <c r="BQ131" s="47" t="e">
        <f ca="1"/>
        <v>#N/A</v>
      </c>
      <c r="BR131" s="47" t="e">
        <f ca="1"/>
        <v>#N/A</v>
      </c>
    </row>
    <row r="132" spans="5:70" ht="21" hidden="1" customHeight="1" outlineLevel="1" thickBot="1" x14ac:dyDescent="0.4">
      <c r="E132" s="17" t="e">
        <f ca="1"/>
        <v>#N/A</v>
      </c>
      <c r="F132" s="47" t="e">
        <f ca="1"/>
        <v>#N/A</v>
      </c>
      <c r="G132" s="47" t="e">
        <f ca="1"/>
        <v>#N/A</v>
      </c>
      <c r="H132" s="47" t="e">
        <f ca="1"/>
        <v>#N/A</v>
      </c>
      <c r="I132" s="47" t="e">
        <f ca="1"/>
        <v>#N/A</v>
      </c>
      <c r="J132" s="47" t="e">
        <f ca="1"/>
        <v>#N/A</v>
      </c>
      <c r="K132" s="47" t="e">
        <f ca="1"/>
        <v>#N/A</v>
      </c>
      <c r="L132" s="47" t="e">
        <f ca="1"/>
        <v>#N/A</v>
      </c>
      <c r="M132" s="47" t="e">
        <f ca="1"/>
        <v>#N/A</v>
      </c>
      <c r="N132" s="47" t="e">
        <f ca="1"/>
        <v>#N/A</v>
      </c>
      <c r="O132" s="47" t="e">
        <f ca="1"/>
        <v>#N/A</v>
      </c>
      <c r="P132" s="47" t="e">
        <f ca="1"/>
        <v>#N/A</v>
      </c>
      <c r="Q132" s="47" t="e">
        <f ca="1"/>
        <v>#N/A</v>
      </c>
      <c r="R132" s="47" t="e">
        <f ca="1"/>
        <v>#N/A</v>
      </c>
      <c r="S132" s="47" t="e">
        <f ca="1"/>
        <v>#N/A</v>
      </c>
      <c r="T132" s="47" t="e">
        <f ca="1"/>
        <v>#N/A</v>
      </c>
      <c r="U132" s="47" t="e">
        <f ca="1"/>
        <v>#N/A</v>
      </c>
      <c r="V132" s="47" t="e">
        <f ca="1"/>
        <v>#N/A</v>
      </c>
      <c r="W132" s="47" t="e">
        <f ca="1"/>
        <v>#N/A</v>
      </c>
      <c r="X132" s="47" t="e">
        <f ca="1"/>
        <v>#N/A</v>
      </c>
      <c r="Y132" s="47" t="e">
        <f ca="1"/>
        <v>#N/A</v>
      </c>
      <c r="Z132" s="47" t="e">
        <f ca="1"/>
        <v>#N/A</v>
      </c>
      <c r="AA132" s="47" t="e">
        <f ca="1"/>
        <v>#N/A</v>
      </c>
      <c r="AB132" s="47" t="e">
        <f ca="1"/>
        <v>#N/A</v>
      </c>
      <c r="AC132" s="47" t="e">
        <f ca="1"/>
        <v>#N/A</v>
      </c>
      <c r="AD132" s="47" t="e">
        <f ca="1"/>
        <v>#N/A</v>
      </c>
      <c r="AE132" s="47" t="e">
        <f ca="1"/>
        <v>#N/A</v>
      </c>
      <c r="AF132" s="47" t="e">
        <f ca="1"/>
        <v>#N/A</v>
      </c>
      <c r="AG132" s="47" t="e">
        <f ca="1"/>
        <v>#N/A</v>
      </c>
      <c r="AH132" s="47" t="e">
        <f ca="1"/>
        <v>#N/A</v>
      </c>
      <c r="AI132" s="47" t="e">
        <f ca="1"/>
        <v>#N/A</v>
      </c>
      <c r="AJ132" s="47" t="e">
        <f ca="1"/>
        <v>#N/A</v>
      </c>
      <c r="AK132" s="47" t="e">
        <f ca="1"/>
        <v>#N/A</v>
      </c>
      <c r="AL132" s="47" t="e">
        <f ca="1"/>
        <v>#N/A</v>
      </c>
      <c r="AM132" s="47" t="e">
        <f ca="1"/>
        <v>#N/A</v>
      </c>
      <c r="AN132" s="47" t="e">
        <f ca="1"/>
        <v>#N/A</v>
      </c>
      <c r="AO132" s="47" t="e">
        <f ca="1"/>
        <v>#N/A</v>
      </c>
      <c r="AP132" s="47" t="e">
        <f ca="1"/>
        <v>#N/A</v>
      </c>
      <c r="AQ132" s="47" t="e">
        <f ca="1"/>
        <v>#N/A</v>
      </c>
      <c r="AR132" s="47" t="e">
        <f ca="1"/>
        <v>#N/A</v>
      </c>
      <c r="AS132" s="47" t="e">
        <f ca="1"/>
        <v>#N/A</v>
      </c>
      <c r="AT132" s="47" t="e">
        <f ca="1"/>
        <v>#N/A</v>
      </c>
      <c r="AU132" s="47" t="e">
        <f ca="1"/>
        <v>#N/A</v>
      </c>
      <c r="AV132" s="47" t="e">
        <f ca="1"/>
        <v>#N/A</v>
      </c>
      <c r="AW132" s="47" t="e">
        <f ca="1"/>
        <v>#N/A</v>
      </c>
      <c r="AX132" s="47" t="e">
        <f ca="1"/>
        <v>#N/A</v>
      </c>
      <c r="AY132" s="47" t="e">
        <f ca="1"/>
        <v>#N/A</v>
      </c>
      <c r="AZ132" s="47" t="e">
        <f ca="1"/>
        <v>#N/A</v>
      </c>
      <c r="BA132" s="47" t="e">
        <f ca="1"/>
        <v>#N/A</v>
      </c>
      <c r="BB132" s="47" t="e">
        <f ca="1"/>
        <v>#N/A</v>
      </c>
      <c r="BC132" s="47" t="e">
        <f ca="1"/>
        <v>#N/A</v>
      </c>
      <c r="BD132" s="47" t="e">
        <f ca="1"/>
        <v>#N/A</v>
      </c>
      <c r="BE132" s="47" t="e">
        <f ca="1"/>
        <v>#N/A</v>
      </c>
      <c r="BF132" s="47" t="e">
        <f ca="1"/>
        <v>#N/A</v>
      </c>
      <c r="BG132" s="47" t="e">
        <f ca="1"/>
        <v>#N/A</v>
      </c>
      <c r="BH132" s="47" t="e">
        <f ca="1"/>
        <v>#N/A</v>
      </c>
      <c r="BI132" s="47" t="e">
        <f ca="1"/>
        <v>#N/A</v>
      </c>
      <c r="BJ132" s="47" t="e">
        <f ca="1"/>
        <v>#N/A</v>
      </c>
      <c r="BK132" s="47" t="e">
        <f ca="1"/>
        <v>#N/A</v>
      </c>
      <c r="BL132" s="47" t="e">
        <f ca="1"/>
        <v>#N/A</v>
      </c>
      <c r="BM132" s="47" t="e">
        <f ca="1"/>
        <v>#N/A</v>
      </c>
      <c r="BN132" s="47" t="e">
        <f ca="1"/>
        <v>#N/A</v>
      </c>
      <c r="BO132" s="47" t="e">
        <f ca="1"/>
        <v>#N/A</v>
      </c>
      <c r="BP132" s="47" t="e">
        <f ca="1"/>
        <v>#N/A</v>
      </c>
      <c r="BQ132" s="47" t="e">
        <f ca="1"/>
        <v>#N/A</v>
      </c>
      <c r="BR132" s="47" t="e">
        <f ca="1"/>
        <v>#N/A</v>
      </c>
    </row>
    <row r="133" spans="5:70" ht="21" hidden="1" customHeight="1" outlineLevel="1" thickBot="1" x14ac:dyDescent="0.4">
      <c r="E133" s="17" t="e">
        <f ca="1"/>
        <v>#N/A</v>
      </c>
      <c r="F133" s="47" t="e">
        <f ca="1"/>
        <v>#N/A</v>
      </c>
      <c r="G133" s="47" t="e">
        <f ca="1"/>
        <v>#N/A</v>
      </c>
      <c r="H133" s="47" t="e">
        <f ca="1"/>
        <v>#N/A</v>
      </c>
      <c r="I133" s="47" t="e">
        <f ca="1"/>
        <v>#N/A</v>
      </c>
      <c r="J133" s="47" t="e">
        <f ca="1"/>
        <v>#N/A</v>
      </c>
      <c r="K133" s="47" t="e">
        <f ca="1"/>
        <v>#N/A</v>
      </c>
      <c r="L133" s="47" t="e">
        <f ca="1"/>
        <v>#N/A</v>
      </c>
      <c r="M133" s="47" t="e">
        <f ca="1"/>
        <v>#N/A</v>
      </c>
      <c r="N133" s="47" t="e">
        <f ca="1"/>
        <v>#N/A</v>
      </c>
      <c r="O133" s="47" t="e">
        <f ca="1"/>
        <v>#N/A</v>
      </c>
      <c r="P133" s="47" t="e">
        <f ca="1"/>
        <v>#N/A</v>
      </c>
      <c r="Q133" s="47" t="e">
        <f ca="1"/>
        <v>#N/A</v>
      </c>
      <c r="R133" s="47" t="e">
        <f ca="1"/>
        <v>#N/A</v>
      </c>
      <c r="S133" s="47" t="e">
        <f ca="1"/>
        <v>#N/A</v>
      </c>
      <c r="T133" s="47" t="e">
        <f ca="1"/>
        <v>#N/A</v>
      </c>
      <c r="U133" s="47" t="e">
        <f ca="1"/>
        <v>#N/A</v>
      </c>
      <c r="V133" s="47" t="e">
        <f ca="1"/>
        <v>#N/A</v>
      </c>
      <c r="W133" s="47" t="e">
        <f ca="1"/>
        <v>#N/A</v>
      </c>
      <c r="X133" s="47" t="e">
        <f ca="1"/>
        <v>#N/A</v>
      </c>
      <c r="Y133" s="47" t="e">
        <f ca="1"/>
        <v>#N/A</v>
      </c>
      <c r="Z133" s="47" t="e">
        <f ca="1"/>
        <v>#N/A</v>
      </c>
      <c r="AA133" s="47" t="e">
        <f ca="1"/>
        <v>#N/A</v>
      </c>
      <c r="AB133" s="47" t="e">
        <f ca="1"/>
        <v>#N/A</v>
      </c>
      <c r="AC133" s="47" t="e">
        <f ca="1"/>
        <v>#N/A</v>
      </c>
      <c r="AD133" s="47" t="e">
        <f ca="1"/>
        <v>#N/A</v>
      </c>
      <c r="AE133" s="47" t="e">
        <f ca="1"/>
        <v>#N/A</v>
      </c>
      <c r="AF133" s="47" t="e">
        <f ca="1"/>
        <v>#N/A</v>
      </c>
      <c r="AG133" s="47" t="e">
        <f ca="1"/>
        <v>#N/A</v>
      </c>
      <c r="AH133" s="47" t="e">
        <f ca="1"/>
        <v>#N/A</v>
      </c>
      <c r="AI133" s="47" t="e">
        <f ca="1"/>
        <v>#N/A</v>
      </c>
      <c r="AJ133" s="47" t="e">
        <f ca="1"/>
        <v>#N/A</v>
      </c>
      <c r="AK133" s="47" t="e">
        <f ca="1"/>
        <v>#N/A</v>
      </c>
      <c r="AL133" s="47" t="e">
        <f ca="1"/>
        <v>#N/A</v>
      </c>
      <c r="AM133" s="47" t="e">
        <f ca="1"/>
        <v>#N/A</v>
      </c>
      <c r="AN133" s="47" t="e">
        <f ca="1"/>
        <v>#N/A</v>
      </c>
      <c r="AO133" s="47" t="e">
        <f ca="1"/>
        <v>#N/A</v>
      </c>
      <c r="AP133" s="47" t="e">
        <f ca="1"/>
        <v>#N/A</v>
      </c>
      <c r="AQ133" s="47" t="e">
        <f ca="1"/>
        <v>#N/A</v>
      </c>
      <c r="AR133" s="47" t="e">
        <f ca="1"/>
        <v>#N/A</v>
      </c>
      <c r="AS133" s="47" t="e">
        <f ca="1"/>
        <v>#N/A</v>
      </c>
      <c r="AT133" s="47" t="e">
        <f ca="1"/>
        <v>#N/A</v>
      </c>
      <c r="AU133" s="47" t="e">
        <f ca="1"/>
        <v>#N/A</v>
      </c>
      <c r="AV133" s="47" t="e">
        <f ca="1"/>
        <v>#N/A</v>
      </c>
      <c r="AW133" s="47" t="e">
        <f ca="1"/>
        <v>#N/A</v>
      </c>
      <c r="AX133" s="47" t="e">
        <f ca="1"/>
        <v>#N/A</v>
      </c>
      <c r="AY133" s="47" t="e">
        <f ca="1"/>
        <v>#N/A</v>
      </c>
      <c r="AZ133" s="47" t="e">
        <f ca="1"/>
        <v>#N/A</v>
      </c>
      <c r="BA133" s="47" t="e">
        <f ca="1"/>
        <v>#N/A</v>
      </c>
      <c r="BB133" s="47" t="e">
        <f ca="1"/>
        <v>#N/A</v>
      </c>
      <c r="BC133" s="47" t="e">
        <f ca="1"/>
        <v>#N/A</v>
      </c>
      <c r="BD133" s="47" t="e">
        <f ca="1"/>
        <v>#N/A</v>
      </c>
      <c r="BE133" s="47" t="e">
        <f ca="1"/>
        <v>#N/A</v>
      </c>
      <c r="BF133" s="47" t="e">
        <f ca="1"/>
        <v>#N/A</v>
      </c>
      <c r="BG133" s="47" t="e">
        <f ca="1"/>
        <v>#N/A</v>
      </c>
      <c r="BH133" s="47" t="e">
        <f ca="1"/>
        <v>#N/A</v>
      </c>
      <c r="BI133" s="47" t="e">
        <f ca="1"/>
        <v>#N/A</v>
      </c>
      <c r="BJ133" s="47" t="e">
        <f ca="1"/>
        <v>#N/A</v>
      </c>
      <c r="BK133" s="47" t="e">
        <f ca="1"/>
        <v>#N/A</v>
      </c>
      <c r="BL133" s="47" t="e">
        <f ca="1"/>
        <v>#N/A</v>
      </c>
      <c r="BM133" s="47" t="e">
        <f ca="1"/>
        <v>#N/A</v>
      </c>
      <c r="BN133" s="47" t="e">
        <f ca="1"/>
        <v>#N/A</v>
      </c>
      <c r="BO133" s="47" t="e">
        <f ca="1"/>
        <v>#N/A</v>
      </c>
      <c r="BP133" s="47" t="e">
        <f ca="1"/>
        <v>#N/A</v>
      </c>
      <c r="BQ133" s="47" t="e">
        <f ca="1"/>
        <v>#N/A</v>
      </c>
      <c r="BR133" s="47" t="e">
        <f ca="1"/>
        <v>#N/A</v>
      </c>
    </row>
    <row r="134" spans="5:70" ht="21" hidden="1" customHeight="1" outlineLevel="1" thickBot="1" x14ac:dyDescent="0.4">
      <c r="E134" s="17" t="e">
        <f ca="1"/>
        <v>#N/A</v>
      </c>
      <c r="F134" s="47" t="e">
        <f ca="1"/>
        <v>#N/A</v>
      </c>
      <c r="G134" s="47" t="e">
        <f ca="1"/>
        <v>#N/A</v>
      </c>
      <c r="H134" s="47" t="e">
        <f ca="1"/>
        <v>#N/A</v>
      </c>
      <c r="I134" s="47" t="e">
        <f ca="1"/>
        <v>#N/A</v>
      </c>
      <c r="J134" s="47" t="e">
        <f ca="1"/>
        <v>#N/A</v>
      </c>
      <c r="K134" s="47" t="e">
        <f ca="1"/>
        <v>#N/A</v>
      </c>
      <c r="L134" s="47" t="e">
        <f ca="1"/>
        <v>#N/A</v>
      </c>
      <c r="M134" s="47" t="e">
        <f ca="1"/>
        <v>#N/A</v>
      </c>
      <c r="N134" s="47" t="e">
        <f ca="1"/>
        <v>#N/A</v>
      </c>
      <c r="O134" s="47" t="e">
        <f ca="1"/>
        <v>#N/A</v>
      </c>
      <c r="P134" s="47" t="e">
        <f ca="1"/>
        <v>#N/A</v>
      </c>
      <c r="Q134" s="47" t="e">
        <f ca="1"/>
        <v>#N/A</v>
      </c>
      <c r="R134" s="47" t="e">
        <f ca="1"/>
        <v>#N/A</v>
      </c>
      <c r="S134" s="47" t="e">
        <f ca="1"/>
        <v>#N/A</v>
      </c>
      <c r="T134" s="47" t="e">
        <f ca="1"/>
        <v>#N/A</v>
      </c>
      <c r="U134" s="47" t="e">
        <f ca="1"/>
        <v>#N/A</v>
      </c>
      <c r="V134" s="47" t="e">
        <f ca="1"/>
        <v>#N/A</v>
      </c>
      <c r="W134" s="47" t="e">
        <f ca="1"/>
        <v>#N/A</v>
      </c>
      <c r="X134" s="47" t="e">
        <f ca="1"/>
        <v>#N/A</v>
      </c>
      <c r="Y134" s="47" t="e">
        <f ca="1"/>
        <v>#N/A</v>
      </c>
      <c r="Z134" s="47" t="e">
        <f ca="1"/>
        <v>#N/A</v>
      </c>
      <c r="AA134" s="47" t="e">
        <f ca="1"/>
        <v>#N/A</v>
      </c>
      <c r="AB134" s="47" t="e">
        <f ca="1"/>
        <v>#N/A</v>
      </c>
      <c r="AC134" s="47" t="e">
        <f ca="1"/>
        <v>#N/A</v>
      </c>
      <c r="AD134" s="47" t="e">
        <f ca="1"/>
        <v>#N/A</v>
      </c>
      <c r="AE134" s="47" t="e">
        <f ca="1"/>
        <v>#N/A</v>
      </c>
      <c r="AF134" s="47" t="e">
        <f ca="1"/>
        <v>#N/A</v>
      </c>
      <c r="AG134" s="47" t="e">
        <f ca="1"/>
        <v>#N/A</v>
      </c>
      <c r="AH134" s="47" t="e">
        <f ca="1"/>
        <v>#N/A</v>
      </c>
      <c r="AI134" s="47" t="e">
        <f ca="1"/>
        <v>#N/A</v>
      </c>
      <c r="AJ134" s="47" t="e">
        <f ca="1"/>
        <v>#N/A</v>
      </c>
      <c r="AK134" s="47" t="e">
        <f ca="1"/>
        <v>#N/A</v>
      </c>
      <c r="AL134" s="47" t="e">
        <f ca="1"/>
        <v>#N/A</v>
      </c>
      <c r="AM134" s="47" t="e">
        <f ca="1"/>
        <v>#N/A</v>
      </c>
      <c r="AN134" s="47" t="e">
        <f ca="1"/>
        <v>#N/A</v>
      </c>
      <c r="AO134" s="47" t="e">
        <f ca="1"/>
        <v>#N/A</v>
      </c>
      <c r="AP134" s="47" t="e">
        <f ca="1"/>
        <v>#N/A</v>
      </c>
      <c r="AQ134" s="47" t="e">
        <f ca="1"/>
        <v>#N/A</v>
      </c>
      <c r="AR134" s="47" t="e">
        <f ca="1"/>
        <v>#N/A</v>
      </c>
      <c r="AS134" s="47" t="e">
        <f ca="1"/>
        <v>#N/A</v>
      </c>
      <c r="AT134" s="47" t="e">
        <f ca="1"/>
        <v>#N/A</v>
      </c>
      <c r="AU134" s="47" t="e">
        <f ca="1"/>
        <v>#N/A</v>
      </c>
      <c r="AV134" s="47" t="e">
        <f ca="1"/>
        <v>#N/A</v>
      </c>
      <c r="AW134" s="47" t="e">
        <f ca="1"/>
        <v>#N/A</v>
      </c>
      <c r="AX134" s="47" t="e">
        <f ca="1"/>
        <v>#N/A</v>
      </c>
      <c r="AY134" s="47" t="e">
        <f ca="1"/>
        <v>#N/A</v>
      </c>
      <c r="AZ134" s="47" t="e">
        <f ca="1"/>
        <v>#N/A</v>
      </c>
      <c r="BA134" s="47" t="e">
        <f ca="1"/>
        <v>#N/A</v>
      </c>
      <c r="BB134" s="47" t="e">
        <f ca="1"/>
        <v>#N/A</v>
      </c>
      <c r="BC134" s="47" t="e">
        <f ca="1"/>
        <v>#N/A</v>
      </c>
      <c r="BD134" s="47" t="e">
        <f ca="1"/>
        <v>#N/A</v>
      </c>
      <c r="BE134" s="47" t="e">
        <f ca="1"/>
        <v>#N/A</v>
      </c>
      <c r="BF134" s="47" t="e">
        <f ca="1"/>
        <v>#N/A</v>
      </c>
      <c r="BG134" s="47" t="e">
        <f ca="1"/>
        <v>#N/A</v>
      </c>
      <c r="BH134" s="47" t="e">
        <f ca="1"/>
        <v>#N/A</v>
      </c>
      <c r="BI134" s="47" t="e">
        <f ca="1"/>
        <v>#N/A</v>
      </c>
      <c r="BJ134" s="47" t="e">
        <f ca="1"/>
        <v>#N/A</v>
      </c>
      <c r="BK134" s="47" t="e">
        <f ca="1"/>
        <v>#N/A</v>
      </c>
      <c r="BL134" s="47" t="e">
        <f ca="1"/>
        <v>#N/A</v>
      </c>
      <c r="BM134" s="47" t="e">
        <f ca="1"/>
        <v>#N/A</v>
      </c>
      <c r="BN134" s="47" t="e">
        <f ca="1"/>
        <v>#N/A</v>
      </c>
      <c r="BO134" s="47" t="e">
        <f ca="1"/>
        <v>#N/A</v>
      </c>
      <c r="BP134" s="47" t="e">
        <f ca="1"/>
        <v>#N/A</v>
      </c>
      <c r="BQ134" s="47" t="e">
        <f ca="1"/>
        <v>#N/A</v>
      </c>
      <c r="BR134" s="47" t="e">
        <f ca="1"/>
        <v>#N/A</v>
      </c>
    </row>
    <row r="135" spans="5:70" ht="21" hidden="1" customHeight="1" outlineLevel="1" thickBot="1" x14ac:dyDescent="0.4">
      <c r="E135" s="17" t="e">
        <f ca="1"/>
        <v>#N/A</v>
      </c>
      <c r="F135" s="47" t="e">
        <f ca="1"/>
        <v>#N/A</v>
      </c>
      <c r="G135" s="47" t="e">
        <f ca="1"/>
        <v>#N/A</v>
      </c>
      <c r="H135" s="47" t="e">
        <f ca="1"/>
        <v>#N/A</v>
      </c>
      <c r="I135" s="47" t="e">
        <f ca="1"/>
        <v>#N/A</v>
      </c>
      <c r="J135" s="47" t="e">
        <f ca="1"/>
        <v>#N/A</v>
      </c>
      <c r="K135" s="47" t="e">
        <f ca="1"/>
        <v>#N/A</v>
      </c>
      <c r="L135" s="47" t="e">
        <f ca="1"/>
        <v>#N/A</v>
      </c>
      <c r="M135" s="47" t="e">
        <f ca="1"/>
        <v>#N/A</v>
      </c>
      <c r="N135" s="47" t="e">
        <f ca="1"/>
        <v>#N/A</v>
      </c>
      <c r="O135" s="47" t="e">
        <f ca="1"/>
        <v>#N/A</v>
      </c>
      <c r="P135" s="47" t="e">
        <f ca="1"/>
        <v>#N/A</v>
      </c>
      <c r="Q135" s="47" t="e">
        <f ca="1"/>
        <v>#N/A</v>
      </c>
      <c r="R135" s="47" t="e">
        <f ca="1"/>
        <v>#N/A</v>
      </c>
      <c r="S135" s="47" t="e">
        <f ca="1"/>
        <v>#N/A</v>
      </c>
      <c r="T135" s="47" t="e">
        <f ca="1"/>
        <v>#N/A</v>
      </c>
      <c r="U135" s="47" t="e">
        <f ca="1"/>
        <v>#N/A</v>
      </c>
      <c r="V135" s="47" t="e">
        <f ca="1"/>
        <v>#N/A</v>
      </c>
      <c r="W135" s="47" t="e">
        <f ca="1"/>
        <v>#N/A</v>
      </c>
      <c r="X135" s="47" t="e">
        <f ca="1"/>
        <v>#N/A</v>
      </c>
      <c r="Y135" s="47" t="e">
        <f ca="1"/>
        <v>#N/A</v>
      </c>
      <c r="Z135" s="47" t="e">
        <f ca="1"/>
        <v>#N/A</v>
      </c>
      <c r="AA135" s="47" t="e">
        <f ca="1"/>
        <v>#N/A</v>
      </c>
      <c r="AB135" s="47" t="e">
        <f ca="1"/>
        <v>#N/A</v>
      </c>
      <c r="AC135" s="47" t="e">
        <f ca="1"/>
        <v>#N/A</v>
      </c>
      <c r="AD135" s="47" t="e">
        <f ca="1"/>
        <v>#N/A</v>
      </c>
      <c r="AE135" s="47" t="e">
        <f ca="1"/>
        <v>#N/A</v>
      </c>
      <c r="AF135" s="47" t="e">
        <f ca="1"/>
        <v>#N/A</v>
      </c>
      <c r="AG135" s="47" t="e">
        <f ca="1"/>
        <v>#N/A</v>
      </c>
      <c r="AH135" s="47" t="e">
        <f ca="1"/>
        <v>#N/A</v>
      </c>
      <c r="AI135" s="47" t="e">
        <f ca="1"/>
        <v>#N/A</v>
      </c>
      <c r="AJ135" s="47" t="e">
        <f ca="1"/>
        <v>#N/A</v>
      </c>
      <c r="AK135" s="47" t="e">
        <f ca="1"/>
        <v>#N/A</v>
      </c>
      <c r="AL135" s="47" t="e">
        <f ca="1"/>
        <v>#N/A</v>
      </c>
      <c r="AM135" s="47" t="e">
        <f ca="1"/>
        <v>#N/A</v>
      </c>
      <c r="AN135" s="47" t="e">
        <f ca="1"/>
        <v>#N/A</v>
      </c>
      <c r="AO135" s="47" t="e">
        <f ca="1"/>
        <v>#N/A</v>
      </c>
      <c r="AP135" s="47" t="e">
        <f ca="1"/>
        <v>#N/A</v>
      </c>
      <c r="AQ135" s="47" t="e">
        <f ca="1"/>
        <v>#N/A</v>
      </c>
      <c r="AR135" s="47" t="e">
        <f ca="1"/>
        <v>#N/A</v>
      </c>
      <c r="AS135" s="47" t="e">
        <f ca="1"/>
        <v>#N/A</v>
      </c>
      <c r="AT135" s="47" t="e">
        <f ca="1"/>
        <v>#N/A</v>
      </c>
      <c r="AU135" s="47" t="e">
        <f ca="1"/>
        <v>#N/A</v>
      </c>
      <c r="AV135" s="47" t="e">
        <f ca="1"/>
        <v>#N/A</v>
      </c>
      <c r="AW135" s="47" t="e">
        <f ca="1"/>
        <v>#N/A</v>
      </c>
      <c r="AX135" s="47" t="e">
        <f ca="1"/>
        <v>#N/A</v>
      </c>
      <c r="AY135" s="47" t="e">
        <f ca="1"/>
        <v>#N/A</v>
      </c>
      <c r="AZ135" s="47" t="e">
        <f ca="1"/>
        <v>#N/A</v>
      </c>
      <c r="BA135" s="47" t="e">
        <f ca="1"/>
        <v>#N/A</v>
      </c>
      <c r="BB135" s="47" t="e">
        <f ca="1"/>
        <v>#N/A</v>
      </c>
      <c r="BC135" s="47" t="e">
        <f ca="1"/>
        <v>#N/A</v>
      </c>
      <c r="BD135" s="47" t="e">
        <f ca="1"/>
        <v>#N/A</v>
      </c>
      <c r="BE135" s="47" t="e">
        <f ca="1"/>
        <v>#N/A</v>
      </c>
      <c r="BF135" s="47" t="e">
        <f ca="1"/>
        <v>#N/A</v>
      </c>
      <c r="BG135" s="47" t="e">
        <f ca="1"/>
        <v>#N/A</v>
      </c>
      <c r="BH135" s="47" t="e">
        <f ca="1"/>
        <v>#N/A</v>
      </c>
      <c r="BI135" s="47" t="e">
        <f ca="1"/>
        <v>#N/A</v>
      </c>
      <c r="BJ135" s="47" t="e">
        <f ca="1"/>
        <v>#N/A</v>
      </c>
      <c r="BK135" s="47" t="e">
        <f ca="1"/>
        <v>#N/A</v>
      </c>
      <c r="BL135" s="47" t="e">
        <f ca="1"/>
        <v>#N/A</v>
      </c>
      <c r="BM135" s="47" t="e">
        <f ca="1"/>
        <v>#N/A</v>
      </c>
      <c r="BN135" s="47" t="e">
        <f ca="1"/>
        <v>#N/A</v>
      </c>
      <c r="BO135" s="47" t="e">
        <f ca="1"/>
        <v>#N/A</v>
      </c>
      <c r="BP135" s="47" t="e">
        <f ca="1"/>
        <v>#N/A</v>
      </c>
      <c r="BQ135" s="47" t="e">
        <f ca="1"/>
        <v>#N/A</v>
      </c>
      <c r="BR135" s="47" t="e">
        <f ca="1"/>
        <v>#N/A</v>
      </c>
    </row>
    <row r="136" spans="5:70" ht="21" hidden="1" customHeight="1" outlineLevel="1" thickBot="1" x14ac:dyDescent="0.4">
      <c r="E136" s="18">
        <v>1</v>
      </c>
      <c r="F136">
        <v>0</v>
      </c>
      <c r="G136" s="47">
        <v>0</v>
      </c>
      <c r="H136" s="47">
        <v>0</v>
      </c>
      <c r="I136" s="47">
        <v>0</v>
      </c>
      <c r="J136" s="47">
        <v>0</v>
      </c>
      <c r="K136" s="47">
        <v>0</v>
      </c>
      <c r="L136" s="47">
        <v>0</v>
      </c>
      <c r="M136" s="47">
        <v>0</v>
      </c>
      <c r="N136" s="47">
        <v>0</v>
      </c>
      <c r="O136" s="47">
        <v>0</v>
      </c>
      <c r="P136" s="47">
        <v>0</v>
      </c>
      <c r="Q136" s="47">
        <v>0</v>
      </c>
      <c r="R136" s="47">
        <v>0</v>
      </c>
      <c r="S136" s="47">
        <v>0</v>
      </c>
      <c r="T136" s="47">
        <v>0</v>
      </c>
      <c r="U136" s="47">
        <v>0</v>
      </c>
      <c r="V136" s="47">
        <v>0</v>
      </c>
      <c r="W136" s="47">
        <v>0</v>
      </c>
      <c r="X136" s="47">
        <v>0</v>
      </c>
      <c r="Y136" s="47">
        <v>0</v>
      </c>
      <c r="Z136" s="47">
        <v>0</v>
      </c>
      <c r="AA136" s="47">
        <v>0</v>
      </c>
      <c r="AB136" s="47">
        <v>0</v>
      </c>
      <c r="AC136" s="47">
        <v>0</v>
      </c>
      <c r="AD136" s="47">
        <v>0</v>
      </c>
      <c r="AE136" s="47">
        <v>0</v>
      </c>
      <c r="AF136" s="47">
        <v>0</v>
      </c>
      <c r="AG136" s="47">
        <v>0</v>
      </c>
      <c r="AH136" s="47">
        <v>0</v>
      </c>
      <c r="AI136" s="47">
        <v>0</v>
      </c>
      <c r="AJ136" s="47">
        <v>0</v>
      </c>
      <c r="AK136" s="47">
        <v>0</v>
      </c>
      <c r="AL136" s="47">
        <v>0</v>
      </c>
    </row>
    <row r="137" spans="5:70" ht="21" customHeight="1" collapsed="1" x14ac:dyDescent="0.35"/>
  </sheetData>
  <mergeCells count="1">
    <mergeCell ref="A113:B113"/>
  </mergeCells>
  <conditionalFormatting sqref="A4:D33">
    <cfRule type="cellIs" dxfId="21" priority="116" operator="equal">
      <formula>0</formula>
    </cfRule>
  </conditionalFormatting>
  <conditionalFormatting sqref="A80:D109">
    <cfRule type="cellIs" dxfId="20" priority="115" operator="equal">
      <formula>0</formula>
    </cfRule>
  </conditionalFormatting>
  <conditionalFormatting sqref="A46:D75">
    <cfRule type="cellIs" dxfId="19" priority="52" operator="equal">
      <formula>0</formula>
    </cfRule>
  </conditionalFormatting>
  <conditionalFormatting sqref="F32:AK32">
    <cfRule type="colorScale" priority="51">
      <colorScale>
        <cfvo type="min"/>
        <cfvo type="max"/>
        <color rgb="FFFFEF9C"/>
        <color rgb="FF63BE7B"/>
      </colorScale>
    </cfRule>
  </conditionalFormatting>
  <conditionalFormatting sqref="F31:AK31">
    <cfRule type="colorScale" priority="50">
      <colorScale>
        <cfvo type="min"/>
        <cfvo type="max"/>
        <color rgb="FFFFEF9C"/>
        <color rgb="FF63BE7B"/>
      </colorScale>
    </cfRule>
  </conditionalFormatting>
  <conditionalFormatting sqref="F30:AK30">
    <cfRule type="colorScale" priority="49">
      <colorScale>
        <cfvo type="min"/>
        <cfvo type="max"/>
        <color rgb="FFFFEF9C"/>
        <color rgb="FF63BE7B"/>
      </colorScale>
    </cfRule>
  </conditionalFormatting>
  <conditionalFormatting sqref="BS29:BS30 BS32 F38 F29:BR29 AL30:BR32">
    <cfRule type="colorScale" priority="48">
      <colorScale>
        <cfvo type="min"/>
        <cfvo type="max"/>
        <color rgb="FFFFEF9C"/>
        <color rgb="FF63BE7B"/>
      </colorScale>
    </cfRule>
  </conditionalFormatting>
  <conditionalFormatting sqref="F28:BS28">
    <cfRule type="colorScale" priority="47">
      <colorScale>
        <cfvo type="min"/>
        <cfvo type="max"/>
        <color rgb="FFFFEF9C"/>
        <color rgb="FF63BE7B"/>
      </colorScale>
    </cfRule>
  </conditionalFormatting>
  <conditionalFormatting sqref="F27:BS27">
    <cfRule type="colorScale" priority="46">
      <colorScale>
        <cfvo type="min"/>
        <cfvo type="max"/>
        <color rgb="FFFFEF9C"/>
        <color rgb="FF63BE7B"/>
      </colorScale>
    </cfRule>
  </conditionalFormatting>
  <conditionalFormatting sqref="F26:BS26">
    <cfRule type="colorScale" priority="45">
      <colorScale>
        <cfvo type="min"/>
        <cfvo type="max"/>
        <color rgb="FFFFEF9C"/>
        <color rgb="FF63BE7B"/>
      </colorScale>
    </cfRule>
  </conditionalFormatting>
  <conditionalFormatting sqref="F25:BS25">
    <cfRule type="colorScale" priority="5">
      <colorScale>
        <cfvo type="min"/>
        <cfvo type="max"/>
        <color rgb="FFFFEF9C"/>
        <color rgb="FF63BE7B"/>
      </colorScale>
    </cfRule>
  </conditionalFormatting>
  <conditionalFormatting sqref="F24:G24">
    <cfRule type="colorScale" priority="44">
      <colorScale>
        <cfvo type="min"/>
        <cfvo type="max"/>
        <color rgb="FFFFEF9C"/>
        <color rgb="FF63BE7B"/>
      </colorScale>
    </cfRule>
  </conditionalFormatting>
  <conditionalFormatting sqref="F23:G23">
    <cfRule type="colorScale" priority="43">
      <colorScale>
        <cfvo type="min"/>
        <cfvo type="max"/>
        <color rgb="FFFFEF9C"/>
        <color rgb="FF63BE7B"/>
      </colorScale>
    </cfRule>
  </conditionalFormatting>
  <conditionalFormatting sqref="F22:G22">
    <cfRule type="colorScale" priority="42">
      <colorScale>
        <cfvo type="min"/>
        <cfvo type="max"/>
        <color rgb="FFFFEF9C"/>
        <color rgb="FF63BE7B"/>
      </colorScale>
    </cfRule>
  </conditionalFormatting>
  <conditionalFormatting sqref="F21:G21">
    <cfRule type="colorScale" priority="41">
      <colorScale>
        <cfvo type="min"/>
        <cfvo type="max"/>
        <color rgb="FFFFEF9C"/>
        <color rgb="FF63BE7B"/>
      </colorScale>
    </cfRule>
  </conditionalFormatting>
  <conditionalFormatting sqref="F20:G20">
    <cfRule type="colorScale" priority="40">
      <colorScale>
        <cfvo type="min"/>
        <cfvo type="max"/>
        <color rgb="FFFFEF9C"/>
        <color rgb="FF63BE7B"/>
      </colorScale>
    </cfRule>
  </conditionalFormatting>
  <conditionalFormatting sqref="F19:G19">
    <cfRule type="colorScale" priority="39">
      <colorScale>
        <cfvo type="min"/>
        <cfvo type="max"/>
        <color rgb="FFFFEF9C"/>
        <color rgb="FF63BE7B"/>
      </colorScale>
    </cfRule>
  </conditionalFormatting>
  <conditionalFormatting sqref="F18:G18">
    <cfRule type="colorScale" priority="38">
      <colorScale>
        <cfvo type="min"/>
        <cfvo type="max"/>
        <color rgb="FFFFEF9C"/>
        <color rgb="FF63BE7B"/>
      </colorScale>
    </cfRule>
  </conditionalFormatting>
  <conditionalFormatting sqref="F17:G17">
    <cfRule type="colorScale" priority="37">
      <colorScale>
        <cfvo type="min"/>
        <cfvo type="max"/>
        <color rgb="FFFFEF9C"/>
        <color rgb="FF63BE7B"/>
      </colorScale>
    </cfRule>
  </conditionalFormatting>
  <conditionalFormatting sqref="F16:G16">
    <cfRule type="colorScale" priority="36">
      <colorScale>
        <cfvo type="min"/>
        <cfvo type="max"/>
        <color rgb="FFFFEF9C"/>
        <color rgb="FF63BE7B"/>
      </colorScale>
    </cfRule>
  </conditionalFormatting>
  <conditionalFormatting sqref="F15:G15">
    <cfRule type="colorScale" priority="35">
      <colorScale>
        <cfvo type="min"/>
        <cfvo type="max"/>
        <color rgb="FFFFEF9C"/>
        <color rgb="FF63BE7B"/>
      </colorScale>
    </cfRule>
  </conditionalFormatting>
  <conditionalFormatting sqref="F14:G14">
    <cfRule type="colorScale" priority="34">
      <colorScale>
        <cfvo type="min"/>
        <cfvo type="max"/>
        <color rgb="FFFFEF9C"/>
        <color rgb="FF63BE7B"/>
      </colorScale>
    </cfRule>
  </conditionalFormatting>
  <conditionalFormatting sqref="F13:G13">
    <cfRule type="colorScale" priority="33">
      <colorScale>
        <cfvo type="min"/>
        <cfvo type="max"/>
        <color rgb="FFFFEF9C"/>
        <color rgb="FF63BE7B"/>
      </colorScale>
    </cfRule>
  </conditionalFormatting>
  <conditionalFormatting sqref="F12:G12">
    <cfRule type="colorScale" priority="32">
      <colorScale>
        <cfvo type="min"/>
        <cfvo type="max"/>
        <color rgb="FFFFEF9C"/>
        <color rgb="FF63BE7B"/>
      </colorScale>
    </cfRule>
  </conditionalFormatting>
  <conditionalFormatting sqref="F11:G11">
    <cfRule type="colorScale" priority="31">
      <colorScale>
        <cfvo type="min"/>
        <cfvo type="max"/>
        <color rgb="FFFFEF9C"/>
        <color rgb="FF63BE7B"/>
      </colorScale>
    </cfRule>
  </conditionalFormatting>
  <conditionalFormatting sqref="F10:G10">
    <cfRule type="colorScale" priority="30">
      <colorScale>
        <cfvo type="min"/>
        <cfvo type="max"/>
        <color rgb="FFFFEF9C"/>
        <color rgb="FF63BE7B"/>
      </colorScale>
    </cfRule>
  </conditionalFormatting>
  <conditionalFormatting sqref="F9:G9">
    <cfRule type="colorScale" priority="29">
      <colorScale>
        <cfvo type="min"/>
        <cfvo type="max"/>
        <color rgb="FFFFEF9C"/>
        <color rgb="FF63BE7B"/>
      </colorScale>
    </cfRule>
  </conditionalFormatting>
  <conditionalFormatting sqref="F8:G8">
    <cfRule type="colorScale" priority="28">
      <colorScale>
        <cfvo type="min"/>
        <cfvo type="max"/>
        <color rgb="FFFFEF9C"/>
        <color rgb="FF63BE7B"/>
      </colorScale>
    </cfRule>
  </conditionalFormatting>
  <conditionalFormatting sqref="F7:G7">
    <cfRule type="colorScale" priority="27">
      <colorScale>
        <cfvo type="min"/>
        <cfvo type="max"/>
        <color rgb="FFFFEF9C"/>
        <color rgb="FF63BE7B"/>
      </colorScale>
    </cfRule>
  </conditionalFormatting>
  <conditionalFormatting sqref="F4:BS4">
    <cfRule type="colorScale" priority="26">
      <colorScale>
        <cfvo type="min"/>
        <cfvo type="max"/>
        <color rgb="FFFFEF9C"/>
        <color rgb="FF63BE7B"/>
      </colorScale>
    </cfRule>
  </conditionalFormatting>
  <conditionalFormatting sqref="F7:BS7">
    <cfRule type="colorScale" priority="23">
      <colorScale>
        <cfvo type="min"/>
        <cfvo type="max"/>
        <color rgb="FFFFEF9C"/>
        <color rgb="FF63BE7B"/>
      </colorScale>
    </cfRule>
  </conditionalFormatting>
  <conditionalFormatting sqref="F5:BS5">
    <cfRule type="colorScale" priority="25">
      <colorScale>
        <cfvo type="min"/>
        <cfvo type="max"/>
        <color rgb="FFFFEF9C"/>
        <color rgb="FF63BE7B"/>
      </colorScale>
    </cfRule>
  </conditionalFormatting>
  <conditionalFormatting sqref="F6:BS6">
    <cfRule type="colorScale" priority="24">
      <colorScale>
        <cfvo type="min"/>
        <cfvo type="max"/>
        <color rgb="FFFFEF9C"/>
        <color rgb="FF63BE7B"/>
      </colorScale>
    </cfRule>
  </conditionalFormatting>
  <conditionalFormatting sqref="F8:BS8">
    <cfRule type="colorScale" priority="22">
      <colorScale>
        <cfvo type="min"/>
        <cfvo type="max"/>
        <color rgb="FFFFEF9C"/>
        <color rgb="FF63BE7B"/>
      </colorScale>
    </cfRule>
  </conditionalFormatting>
  <conditionalFormatting sqref="F9:BS9">
    <cfRule type="colorScale" priority="21">
      <colorScale>
        <cfvo type="min"/>
        <cfvo type="max"/>
        <color rgb="FFFFEF9C"/>
        <color rgb="FF63BE7B"/>
      </colorScale>
    </cfRule>
  </conditionalFormatting>
  <conditionalFormatting sqref="F10:BS10">
    <cfRule type="colorScale" priority="20">
      <colorScale>
        <cfvo type="min"/>
        <cfvo type="max"/>
        <color rgb="FFFFEF9C"/>
        <color rgb="FF63BE7B"/>
      </colorScale>
    </cfRule>
  </conditionalFormatting>
  <conditionalFormatting sqref="F11:BS11">
    <cfRule type="colorScale" priority="19">
      <colorScale>
        <cfvo type="min"/>
        <cfvo type="max"/>
        <color rgb="FFFFEF9C"/>
        <color rgb="FF63BE7B"/>
      </colorScale>
    </cfRule>
  </conditionalFormatting>
  <conditionalFormatting sqref="F12:BS12">
    <cfRule type="colorScale" priority="18">
      <colorScale>
        <cfvo type="min"/>
        <cfvo type="max"/>
        <color rgb="FFFFEF9C"/>
        <color rgb="FF63BE7B"/>
      </colorScale>
    </cfRule>
  </conditionalFormatting>
  <conditionalFormatting sqref="F13:BS13">
    <cfRule type="colorScale" priority="17">
      <colorScale>
        <cfvo type="min"/>
        <cfvo type="max"/>
        <color rgb="FFFFEF9C"/>
        <color rgb="FF63BE7B"/>
      </colorScale>
    </cfRule>
  </conditionalFormatting>
  <conditionalFormatting sqref="F14:BS14">
    <cfRule type="colorScale" priority="16">
      <colorScale>
        <cfvo type="min"/>
        <cfvo type="max"/>
        <color rgb="FFFFEF9C"/>
        <color rgb="FF63BE7B"/>
      </colorScale>
    </cfRule>
  </conditionalFormatting>
  <conditionalFormatting sqref="F15:BS15">
    <cfRule type="colorScale" priority="15">
      <colorScale>
        <cfvo type="min"/>
        <cfvo type="max"/>
        <color rgb="FFFFEF9C"/>
        <color rgb="FF63BE7B"/>
      </colorScale>
    </cfRule>
  </conditionalFormatting>
  <conditionalFormatting sqref="F16:BS16">
    <cfRule type="colorScale" priority="14">
      <colorScale>
        <cfvo type="min"/>
        <cfvo type="max"/>
        <color rgb="FFFFEF9C"/>
        <color rgb="FF63BE7B"/>
      </colorScale>
    </cfRule>
  </conditionalFormatting>
  <conditionalFormatting sqref="F17:BS17">
    <cfRule type="colorScale" priority="13">
      <colorScale>
        <cfvo type="min"/>
        <cfvo type="max"/>
        <color rgb="FFFFEF9C"/>
        <color rgb="FF63BE7B"/>
      </colorScale>
    </cfRule>
  </conditionalFormatting>
  <conditionalFormatting sqref="F18:BS18">
    <cfRule type="colorScale" priority="12">
      <colorScale>
        <cfvo type="min"/>
        <cfvo type="max"/>
        <color rgb="FFFFEF9C"/>
        <color rgb="FF63BE7B"/>
      </colorScale>
    </cfRule>
  </conditionalFormatting>
  <conditionalFormatting sqref="F19:BS19">
    <cfRule type="colorScale" priority="11">
      <colorScale>
        <cfvo type="min"/>
        <cfvo type="max"/>
        <color rgb="FFFFEF9C"/>
        <color rgb="FF63BE7B"/>
      </colorScale>
    </cfRule>
  </conditionalFormatting>
  <conditionalFormatting sqref="F20:BS20">
    <cfRule type="colorScale" priority="10">
      <colorScale>
        <cfvo type="min"/>
        <cfvo type="max"/>
        <color rgb="FFFFEF9C"/>
        <color rgb="FF63BE7B"/>
      </colorScale>
    </cfRule>
  </conditionalFormatting>
  <conditionalFormatting sqref="F21:BS21">
    <cfRule type="colorScale" priority="9">
      <colorScale>
        <cfvo type="min"/>
        <cfvo type="max"/>
        <color rgb="FFFFEF9C"/>
        <color rgb="FF63BE7B"/>
      </colorScale>
    </cfRule>
  </conditionalFormatting>
  <conditionalFormatting sqref="F22:BS22">
    <cfRule type="colorScale" priority="8">
      <colorScale>
        <cfvo type="min"/>
        <cfvo type="max"/>
        <color rgb="FFFFEF9C"/>
        <color rgb="FF63BE7B"/>
      </colorScale>
    </cfRule>
  </conditionalFormatting>
  <conditionalFormatting sqref="F23:BS23">
    <cfRule type="colorScale" priority="7">
      <colorScale>
        <cfvo type="min"/>
        <cfvo type="max"/>
        <color rgb="FFFFEF9C"/>
        <color rgb="FF63BE7B"/>
      </colorScale>
    </cfRule>
  </conditionalFormatting>
  <conditionalFormatting sqref="F24:BS24">
    <cfRule type="colorScale" priority="6">
      <colorScale>
        <cfvo type="min"/>
        <cfvo type="max"/>
        <color rgb="FFFFEF9C"/>
        <color rgb="FF63BE7B"/>
      </colorScale>
    </cfRule>
  </conditionalFormatting>
  <conditionalFormatting sqref="B34:B37">
    <cfRule type="cellIs" dxfId="18" priority="4" operator="equal">
      <formula>1</formula>
    </cfRule>
  </conditionalFormatting>
  <conditionalFormatting sqref="F33:BR33">
    <cfRule type="cellIs" dxfId="17" priority="1" operator="equal">
      <formula>0</formula>
    </cfRule>
  </conditionalFormatting>
  <pageMargins left="0.7" right="0.7" top="0.75" bottom="0.75" header="0.3" footer="0.3"/>
  <pageSetup paperSize="9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F0F9A3-6C20-4FC5-B0B5-8992CE852F75}">
  <sheetPr codeName="Лист8"/>
  <dimension ref="A1:AE20"/>
  <sheetViews>
    <sheetView topLeftCell="M1" workbookViewId="0">
      <selection sqref="A1:AE18"/>
    </sheetView>
  </sheetViews>
  <sheetFormatPr defaultRowHeight="21" x14ac:dyDescent="0.35"/>
  <sheetData>
    <row r="1" spans="1:31" x14ac:dyDescent="0.35">
      <c r="A1" s="148" t="s">
        <v>68</v>
      </c>
      <c r="B1" s="149">
        <v>273.10000000000002</v>
      </c>
      <c r="C1" s="150">
        <v>289.7</v>
      </c>
      <c r="D1" s="150">
        <v>306.2</v>
      </c>
      <c r="E1" s="149">
        <v>322.7</v>
      </c>
      <c r="F1" s="150">
        <v>339.2</v>
      </c>
      <c r="G1" s="150">
        <v>405.3</v>
      </c>
      <c r="H1" s="149">
        <v>421.8</v>
      </c>
      <c r="I1" s="150">
        <v>438.3</v>
      </c>
      <c r="J1" s="150">
        <v>454.9</v>
      </c>
      <c r="K1" s="149">
        <v>471.4</v>
      </c>
      <c r="L1" s="150">
        <v>487.9</v>
      </c>
      <c r="M1" s="150">
        <v>504.4</v>
      </c>
      <c r="N1" s="149">
        <v>520.9</v>
      </c>
      <c r="O1" s="150">
        <v>537.5</v>
      </c>
      <c r="P1" s="150">
        <v>554</v>
      </c>
      <c r="Q1" s="149">
        <v>570.5</v>
      </c>
      <c r="R1" s="150">
        <v>587</v>
      </c>
      <c r="S1" s="150">
        <v>603.5</v>
      </c>
      <c r="T1" s="149">
        <v>669.6</v>
      </c>
      <c r="U1" s="150">
        <v>735.7</v>
      </c>
      <c r="V1" s="150">
        <v>801.8</v>
      </c>
      <c r="W1" s="149">
        <v>818.3</v>
      </c>
      <c r="X1" s="150">
        <v>834.8</v>
      </c>
      <c r="Y1" s="150">
        <v>851.3</v>
      </c>
      <c r="Z1" s="149">
        <v>867.8</v>
      </c>
      <c r="AA1" s="150">
        <v>884.4</v>
      </c>
      <c r="AB1" s="150">
        <v>900.9</v>
      </c>
      <c r="AC1" s="149">
        <v>917.4</v>
      </c>
      <c r="AD1" s="150">
        <v>933.9</v>
      </c>
      <c r="AE1" s="150">
        <v>1000</v>
      </c>
    </row>
    <row r="2" spans="1:31" x14ac:dyDescent="0.35">
      <c r="A2" s="152" t="s">
        <v>66</v>
      </c>
      <c r="B2" s="154">
        <v>0</v>
      </c>
      <c r="C2" s="154">
        <v>0</v>
      </c>
      <c r="D2" s="154">
        <v>0</v>
      </c>
      <c r="E2" s="154">
        <v>0</v>
      </c>
      <c r="F2" s="154">
        <v>0</v>
      </c>
      <c r="G2" s="154">
        <v>0</v>
      </c>
      <c r="H2" s="154">
        <v>0</v>
      </c>
      <c r="I2" s="154">
        <v>0</v>
      </c>
      <c r="J2" s="154">
        <v>0</v>
      </c>
      <c r="K2" s="154">
        <v>0</v>
      </c>
      <c r="L2" s="154">
        <v>0</v>
      </c>
      <c r="M2" s="154">
        <v>0</v>
      </c>
      <c r="N2" s="154">
        <v>0</v>
      </c>
      <c r="O2" s="154">
        <v>0</v>
      </c>
      <c r="P2" s="154">
        <v>0</v>
      </c>
      <c r="Q2" s="154">
        <v>0</v>
      </c>
      <c r="R2" s="154">
        <v>0</v>
      </c>
      <c r="S2" s="154">
        <v>0</v>
      </c>
      <c r="T2" s="154">
        <v>0</v>
      </c>
      <c r="U2" s="154">
        <v>0</v>
      </c>
      <c r="V2" s="154">
        <v>3.8627E-23</v>
      </c>
      <c r="W2" s="154">
        <v>4.8457000000000003E-18</v>
      </c>
      <c r="X2" s="154">
        <v>1.3379E-13</v>
      </c>
      <c r="Y2" s="154">
        <v>2.9052E-11</v>
      </c>
      <c r="Z2" s="154">
        <v>9.5715000000000002E-11</v>
      </c>
      <c r="AA2" s="154">
        <v>1.2531E-10</v>
      </c>
      <c r="AB2" s="154">
        <v>5.2371999999999996E-6</v>
      </c>
      <c r="AC2" s="154">
        <v>7.3889999999999999E-6</v>
      </c>
      <c r="AD2" s="154">
        <v>5.8798E-6</v>
      </c>
      <c r="AE2" s="154">
        <v>3.0321000000000002E-6</v>
      </c>
    </row>
    <row r="3" spans="1:31" x14ac:dyDescent="0.35">
      <c r="A3" s="148" t="s">
        <v>73</v>
      </c>
      <c r="B3" s="155">
        <v>3.4523999999999999E-2</v>
      </c>
      <c r="C3" s="155">
        <v>3.7130999999999997E-2</v>
      </c>
      <c r="D3" s="155">
        <v>4.2505000000000001E-2</v>
      </c>
      <c r="E3" s="155">
        <v>4.9993000000000003E-2</v>
      </c>
      <c r="F3" s="155">
        <v>5.7099999999999998E-2</v>
      </c>
      <c r="G3" s="155">
        <v>6.3173999999999994E-2</v>
      </c>
      <c r="H3" s="155">
        <v>6.4596000000000001E-2</v>
      </c>
      <c r="I3" s="155">
        <v>6.2203000000000001E-2</v>
      </c>
      <c r="J3" s="155">
        <v>5.7225999999999999E-2</v>
      </c>
      <c r="K3" s="155">
        <v>4.845E-2</v>
      </c>
      <c r="L3" s="155">
        <v>3.6477000000000002E-2</v>
      </c>
      <c r="M3" s="155">
        <v>2.4109999999999999E-2</v>
      </c>
      <c r="N3" s="155">
        <v>1.4279E-2</v>
      </c>
      <c r="O3" s="155">
        <v>7.8665000000000002E-3</v>
      </c>
      <c r="P3" s="155">
        <v>4.1802000000000002E-3</v>
      </c>
      <c r="Q3" s="155">
        <v>2.2039E-3</v>
      </c>
      <c r="R3" s="155">
        <v>1.1762999999999999E-3</v>
      </c>
      <c r="S3" s="155">
        <v>6.4364999999999995E-4</v>
      </c>
      <c r="T3" s="155">
        <v>7.5681999999999998E-5</v>
      </c>
      <c r="U3" s="155">
        <v>1.2252000000000001E-5</v>
      </c>
      <c r="V3" s="155">
        <v>2.5119999999999998E-6</v>
      </c>
      <c r="W3" s="155">
        <v>1.7275E-6</v>
      </c>
      <c r="X3" s="155">
        <v>1.1910999999999999E-6</v>
      </c>
      <c r="Y3" s="155">
        <v>8.2320999999999997E-7</v>
      </c>
      <c r="Z3" s="155">
        <v>5.7199000000000003E-7</v>
      </c>
      <c r="AA3" s="155">
        <v>4.0106999999999998E-7</v>
      </c>
      <c r="AB3" s="155">
        <v>2.9248999999999999E-7</v>
      </c>
      <c r="AC3" s="155">
        <v>2.1782E-7</v>
      </c>
      <c r="AD3" s="155">
        <v>1.6171000000000001E-7</v>
      </c>
      <c r="AE3" s="155">
        <v>5.0329E-8</v>
      </c>
    </row>
    <row r="4" spans="1:31" x14ac:dyDescent="0.35">
      <c r="A4" s="148" t="s">
        <v>1</v>
      </c>
      <c r="B4" s="155">
        <v>0.2</v>
      </c>
      <c r="C4" s="155">
        <v>0.2</v>
      </c>
      <c r="D4" s="155">
        <v>0.2</v>
      </c>
      <c r="E4" s="155">
        <v>0.2</v>
      </c>
      <c r="F4" s="155">
        <v>0.2</v>
      </c>
      <c r="G4" s="155">
        <v>0.2</v>
      </c>
      <c r="H4" s="155">
        <v>0.2</v>
      </c>
      <c r="I4" s="155">
        <v>0.2</v>
      </c>
      <c r="J4" s="155">
        <v>0.2</v>
      </c>
      <c r="K4" s="155">
        <v>0.2</v>
      </c>
      <c r="L4" s="155">
        <v>0.2</v>
      </c>
      <c r="M4" s="155">
        <v>0.2</v>
      </c>
      <c r="N4" s="155">
        <v>0.2</v>
      </c>
      <c r="O4" s="155">
        <v>0.2</v>
      </c>
      <c r="P4" s="155">
        <v>0.2</v>
      </c>
      <c r="Q4" s="155">
        <v>0.2</v>
      </c>
      <c r="R4" s="155">
        <v>0.2</v>
      </c>
      <c r="S4" s="155">
        <v>0.2</v>
      </c>
      <c r="T4" s="155">
        <v>0.2</v>
      </c>
      <c r="U4" s="155">
        <v>0.2</v>
      </c>
      <c r="V4" s="155">
        <v>0.2</v>
      </c>
      <c r="W4" s="155">
        <v>0.2</v>
      </c>
      <c r="X4" s="155">
        <v>0.2</v>
      </c>
      <c r="Y4" s="155">
        <v>0.2</v>
      </c>
      <c r="Z4" s="155">
        <v>0.2</v>
      </c>
      <c r="AA4" s="155">
        <v>0.2</v>
      </c>
      <c r="AB4" s="155">
        <v>0.2</v>
      </c>
      <c r="AC4" s="155">
        <v>0.2</v>
      </c>
      <c r="AD4" s="155">
        <v>0.2</v>
      </c>
      <c r="AE4" s="155">
        <v>0.2</v>
      </c>
    </row>
    <row r="5" spans="1:31" x14ac:dyDescent="0.35">
      <c r="A5" s="148" t="s">
        <v>103</v>
      </c>
      <c r="B5" s="155">
        <v>5.7856999999999999E-2</v>
      </c>
      <c r="C5" s="155">
        <v>5.3163000000000002E-2</v>
      </c>
      <c r="D5" s="155">
        <v>4.3487999999999999E-2</v>
      </c>
      <c r="E5" s="155">
        <v>3.0003999999999999E-2</v>
      </c>
      <c r="F5" s="155">
        <v>1.7195999999999999E-2</v>
      </c>
      <c r="G5" s="155">
        <v>4.9513999999999999E-3</v>
      </c>
      <c r="H5" s="155">
        <v>4.1274999999999998E-4</v>
      </c>
      <c r="I5" s="155">
        <v>2.1401999999999999E-4</v>
      </c>
      <c r="J5" s="155">
        <v>8.3950000000000001E-6</v>
      </c>
      <c r="K5" s="155">
        <v>4.2823999999999999E-6</v>
      </c>
      <c r="L5" s="155">
        <v>2.1388000000000002E-6</v>
      </c>
      <c r="M5" s="155">
        <v>9.7633999999999991E-7</v>
      </c>
      <c r="N5" s="155">
        <v>3.9303000000000002E-7</v>
      </c>
      <c r="O5" s="155">
        <v>1.4208000000000001E-7</v>
      </c>
      <c r="P5" s="155">
        <v>4.8248999999999997E-8</v>
      </c>
      <c r="Q5" s="155">
        <v>1.6038000000000001E-8</v>
      </c>
      <c r="R5" s="155">
        <v>5.3564000000000002E-9</v>
      </c>
      <c r="S5" s="155">
        <v>1.8229E-9</v>
      </c>
      <c r="T5" s="155">
        <v>3.2193000000000001E-11</v>
      </c>
      <c r="U5" s="155">
        <v>9.0025000000000003E-13</v>
      </c>
      <c r="V5" s="155">
        <v>4.0675999999999998E-14</v>
      </c>
      <c r="W5" s="155">
        <v>2.0105E-14</v>
      </c>
      <c r="X5" s="155">
        <v>1.0113E-14</v>
      </c>
      <c r="Y5" s="155">
        <v>5.1431999999999996E-15</v>
      </c>
      <c r="Z5" s="155">
        <v>2.6308000000000001E-15</v>
      </c>
      <c r="AA5" s="155">
        <v>1.35E-15</v>
      </c>
      <c r="AB5" s="155">
        <v>7.1699000000000004E-16</v>
      </c>
      <c r="AC5" s="155">
        <v>3.8554E-16</v>
      </c>
      <c r="AD5" s="155">
        <v>2.0549000000000001E-16</v>
      </c>
      <c r="AE5" s="155">
        <v>1.7151000000000001E-17</v>
      </c>
    </row>
    <row r="6" spans="1:31" x14ac:dyDescent="0.35">
      <c r="A6" s="148" t="s">
        <v>101</v>
      </c>
      <c r="B6" s="155">
        <v>2.7619999999999999E-2</v>
      </c>
      <c r="C6" s="155">
        <v>2.9706E-2</v>
      </c>
      <c r="D6" s="155">
        <v>3.4007000000000003E-2</v>
      </c>
      <c r="E6" s="155">
        <v>4.0001000000000002E-2</v>
      </c>
      <c r="F6" s="155">
        <v>4.5698000000000003E-2</v>
      </c>
      <c r="G6" s="155">
        <v>5.1255000000000002E-2</v>
      </c>
      <c r="H6" s="155">
        <v>5.3349000000000001E-2</v>
      </c>
      <c r="I6" s="155">
        <v>5.3420000000000002E-2</v>
      </c>
      <c r="J6" s="155">
        <v>5.3060999999999997E-2</v>
      </c>
      <c r="K6" s="155">
        <v>5.1138000000000003E-2</v>
      </c>
      <c r="L6" s="155">
        <v>4.5978999999999999E-2</v>
      </c>
      <c r="M6" s="155">
        <v>3.6817999999999997E-2</v>
      </c>
      <c r="N6" s="155">
        <v>2.5833999999999999E-2</v>
      </c>
      <c r="O6" s="155">
        <v>1.6277E-2</v>
      </c>
      <c r="P6" s="155">
        <v>9.6041000000000008E-3</v>
      </c>
      <c r="Q6" s="155">
        <v>5.5031000000000004E-3</v>
      </c>
      <c r="R6" s="155">
        <v>3.1343E-3</v>
      </c>
      <c r="S6" s="155">
        <v>1.797E-3</v>
      </c>
      <c r="T6" s="155">
        <v>2.2541999999999999E-4</v>
      </c>
      <c r="U6" s="155">
        <v>3.6874E-5</v>
      </c>
      <c r="V6" s="155">
        <v>7.9085000000000006E-6</v>
      </c>
      <c r="W6" s="155">
        <v>5.5945000000000004E-6</v>
      </c>
      <c r="X6" s="155">
        <v>3.9979000000000003E-6</v>
      </c>
      <c r="Y6" s="155">
        <v>2.8762000000000001E-6</v>
      </c>
      <c r="Z6" s="155">
        <v>2.0777E-6</v>
      </c>
      <c r="AA6" s="155">
        <v>1.505E-6</v>
      </c>
      <c r="AB6" s="155">
        <v>1.1075E-6</v>
      </c>
      <c r="AC6" s="155">
        <v>8.1968000000000004E-7</v>
      </c>
      <c r="AD6" s="155">
        <v>6.0493E-7</v>
      </c>
      <c r="AE6" s="155">
        <v>1.8425E-7</v>
      </c>
    </row>
    <row r="7" spans="1:31" x14ac:dyDescent="0.35">
      <c r="A7" s="148" t="s">
        <v>57</v>
      </c>
      <c r="B7" s="155">
        <v>7.2748999999999998E-8</v>
      </c>
      <c r="C7" s="155">
        <v>1.7002999999999999E-7</v>
      </c>
      <c r="D7" s="155">
        <v>4.7243E-7</v>
      </c>
      <c r="E7" s="155">
        <v>1.5515000000000001E-6</v>
      </c>
      <c r="F7" s="155">
        <v>5.5105E-6</v>
      </c>
      <c r="G7" s="155">
        <v>6.1890000000000003E-4</v>
      </c>
      <c r="H7" s="155">
        <v>1.6429999999999999E-3</v>
      </c>
      <c r="I7" s="155">
        <v>4.163E-3</v>
      </c>
      <c r="J7" s="155">
        <v>9.7053E-3</v>
      </c>
      <c r="K7" s="155">
        <v>2.0407999999999999E-2</v>
      </c>
      <c r="L7" s="155">
        <v>3.7541999999999999E-2</v>
      </c>
      <c r="M7" s="155">
        <v>5.9072E-2</v>
      </c>
      <c r="N7" s="155">
        <v>7.9887E-2</v>
      </c>
      <c r="O7" s="155">
        <v>9.5855999999999997E-2</v>
      </c>
      <c r="P7" s="155">
        <v>0.10621999999999999</v>
      </c>
      <c r="Q7" s="155">
        <v>0.11229</v>
      </c>
      <c r="R7" s="155">
        <v>0.11569</v>
      </c>
      <c r="S7" s="155">
        <v>0.11756</v>
      </c>
      <c r="T7" s="155">
        <v>0.1197</v>
      </c>
      <c r="U7" s="155">
        <v>0.11995</v>
      </c>
      <c r="V7" s="155">
        <v>0.11999</v>
      </c>
      <c r="W7" s="155">
        <v>0.11999</v>
      </c>
      <c r="X7" s="155">
        <v>0.11999</v>
      </c>
      <c r="Y7" s="155">
        <v>0.12</v>
      </c>
      <c r="Z7" s="155">
        <v>0.12</v>
      </c>
      <c r="AA7" s="155">
        <v>0.12</v>
      </c>
      <c r="AB7" s="155">
        <v>0.11942</v>
      </c>
      <c r="AC7" s="155">
        <v>0.11851</v>
      </c>
      <c r="AD7" s="155">
        <v>0.11776</v>
      </c>
      <c r="AE7" s="155">
        <v>0.11518</v>
      </c>
    </row>
    <row r="8" spans="1:31" x14ac:dyDescent="0.35">
      <c r="A8" s="153" t="s">
        <v>104</v>
      </c>
      <c r="B8" s="156">
        <v>9.9999000000000005E-2</v>
      </c>
      <c r="C8" s="156">
        <v>9.9997000000000003E-2</v>
      </c>
      <c r="D8" s="156">
        <v>9.9994E-2</v>
      </c>
      <c r="E8" s="156">
        <v>9.9987999999999994E-2</v>
      </c>
      <c r="F8" s="156">
        <v>9.9973000000000006E-2</v>
      </c>
      <c r="G8" s="156">
        <v>9.9486000000000005E-2</v>
      </c>
      <c r="H8" s="156">
        <v>9.9055000000000004E-2</v>
      </c>
      <c r="I8" s="156">
        <v>9.8281999999999994E-2</v>
      </c>
      <c r="J8" s="156">
        <v>9.6984000000000001E-2</v>
      </c>
      <c r="K8" s="156">
        <v>9.486E-2</v>
      </c>
      <c r="L8" s="156">
        <v>9.1493000000000005E-2</v>
      </c>
      <c r="M8" s="156">
        <v>8.6363999999999996E-2</v>
      </c>
      <c r="N8" s="156">
        <v>7.8955999999999998E-2</v>
      </c>
      <c r="O8" s="156">
        <v>6.8935999999999997E-2</v>
      </c>
      <c r="P8" s="156">
        <v>5.6466000000000002E-2</v>
      </c>
      <c r="Q8" s="156">
        <v>4.2592999999999999E-2</v>
      </c>
      <c r="R8" s="156">
        <v>2.9246000000000001E-2</v>
      </c>
      <c r="S8" s="156">
        <v>1.8370000000000001E-2</v>
      </c>
      <c r="T8" s="156">
        <v>1.8943E-3</v>
      </c>
      <c r="U8" s="156">
        <v>1.9631E-4</v>
      </c>
      <c r="V8" s="156">
        <v>1.6815000000000001E-5</v>
      </c>
      <c r="W8" s="156">
        <v>7.9188999999999997E-6</v>
      </c>
      <c r="X8" s="156">
        <v>3.3890999999999999E-6</v>
      </c>
      <c r="Y8" s="156">
        <v>1.2943E-6</v>
      </c>
      <c r="Z8" s="156">
        <v>4.3758999999999999E-7</v>
      </c>
      <c r="AA8" s="156">
        <v>1.3225999999999999E-7</v>
      </c>
      <c r="AB8" s="156">
        <v>3.4510999999999997E-8</v>
      </c>
      <c r="AC8" s="156">
        <v>8.2745999999999995E-9</v>
      </c>
      <c r="AD8" s="156">
        <v>1.9920000000000002E-9</v>
      </c>
      <c r="AE8" s="156">
        <v>8.4381000000000006E-12</v>
      </c>
    </row>
    <row r="9" spans="1:31" x14ac:dyDescent="0.35">
      <c r="A9" s="148" t="s">
        <v>67</v>
      </c>
      <c r="B9" s="155">
        <v>2.9305999999999999E-6</v>
      </c>
      <c r="C9" s="155">
        <v>5.7034000000000003E-6</v>
      </c>
      <c r="D9" s="155">
        <v>1.1472E-5</v>
      </c>
      <c r="E9" s="155">
        <v>2.4264999999999999E-5</v>
      </c>
      <c r="F9" s="155">
        <v>5.3004999999999998E-5</v>
      </c>
      <c r="G9" s="155">
        <v>1.0281000000000001E-3</v>
      </c>
      <c r="H9" s="155">
        <v>1.8906000000000001E-3</v>
      </c>
      <c r="I9" s="155">
        <v>3.4366000000000002E-3</v>
      </c>
      <c r="J9" s="155">
        <v>6.0327000000000002E-3</v>
      </c>
      <c r="K9" s="155">
        <v>1.0279999999999999E-2</v>
      </c>
      <c r="L9" s="155">
        <v>1.7014000000000001E-2</v>
      </c>
      <c r="M9" s="155">
        <v>2.7271E-2</v>
      </c>
      <c r="N9" s="155">
        <v>4.2086999999999999E-2</v>
      </c>
      <c r="O9" s="155">
        <v>6.2128999999999997E-2</v>
      </c>
      <c r="P9" s="155">
        <v>8.7067000000000005E-2</v>
      </c>
      <c r="Q9" s="155">
        <v>0.11481</v>
      </c>
      <c r="R9" s="155">
        <v>0.14149999999999999</v>
      </c>
      <c r="S9" s="155">
        <v>0.16324</v>
      </c>
      <c r="T9" s="155">
        <v>0.19553999999999999</v>
      </c>
      <c r="U9" s="155">
        <v>0.19122</v>
      </c>
      <c r="V9" s="155">
        <v>0.14657000000000001</v>
      </c>
      <c r="W9" s="155">
        <v>0.12609000000000001</v>
      </c>
      <c r="X9" s="155">
        <v>0.10314</v>
      </c>
      <c r="Y9" s="155">
        <v>7.9492999999999994E-2</v>
      </c>
      <c r="Z9" s="155">
        <v>5.7424999999999997E-2</v>
      </c>
      <c r="AA9" s="155">
        <v>3.9001000000000001E-2</v>
      </c>
      <c r="AB9" s="155">
        <v>2.4048E-2</v>
      </c>
      <c r="AC9" s="155">
        <v>1.4033E-2</v>
      </c>
      <c r="AD9" s="155">
        <v>8.2147999999999995E-3</v>
      </c>
      <c r="AE9" s="155">
        <v>1.0629000000000001E-3</v>
      </c>
    </row>
    <row r="10" spans="1:31" x14ac:dyDescent="0.35">
      <c r="A10" s="153" t="s">
        <v>69</v>
      </c>
      <c r="B10" s="156">
        <v>3.2474000000000002E-28</v>
      </c>
      <c r="C10" s="156">
        <v>1.4188000000000001E-26</v>
      </c>
      <c r="D10" s="156">
        <v>5.9432000000000003E-25</v>
      </c>
      <c r="E10" s="155">
        <v>2.6387999999999999E-23</v>
      </c>
      <c r="F10" s="155">
        <v>1.2033E-21</v>
      </c>
      <c r="G10" s="155">
        <v>1.4509999999999999E-15</v>
      </c>
      <c r="H10" s="155">
        <v>2.3854E-14</v>
      </c>
      <c r="I10" s="155">
        <v>3.5435E-13</v>
      </c>
      <c r="J10" s="155">
        <v>4.1897999999999998E-12</v>
      </c>
      <c r="K10" s="155">
        <v>3.9773999999999998E-11</v>
      </c>
      <c r="L10" s="155">
        <v>3.0907999999999998E-10</v>
      </c>
      <c r="M10" s="155">
        <v>2.0588E-9</v>
      </c>
      <c r="N10" s="156">
        <v>1.2196E-8</v>
      </c>
      <c r="O10" s="156">
        <v>6.4586999999999995E-8</v>
      </c>
      <c r="P10" s="156">
        <v>3.0040999999999997E-7</v>
      </c>
      <c r="Q10" s="156">
        <v>1.1997999999999999E-6</v>
      </c>
      <c r="R10" s="156">
        <v>4.0623000000000001E-6</v>
      </c>
      <c r="S10" s="156">
        <v>1.1738E-5</v>
      </c>
      <c r="T10" s="155">
        <v>2.8788000000000002E-4</v>
      </c>
      <c r="U10" s="155">
        <v>2.9822999999999998E-3</v>
      </c>
      <c r="V10" s="155">
        <v>1.184E-2</v>
      </c>
      <c r="W10" s="156">
        <v>1.3091E-2</v>
      </c>
      <c r="X10" s="156">
        <v>1.2763999999999999E-2</v>
      </c>
      <c r="Y10" s="156">
        <v>1.0857E-2</v>
      </c>
      <c r="Z10" s="155">
        <v>8.0402000000000008E-3</v>
      </c>
      <c r="AA10" s="155">
        <v>5.2519000000000003E-3</v>
      </c>
      <c r="AB10" s="155">
        <v>2.8205999999999999E-3</v>
      </c>
      <c r="AC10" s="155">
        <v>1.3587E-3</v>
      </c>
      <c r="AD10" s="155">
        <v>6.5821E-4</v>
      </c>
      <c r="AE10" s="155">
        <v>4.1143999999999998E-5</v>
      </c>
    </row>
    <row r="11" spans="1:31" x14ac:dyDescent="0.35">
      <c r="A11" s="153" t="s">
        <v>58</v>
      </c>
      <c r="B11" s="156">
        <v>3.963E-28</v>
      </c>
      <c r="C11" s="156">
        <v>1.6027E-26</v>
      </c>
      <c r="D11" s="156">
        <v>5.8738000000000003E-25</v>
      </c>
      <c r="E11" s="156">
        <v>2.1214000000000001E-23</v>
      </c>
      <c r="F11" s="156">
        <v>7.3964999999999998E-22</v>
      </c>
      <c r="G11" s="156">
        <v>2.6539000000000001E-16</v>
      </c>
      <c r="H11" s="156">
        <v>3.5612999999999997E-15</v>
      </c>
      <c r="I11" s="156">
        <v>4.3319999999999999E-14</v>
      </c>
      <c r="J11" s="156">
        <v>4.4013000000000001E-13</v>
      </c>
      <c r="K11" s="156">
        <v>3.7895999999999999E-12</v>
      </c>
      <c r="L11" s="156">
        <v>2.809E-11</v>
      </c>
      <c r="M11" s="156">
        <v>1.8406999999999999E-10</v>
      </c>
      <c r="N11" s="156">
        <v>1.0877999999999999E-9</v>
      </c>
      <c r="O11" s="156">
        <v>5.8269000000000002E-9</v>
      </c>
      <c r="P11" s="156">
        <v>2.8129E-8</v>
      </c>
      <c r="Q11" s="156">
        <v>1.2125E-7</v>
      </c>
      <c r="R11" s="156">
        <v>4.6382999999999999E-7</v>
      </c>
      <c r="S11" s="156">
        <v>1.5804999999999999E-6</v>
      </c>
      <c r="T11" s="156">
        <v>9.2371E-5</v>
      </c>
      <c r="U11" s="156">
        <v>2.4183E-3</v>
      </c>
      <c r="V11" s="156">
        <v>2.9713E-2</v>
      </c>
      <c r="W11" s="156">
        <v>4.7710000000000002E-2</v>
      </c>
      <c r="X11" s="156">
        <v>7.1327000000000002E-2</v>
      </c>
      <c r="Y11" s="156">
        <v>9.8789000000000002E-2</v>
      </c>
      <c r="Z11" s="156">
        <v>0.12648999999999999</v>
      </c>
      <c r="AA11" s="156">
        <v>0.15049000000000001</v>
      </c>
      <c r="AB11" s="156">
        <v>0.15786</v>
      </c>
      <c r="AC11" s="156">
        <v>0.15411</v>
      </c>
      <c r="AD11" s="156">
        <v>0.15040000000000001</v>
      </c>
      <c r="AE11" s="156">
        <v>0.13700999999999999</v>
      </c>
    </row>
    <row r="12" spans="1:31" x14ac:dyDescent="0.35">
      <c r="A12" s="148" t="s">
        <v>102</v>
      </c>
      <c r="B12" s="155">
        <v>2.1450000000000002E-3</v>
      </c>
      <c r="C12" s="155">
        <v>6.8405000000000002E-3</v>
      </c>
      <c r="D12" s="155">
        <v>1.6518999999999999E-2</v>
      </c>
      <c r="E12" s="155">
        <v>3.0009999999999998E-2</v>
      </c>
      <c r="F12" s="155">
        <v>4.2835999999999999E-2</v>
      </c>
      <c r="G12" s="155">
        <v>5.6182000000000003E-2</v>
      </c>
      <c r="H12" s="155">
        <v>6.2176000000000002E-2</v>
      </c>
      <c r="I12" s="155">
        <v>6.5667000000000003E-2</v>
      </c>
      <c r="J12" s="155">
        <v>7.2713E-2</v>
      </c>
      <c r="K12" s="155">
        <v>8.5542999999999994E-2</v>
      </c>
      <c r="L12" s="155">
        <v>0.10605000000000001</v>
      </c>
      <c r="M12" s="155">
        <v>0.13270999999999999</v>
      </c>
      <c r="N12" s="155">
        <v>0.16092999999999999</v>
      </c>
      <c r="O12" s="155">
        <v>0.18692</v>
      </c>
      <c r="P12" s="155">
        <v>0.20974999999999999</v>
      </c>
      <c r="Q12" s="155">
        <v>0.22969999999999999</v>
      </c>
      <c r="R12" s="155">
        <v>0.24645</v>
      </c>
      <c r="S12" s="155">
        <v>0.25919999999999999</v>
      </c>
      <c r="T12" s="155">
        <v>0.27817999999999998</v>
      </c>
      <c r="U12" s="155">
        <v>0.28516000000000002</v>
      </c>
      <c r="V12" s="155">
        <v>0.32152999999999998</v>
      </c>
      <c r="W12" s="155">
        <v>0.34078999999999998</v>
      </c>
      <c r="X12" s="155">
        <v>0.36408000000000001</v>
      </c>
      <c r="Y12" s="155">
        <v>0.38963999999999999</v>
      </c>
      <c r="Z12" s="155">
        <v>0.41453000000000001</v>
      </c>
      <c r="AA12" s="155">
        <v>0.43574000000000002</v>
      </c>
      <c r="AB12" s="155">
        <v>0.45312999999999998</v>
      </c>
      <c r="AC12" s="155">
        <v>0.46461000000000002</v>
      </c>
      <c r="AD12" s="155">
        <v>0.47112999999999999</v>
      </c>
      <c r="AE12" s="155">
        <v>0.47889999999999999</v>
      </c>
    </row>
    <row r="13" spans="1:31" x14ac:dyDescent="0.35">
      <c r="A13" s="148" t="s">
        <v>56</v>
      </c>
      <c r="B13" s="155">
        <v>0</v>
      </c>
      <c r="C13" s="155">
        <v>0</v>
      </c>
      <c r="D13" s="155">
        <v>0</v>
      </c>
      <c r="E13" s="155">
        <v>0</v>
      </c>
      <c r="F13" s="155">
        <v>0</v>
      </c>
      <c r="G13" s="155">
        <v>0</v>
      </c>
      <c r="H13" s="155">
        <v>0</v>
      </c>
      <c r="I13" s="155">
        <v>0</v>
      </c>
      <c r="J13" s="155">
        <v>0</v>
      </c>
      <c r="K13" s="155">
        <v>0</v>
      </c>
      <c r="L13" s="155">
        <v>0</v>
      </c>
      <c r="M13" s="155">
        <v>0</v>
      </c>
      <c r="N13" s="155">
        <v>0</v>
      </c>
      <c r="O13" s="155">
        <v>0</v>
      </c>
      <c r="P13" s="155">
        <v>0</v>
      </c>
      <c r="Q13" s="155">
        <v>0</v>
      </c>
      <c r="R13" s="155">
        <v>0</v>
      </c>
      <c r="S13" s="155">
        <v>0</v>
      </c>
      <c r="T13" s="155">
        <v>0</v>
      </c>
      <c r="U13" s="155">
        <v>0</v>
      </c>
      <c r="V13" s="155">
        <v>2.4492E-18</v>
      </c>
      <c r="W13" s="155">
        <v>5.1443999999999999E-14</v>
      </c>
      <c r="X13" s="155">
        <v>4.0000000000000001E-10</v>
      </c>
      <c r="Y13" s="155">
        <v>5.0408999999999998E-8</v>
      </c>
      <c r="Z13" s="155">
        <v>2.7961E-7</v>
      </c>
      <c r="AA13" s="155">
        <v>5.8000000000000004E-6</v>
      </c>
      <c r="AB13" s="155">
        <v>1.2446E-2</v>
      </c>
      <c r="AC13" s="155">
        <v>2.9128999999999999E-2</v>
      </c>
      <c r="AD13" s="155">
        <v>4.0059999999999998E-2</v>
      </c>
      <c r="AE13" s="155">
        <v>6.1845999999999998E-2</v>
      </c>
    </row>
    <row r="14" spans="1:31" x14ac:dyDescent="0.35">
      <c r="A14" s="148" t="s">
        <v>59</v>
      </c>
      <c r="B14" s="155">
        <v>0</v>
      </c>
      <c r="C14" s="155">
        <v>0</v>
      </c>
      <c r="D14" s="155">
        <v>0</v>
      </c>
      <c r="E14" s="155">
        <v>0</v>
      </c>
      <c r="F14" s="155">
        <v>0</v>
      </c>
      <c r="G14" s="155">
        <v>0</v>
      </c>
      <c r="H14" s="155">
        <v>0</v>
      </c>
      <c r="I14" s="155">
        <v>0</v>
      </c>
      <c r="J14" s="155">
        <v>0</v>
      </c>
      <c r="K14" s="155">
        <v>0</v>
      </c>
      <c r="L14" s="155">
        <v>0</v>
      </c>
      <c r="M14" s="155">
        <v>0</v>
      </c>
      <c r="N14" s="155">
        <v>0</v>
      </c>
      <c r="O14" s="155">
        <v>0</v>
      </c>
      <c r="P14" s="155">
        <v>0</v>
      </c>
      <c r="Q14" s="155">
        <v>0</v>
      </c>
      <c r="R14" s="155">
        <v>0</v>
      </c>
      <c r="S14" s="155">
        <v>0</v>
      </c>
      <c r="T14" s="155">
        <v>0</v>
      </c>
      <c r="U14" s="155">
        <v>0</v>
      </c>
      <c r="V14" s="155">
        <v>3.6621E-19</v>
      </c>
      <c r="W14" s="155">
        <v>5.2589000000000003E-15</v>
      </c>
      <c r="X14" s="155">
        <v>2.9916999999999999E-11</v>
      </c>
      <c r="Y14" s="155">
        <v>2.9672999999999999E-9</v>
      </c>
      <c r="Z14" s="155">
        <v>1.3967E-8</v>
      </c>
      <c r="AA14" s="155">
        <v>2.6378E-7</v>
      </c>
      <c r="AB14" s="155">
        <v>5.8E-4</v>
      </c>
      <c r="AC14" s="155">
        <v>1.4863999999999999E-3</v>
      </c>
      <c r="AD14" s="155">
        <v>2.2360000000000001E-3</v>
      </c>
      <c r="AE14" s="155">
        <v>4.8234000000000003E-3</v>
      </c>
    </row>
    <row r="15" spans="1:31" x14ac:dyDescent="0.35">
      <c r="A15" s="148" t="s">
        <v>52</v>
      </c>
      <c r="B15" s="155">
        <v>-18.78</v>
      </c>
      <c r="C15" s="155">
        <v>-18.78</v>
      </c>
      <c r="D15" s="155">
        <v>-18.8</v>
      </c>
      <c r="E15" s="155">
        <v>-18.84</v>
      </c>
      <c r="F15" s="155">
        <v>-18.88</v>
      </c>
      <c r="G15" s="155">
        <v>-18.989999999999998</v>
      </c>
      <c r="H15" s="155">
        <v>-19.03</v>
      </c>
      <c r="I15" s="155">
        <v>-19.05</v>
      </c>
      <c r="J15" s="155">
        <v>-19.059999999999999</v>
      </c>
      <c r="K15" s="155">
        <v>-19.05</v>
      </c>
      <c r="L15" s="155">
        <v>-19.04</v>
      </c>
      <c r="M15" s="155">
        <v>-19.02</v>
      </c>
      <c r="N15" s="155">
        <v>-19.010000000000002</v>
      </c>
      <c r="O15" s="155">
        <v>-19.010000000000002</v>
      </c>
      <c r="P15" s="155">
        <v>-19.03</v>
      </c>
      <c r="Q15" s="155">
        <v>-19.05</v>
      </c>
      <c r="R15" s="155">
        <v>-19.079999999999998</v>
      </c>
      <c r="S15" s="155">
        <v>-19.11</v>
      </c>
      <c r="T15" s="155">
        <v>-19.25</v>
      </c>
      <c r="U15" s="155">
        <v>-19.38</v>
      </c>
      <c r="V15" s="155">
        <v>-19.510000000000002</v>
      </c>
      <c r="W15" s="155">
        <v>-19.55</v>
      </c>
      <c r="X15" s="155">
        <v>-19.579999999999998</v>
      </c>
      <c r="Y15" s="155">
        <v>-19.61</v>
      </c>
      <c r="Z15" s="155">
        <v>-19.64</v>
      </c>
      <c r="AA15" s="155">
        <v>-19.670000000000002</v>
      </c>
      <c r="AB15" s="155">
        <v>-19.7</v>
      </c>
      <c r="AC15" s="155">
        <v>-19.73</v>
      </c>
      <c r="AD15" s="155">
        <v>-19.760000000000002</v>
      </c>
      <c r="AE15" s="155">
        <v>-19.88</v>
      </c>
    </row>
    <row r="16" spans="1:31" x14ac:dyDescent="0.35">
      <c r="A16" s="148" t="s">
        <v>77</v>
      </c>
      <c r="B16" s="155">
        <v>-66.34</v>
      </c>
      <c r="C16" s="155">
        <v>-62.64</v>
      </c>
      <c r="D16" s="155">
        <v>-59.06</v>
      </c>
      <c r="E16" s="155">
        <v>-55.51</v>
      </c>
      <c r="F16" s="155">
        <v>-52.01</v>
      </c>
      <c r="G16" s="155">
        <v>-39.36</v>
      </c>
      <c r="H16" s="155">
        <v>-36.82</v>
      </c>
      <c r="I16" s="155">
        <v>-34.39</v>
      </c>
      <c r="J16" s="155">
        <v>-32.17</v>
      </c>
      <c r="K16" s="155">
        <v>-30.15</v>
      </c>
      <c r="L16" s="155">
        <v>-28.32</v>
      </c>
      <c r="M16" s="155">
        <v>-26.62</v>
      </c>
      <c r="N16" s="155">
        <v>-25.01</v>
      </c>
      <c r="O16" s="155">
        <v>-23.48</v>
      </c>
      <c r="P16" s="155">
        <v>-22.03</v>
      </c>
      <c r="Q16" s="155">
        <v>-20.69</v>
      </c>
      <c r="R16" s="155">
        <v>-19.45</v>
      </c>
      <c r="S16" s="155">
        <v>-18.309999999999999</v>
      </c>
      <c r="T16" s="155">
        <v>-14.48</v>
      </c>
      <c r="U16" s="155">
        <v>-11.4</v>
      </c>
      <c r="V16" s="155">
        <v>-9.0990000000000002</v>
      </c>
      <c r="W16" s="155">
        <v>-8.6940000000000008</v>
      </c>
      <c r="X16" s="155">
        <v>-8.3680000000000003</v>
      </c>
      <c r="Y16" s="155">
        <v>-8.1219999999999999</v>
      </c>
      <c r="Z16" s="155">
        <v>-7.9530000000000003</v>
      </c>
      <c r="AA16" s="155">
        <v>-7.851</v>
      </c>
      <c r="AB16" s="155">
        <v>-7.851</v>
      </c>
      <c r="AC16" s="155">
        <v>-7.9080000000000004</v>
      </c>
      <c r="AD16" s="155">
        <v>-7.9640000000000004</v>
      </c>
      <c r="AE16" s="155">
        <v>-8.1850000000000005</v>
      </c>
    </row>
    <row r="17" spans="1:31" x14ac:dyDescent="0.35">
      <c r="A17" s="148" t="s">
        <v>53</v>
      </c>
      <c r="B17" s="155">
        <v>-18.510000000000002</v>
      </c>
      <c r="C17" s="155">
        <v>-17.670000000000002</v>
      </c>
      <c r="D17" s="155">
        <v>-16.670000000000002</v>
      </c>
      <c r="E17" s="155">
        <v>-15.52</v>
      </c>
      <c r="F17" s="155">
        <v>-14.29</v>
      </c>
      <c r="G17" s="155">
        <v>-9.7040000000000006</v>
      </c>
      <c r="H17" s="155">
        <v>-8.7829999999999995</v>
      </c>
      <c r="I17" s="155">
        <v>-7.9169999999999998</v>
      </c>
      <c r="J17" s="155">
        <v>-7.1639999999999997</v>
      </c>
      <c r="K17" s="155">
        <v>-6.5519999999999996</v>
      </c>
      <c r="L17" s="155">
        <v>-6.109</v>
      </c>
      <c r="M17" s="155">
        <v>-5.8319999999999999</v>
      </c>
      <c r="N17" s="155">
        <v>-5.6950000000000003</v>
      </c>
      <c r="O17" s="155">
        <v>-5.6559999999999997</v>
      </c>
      <c r="P17" s="155">
        <v>-5.68</v>
      </c>
      <c r="Q17" s="155">
        <v>-5.7389999999999999</v>
      </c>
      <c r="R17" s="155">
        <v>-5.81</v>
      </c>
      <c r="S17" s="155">
        <v>-5.8789999999999996</v>
      </c>
      <c r="T17" s="155">
        <v>-6.0860000000000003</v>
      </c>
      <c r="U17" s="155">
        <v>-6.2560000000000002</v>
      </c>
      <c r="V17" s="155">
        <v>-6.4589999999999996</v>
      </c>
      <c r="W17" s="155">
        <v>-6.5259999999999998</v>
      </c>
      <c r="X17" s="155">
        <v>-6.6</v>
      </c>
      <c r="Y17" s="155">
        <v>-6.6790000000000003</v>
      </c>
      <c r="Z17" s="155">
        <v>-6.7560000000000002</v>
      </c>
      <c r="AA17" s="155">
        <v>-6.8259999999999996</v>
      </c>
      <c r="AB17" s="155">
        <v>-6.8769999999999998</v>
      </c>
      <c r="AC17" s="155">
        <v>-6.9160000000000004</v>
      </c>
      <c r="AD17" s="155">
        <v>-6.9530000000000003</v>
      </c>
      <c r="AE17" s="155">
        <v>-7.0979999999999999</v>
      </c>
    </row>
    <row r="18" spans="1:31" x14ac:dyDescent="0.35">
      <c r="A18" s="148" t="s">
        <v>65</v>
      </c>
      <c r="B18" s="155">
        <v>-23.21</v>
      </c>
      <c r="C18" s="155">
        <v>-22.25</v>
      </c>
      <c r="D18" s="155">
        <v>-21.59</v>
      </c>
      <c r="E18" s="155">
        <v>-21.23</v>
      </c>
      <c r="F18" s="155">
        <v>-21.13</v>
      </c>
      <c r="G18" s="155">
        <v>-21.86</v>
      </c>
      <c r="H18" s="155">
        <v>-22.03</v>
      </c>
      <c r="I18" s="155">
        <v>-22.26</v>
      </c>
      <c r="J18" s="155">
        <v>-22.46</v>
      </c>
      <c r="K18" s="155">
        <v>-22.65</v>
      </c>
      <c r="L18" s="155">
        <v>-22.81</v>
      </c>
      <c r="M18" s="155">
        <v>-22.97</v>
      </c>
      <c r="N18" s="155">
        <v>-23.15</v>
      </c>
      <c r="O18" s="155">
        <v>-23.35</v>
      </c>
      <c r="P18" s="155">
        <v>-23.57</v>
      </c>
      <c r="Q18" s="155">
        <v>-23.79</v>
      </c>
      <c r="R18" s="155">
        <v>-24.02</v>
      </c>
      <c r="S18" s="155">
        <v>-24.25</v>
      </c>
      <c r="T18" s="155">
        <v>-25.18</v>
      </c>
      <c r="U18" s="155">
        <v>-26.06</v>
      </c>
      <c r="V18" s="155">
        <v>-26.85</v>
      </c>
      <c r="W18" s="155">
        <v>-27.04</v>
      </c>
      <c r="X18" s="155">
        <v>-27.22</v>
      </c>
      <c r="Y18" s="155">
        <v>-27.4</v>
      </c>
      <c r="Z18" s="155">
        <v>-27.58</v>
      </c>
      <c r="AA18" s="155">
        <v>-27.77</v>
      </c>
      <c r="AB18" s="155">
        <v>-27.94</v>
      </c>
      <c r="AC18" s="155">
        <v>-28.11</v>
      </c>
      <c r="AD18" s="155">
        <v>-28.29</v>
      </c>
      <c r="AE18" s="155">
        <v>-29.04</v>
      </c>
    </row>
    <row r="19" spans="1:31" x14ac:dyDescent="0.35">
      <c r="A19" s="148" t="s">
        <v>54</v>
      </c>
      <c r="B19" s="155">
        <v>0.23452000000000001</v>
      </c>
      <c r="C19" s="155">
        <v>0.23713000000000001</v>
      </c>
      <c r="D19" s="155">
        <v>0.24251</v>
      </c>
      <c r="E19" s="155">
        <v>0.24998999999999999</v>
      </c>
      <c r="F19" s="155">
        <v>0.2571</v>
      </c>
      <c r="G19" s="155">
        <v>0.26317000000000002</v>
      </c>
      <c r="H19" s="155">
        <v>0.2646</v>
      </c>
      <c r="I19" s="155">
        <v>0.26219999999999999</v>
      </c>
      <c r="J19" s="155">
        <v>0.25723000000000001</v>
      </c>
      <c r="K19" s="155">
        <v>0.24845</v>
      </c>
      <c r="L19" s="155">
        <v>0.23648</v>
      </c>
      <c r="M19" s="155">
        <v>0.22411</v>
      </c>
      <c r="N19" s="155">
        <v>0.21428</v>
      </c>
      <c r="O19" s="155">
        <v>0.20787</v>
      </c>
      <c r="P19" s="155">
        <v>0.20418</v>
      </c>
      <c r="Q19" s="155">
        <v>0.20219999999999999</v>
      </c>
      <c r="R19" s="155">
        <v>0.20118</v>
      </c>
      <c r="S19" s="155">
        <v>0.20064000000000001</v>
      </c>
      <c r="T19" s="155">
        <v>0.20008000000000001</v>
      </c>
      <c r="U19" s="155">
        <v>0.20000999999999999</v>
      </c>
      <c r="V19" s="155">
        <v>0.2</v>
      </c>
      <c r="W19" s="155">
        <v>0.2</v>
      </c>
      <c r="X19" s="155">
        <v>0.2</v>
      </c>
      <c r="Y19" s="155">
        <v>0.2</v>
      </c>
      <c r="Z19" s="155">
        <v>0.2</v>
      </c>
      <c r="AA19" s="155">
        <v>0.2</v>
      </c>
      <c r="AB19" s="155">
        <v>0.2</v>
      </c>
      <c r="AC19" s="155">
        <v>0.2</v>
      </c>
      <c r="AD19" s="155">
        <v>0.2</v>
      </c>
      <c r="AE19" s="155">
        <v>0.2</v>
      </c>
    </row>
    <row r="20" spans="1:31" x14ac:dyDescent="0.35">
      <c r="A20" s="151" t="s">
        <v>55</v>
      </c>
      <c r="B20" s="157">
        <v>0.18762000000000001</v>
      </c>
      <c r="C20" s="157">
        <v>0.18970999999999999</v>
      </c>
      <c r="D20" s="157">
        <v>0.19402</v>
      </c>
      <c r="E20" s="157">
        <v>0.20003000000000001</v>
      </c>
      <c r="F20" s="157">
        <v>0.20576</v>
      </c>
      <c r="G20" s="157">
        <v>0.21351999999999999</v>
      </c>
      <c r="H20" s="157">
        <v>0.21853</v>
      </c>
      <c r="I20" s="157">
        <v>0.22517999999999999</v>
      </c>
      <c r="J20" s="157">
        <v>0.23849999999999999</v>
      </c>
      <c r="K20" s="157">
        <v>0.26223000000000002</v>
      </c>
      <c r="L20" s="157">
        <v>0.29808000000000001</v>
      </c>
      <c r="M20" s="157">
        <v>0.34222999999999998</v>
      </c>
      <c r="N20" s="157">
        <v>0.38768999999999998</v>
      </c>
      <c r="O20" s="157">
        <v>0.43012</v>
      </c>
      <c r="P20" s="157">
        <v>0.46910000000000002</v>
      </c>
      <c r="Q20" s="157">
        <v>0.50490000000000002</v>
      </c>
      <c r="R20" s="157">
        <v>0.53602000000000005</v>
      </c>
      <c r="S20" s="157">
        <v>0.56018000000000001</v>
      </c>
      <c r="T20" s="157">
        <v>0.59592999999999996</v>
      </c>
      <c r="U20" s="157">
        <v>0.60196000000000005</v>
      </c>
      <c r="V20" s="157">
        <v>0.62966999999999995</v>
      </c>
      <c r="W20" s="157">
        <v>0.64768000000000003</v>
      </c>
      <c r="X20" s="157">
        <v>0.67130999999999996</v>
      </c>
      <c r="Y20" s="157">
        <v>0.69877999999999996</v>
      </c>
      <c r="Z20" s="157">
        <v>0.72648999999999997</v>
      </c>
      <c r="AA20" s="157">
        <v>0.75048999999999999</v>
      </c>
      <c r="AB20" s="157">
        <v>0.75727</v>
      </c>
      <c r="AC20" s="157">
        <v>0.75263000000000002</v>
      </c>
      <c r="AD20" s="157">
        <v>0.74817</v>
      </c>
      <c r="AE20" s="157">
        <v>0.73218000000000005</v>
      </c>
    </row>
  </sheetData>
  <conditionalFormatting sqref="B1:AE2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CDBF91-2C81-43F3-9AC4-CBDAA5C31E4D}">
  <sheetPr codeName="Лист3">
    <tabColor rgb="FF00B050"/>
  </sheetPr>
  <dimension ref="A1:CI137"/>
  <sheetViews>
    <sheetView topLeftCell="A36" zoomScaleNormal="100" zoomScaleSheetLayoutView="25" workbookViewId="0">
      <selection activeCell="F23" sqref="F23"/>
    </sheetView>
  </sheetViews>
  <sheetFormatPr defaultRowHeight="21" customHeight="1" outlineLevelRow="1" x14ac:dyDescent="0.35"/>
  <cols>
    <col min="1" max="4" width="5.6328125" style="47" customWidth="1"/>
    <col min="5" max="5" width="11.6328125" style="47" customWidth="1"/>
    <col min="6" max="6" width="8.90625" style="47" customWidth="1"/>
    <col min="7" max="20" width="8.6328125" style="47" hidden="1" customWidth="1"/>
    <col min="21" max="21" width="8.6328125" style="26" hidden="1" customWidth="1"/>
    <col min="22" max="22" width="8.6328125" style="27" hidden="1" customWidth="1"/>
    <col min="23" max="23" width="8.6328125" style="57" hidden="1" customWidth="1"/>
    <col min="24" max="69" width="8.6328125" style="47" hidden="1" customWidth="1"/>
    <col min="70" max="70" width="3" style="47" customWidth="1"/>
    <col min="71" max="71" width="6.6328125" style="47" customWidth="1"/>
    <col min="72" max="16384" width="8.7265625" style="47"/>
  </cols>
  <sheetData>
    <row r="1" spans="1:87" ht="29.25" customHeight="1" thickBot="1" x14ac:dyDescent="0.4">
      <c r="A1" s="138" t="s">
        <v>0</v>
      </c>
      <c r="B1" s="138"/>
      <c r="C1" s="138"/>
      <c r="D1" s="138"/>
      <c r="E1" s="138"/>
      <c r="F1" s="138"/>
      <c r="G1" s="138"/>
      <c r="H1" s="138"/>
      <c r="I1" s="138"/>
      <c r="J1" s="138"/>
      <c r="K1" s="138"/>
      <c r="L1" s="138"/>
      <c r="M1" s="138"/>
      <c r="N1" s="138"/>
      <c r="O1" s="138"/>
      <c r="P1" s="138"/>
      <c r="Q1" s="138"/>
      <c r="R1" s="138"/>
      <c r="S1" s="138"/>
      <c r="T1" s="138"/>
      <c r="U1" s="138"/>
      <c r="V1" s="138"/>
      <c r="W1" s="138"/>
      <c r="X1" s="138"/>
      <c r="Y1" s="138"/>
      <c r="Z1" s="138"/>
      <c r="AA1" s="138"/>
      <c r="AB1" s="138"/>
      <c r="AC1" s="138"/>
      <c r="AD1" s="138"/>
      <c r="AE1" s="138"/>
      <c r="AF1" s="138"/>
      <c r="AG1" s="138"/>
      <c r="AH1" s="138"/>
      <c r="AI1" s="138"/>
      <c r="AJ1" s="138"/>
      <c r="AK1" s="138"/>
      <c r="AL1" s="138"/>
      <c r="AM1" s="138"/>
      <c r="AN1" s="138"/>
      <c r="AO1" s="138"/>
      <c r="AP1" s="138"/>
      <c r="AQ1" s="138"/>
      <c r="AR1" s="138"/>
      <c r="AS1" s="138"/>
      <c r="AT1" s="138"/>
      <c r="AU1" s="138"/>
      <c r="AV1" s="138"/>
      <c r="AW1" s="138"/>
      <c r="AX1" s="138"/>
      <c r="AY1" s="138"/>
      <c r="AZ1" s="138"/>
      <c r="BA1" s="138"/>
      <c r="BB1" s="138"/>
      <c r="BC1" s="138"/>
      <c r="BD1" s="138"/>
      <c r="BE1" s="138"/>
      <c r="BF1" s="138"/>
      <c r="BG1" s="138"/>
      <c r="BH1" s="138"/>
      <c r="BI1" s="138"/>
      <c r="BJ1" s="138"/>
      <c r="BK1" s="138"/>
      <c r="BL1" s="138"/>
      <c r="BM1" s="138"/>
      <c r="BN1" s="138"/>
      <c r="BO1" s="138"/>
      <c r="BP1" s="138"/>
      <c r="BQ1" s="138"/>
      <c r="BR1" s="138"/>
      <c r="BS1" s="138"/>
      <c r="BT1" s="138"/>
      <c r="BU1" s="138"/>
      <c r="BV1" s="138"/>
      <c r="BW1" s="138"/>
      <c r="BX1" s="138"/>
      <c r="BY1" s="138"/>
      <c r="BZ1" s="138"/>
      <c r="CA1" s="138"/>
      <c r="CB1" s="138"/>
      <c r="CC1" s="138"/>
      <c r="CD1" s="138"/>
      <c r="CE1" s="138"/>
      <c r="CF1" s="138"/>
      <c r="CG1" s="138"/>
      <c r="CH1" s="138"/>
      <c r="CI1" s="138"/>
    </row>
    <row r="2" spans="1:87" ht="21" customHeight="1" thickBot="1" x14ac:dyDescent="0.45">
      <c r="A2" s="75">
        <f>Values!B1</f>
        <v>700</v>
      </c>
      <c r="B2" s="76">
        <v>8.3145000000000007</v>
      </c>
      <c r="C2" s="65"/>
      <c r="D2" s="65"/>
      <c r="E2" s="64" t="s">
        <v>18</v>
      </c>
      <c r="F2" s="65"/>
      <c r="G2" s="64"/>
      <c r="H2" s="64"/>
      <c r="I2" s="64"/>
      <c r="J2" s="64"/>
      <c r="K2" s="66"/>
      <c r="L2" s="66"/>
      <c r="M2" s="66"/>
      <c r="N2" s="66"/>
      <c r="O2" s="66"/>
      <c r="P2" s="66"/>
      <c r="Q2" s="66"/>
      <c r="R2" s="66"/>
      <c r="S2" s="66"/>
      <c r="T2" s="66"/>
      <c r="U2" s="67"/>
      <c r="V2" s="68"/>
      <c r="W2" s="69"/>
      <c r="X2" s="66"/>
      <c r="Y2" s="66"/>
      <c r="Z2" s="66"/>
      <c r="AA2" s="66"/>
      <c r="AB2" s="66"/>
      <c r="AC2" s="66"/>
      <c r="AD2" s="66"/>
      <c r="AE2" s="66"/>
      <c r="AF2" s="66"/>
      <c r="AG2" s="66"/>
      <c r="AH2" s="66"/>
      <c r="AI2" s="66"/>
      <c r="AJ2" s="66"/>
      <c r="AK2" s="66"/>
      <c r="AL2" s="66"/>
      <c r="AM2" s="66"/>
      <c r="AN2" s="66"/>
      <c r="AO2" s="66"/>
      <c r="AP2" s="66"/>
      <c r="AQ2" s="66"/>
      <c r="AR2" s="66"/>
      <c r="AS2" s="66"/>
      <c r="AT2" s="66"/>
      <c r="AU2" s="66"/>
      <c r="AV2" s="66"/>
      <c r="AW2" s="66"/>
      <c r="AX2" s="66"/>
      <c r="AY2" s="66"/>
      <c r="AZ2" s="66"/>
      <c r="BA2" s="66"/>
      <c r="BB2" s="66"/>
      <c r="BC2" s="66"/>
      <c r="BD2" s="66"/>
      <c r="BE2" s="66"/>
      <c r="BF2" s="66"/>
      <c r="BG2" s="66"/>
      <c r="BH2" s="66"/>
      <c r="BI2" s="66"/>
      <c r="BJ2" s="66"/>
      <c r="BK2" s="66"/>
      <c r="BL2" s="66"/>
      <c r="BM2" s="66"/>
      <c r="BN2" s="66"/>
      <c r="BO2" s="66"/>
      <c r="BP2" s="66"/>
      <c r="BQ2" s="66"/>
      <c r="BR2" s="66"/>
      <c r="BS2" s="66"/>
      <c r="BT2" s="70"/>
      <c r="BU2" s="74"/>
      <c r="BV2" s="74"/>
      <c r="BW2" s="74"/>
      <c r="BX2" s="74"/>
      <c r="BY2" s="74"/>
      <c r="BZ2" s="74"/>
      <c r="CA2" s="74"/>
      <c r="CB2" s="74"/>
      <c r="CC2" s="74"/>
      <c r="CD2" s="74"/>
      <c r="CE2" s="74"/>
      <c r="CF2" s="74"/>
      <c r="CG2" s="74"/>
      <c r="CH2" s="74"/>
      <c r="CI2" s="77"/>
    </row>
    <row r="3" spans="1:87" ht="21" customHeight="1" outlineLevel="1" thickTop="1" thickBot="1" x14ac:dyDescent="0.4">
      <c r="A3" s="39" t="s">
        <v>1</v>
      </c>
      <c r="B3" s="39" t="s">
        <v>2</v>
      </c>
      <c r="C3" s="39" t="s">
        <v>3</v>
      </c>
      <c r="D3" s="40" t="s">
        <v>4</v>
      </c>
      <c r="E3" s="4" t="s">
        <v>68</v>
      </c>
      <c r="F3" s="3">
        <v>273.10000000000002</v>
      </c>
      <c r="G3" s="3">
        <v>339.2</v>
      </c>
      <c r="H3" s="3">
        <v>405.3</v>
      </c>
      <c r="I3" s="3">
        <v>421.8</v>
      </c>
      <c r="J3" s="3">
        <v>438.3</v>
      </c>
      <c r="K3" s="3">
        <v>454.9</v>
      </c>
      <c r="L3" s="3">
        <v>471.4</v>
      </c>
      <c r="M3" s="3">
        <v>487.9</v>
      </c>
      <c r="N3" s="3">
        <v>504.4</v>
      </c>
      <c r="O3" s="3">
        <v>520.9</v>
      </c>
      <c r="P3" s="3">
        <v>537.5</v>
      </c>
      <c r="Q3" s="3">
        <v>554</v>
      </c>
      <c r="R3" s="3">
        <v>570.5</v>
      </c>
      <c r="S3" s="3">
        <v>587</v>
      </c>
      <c r="T3" s="3">
        <v>603.5</v>
      </c>
      <c r="U3" s="3">
        <v>669.6</v>
      </c>
      <c r="V3" s="3">
        <v>735.7</v>
      </c>
      <c r="W3" s="3">
        <v>801.8</v>
      </c>
      <c r="X3" s="3">
        <v>867.8</v>
      </c>
      <c r="Y3" s="3">
        <v>933.9</v>
      </c>
      <c r="Z3" s="3">
        <v>950.4</v>
      </c>
      <c r="AA3" s="3">
        <v>967</v>
      </c>
      <c r="AB3" s="3">
        <v>983.5</v>
      </c>
      <c r="AC3" s="3">
        <v>1000</v>
      </c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98"/>
      <c r="BT3" s="26"/>
      <c r="BU3" s="27"/>
      <c r="BV3" s="27"/>
      <c r="BW3" s="27"/>
      <c r="BX3" s="27"/>
      <c r="BY3" s="27"/>
      <c r="BZ3" s="27"/>
      <c r="CA3" s="27"/>
      <c r="CB3" s="27"/>
      <c r="CC3" s="27"/>
      <c r="CD3" s="27"/>
      <c r="CE3" s="27"/>
      <c r="CF3" s="27"/>
      <c r="CG3" s="27"/>
    </row>
    <row r="4" spans="1:87" ht="21" customHeight="1" outlineLevel="1" thickTop="1" thickBot="1" x14ac:dyDescent="0.4">
      <c r="A4" s="41">
        <f>IF( ISNUMBER( FIND(A$3,$E4,1)),   IF( ISNUMBER( VALUE(MID($E4,FIND(A$3,$E4,1)+2,1)) ), VALUE( MID($E4,FIND(A$3,$E4,1)+2,1) ),1),0)</f>
        <v>0</v>
      </c>
      <c r="B4" s="41">
        <f t="shared" ref="B4:D19" si="0">IF( ISNUMBER( FIND(B$3,$E4,1)),   IF( ISNUMBER( VALUE(MID($E4,FIND(B$3,$E4,1)+2,1)) ), VALUE( MID($E4,FIND(B$3,$E4,1)+2,1) ),1),0)</f>
        <v>1</v>
      </c>
      <c r="C4" s="41">
        <f t="shared" si="0"/>
        <v>0</v>
      </c>
      <c r="D4" s="41">
        <f t="shared" si="0"/>
        <v>0</v>
      </c>
      <c r="E4" s="45" t="s">
        <v>83</v>
      </c>
      <c r="F4" s="85">
        <v>1.1760000000000001E-8</v>
      </c>
      <c r="G4" s="85">
        <v>1.6610000000000001E-8</v>
      </c>
      <c r="H4" s="85">
        <v>1.6688E-8</v>
      </c>
      <c r="I4" s="85">
        <v>1.6808999999999999E-8</v>
      </c>
      <c r="J4" s="85">
        <v>9.0217E-9</v>
      </c>
      <c r="K4" s="85">
        <v>9.2211000000000008E-9</v>
      </c>
      <c r="L4" s="85">
        <v>9.5185000000000002E-9</v>
      </c>
      <c r="M4" s="85">
        <v>9.9588000000000008E-9</v>
      </c>
      <c r="N4" s="85">
        <v>1.0611E-8</v>
      </c>
      <c r="O4" s="85">
        <v>1.143E-8</v>
      </c>
      <c r="P4" s="85">
        <v>1.2620999999999999E-8</v>
      </c>
      <c r="Q4" s="85">
        <v>1.4219E-8</v>
      </c>
      <c r="R4" s="85">
        <v>1.6484000000000001E-8</v>
      </c>
      <c r="S4" s="85">
        <v>1.0862E-8</v>
      </c>
      <c r="T4" s="85">
        <v>1.3709000000000001E-8</v>
      </c>
      <c r="U4" s="85">
        <v>2.0181000000000001E-8</v>
      </c>
      <c r="V4" s="85">
        <v>3.2303000000000001E-8</v>
      </c>
      <c r="W4" s="85">
        <v>3.8654000000000003E-8</v>
      </c>
      <c r="X4" s="85">
        <v>3.2956000000000001E-8</v>
      </c>
      <c r="Y4" s="85">
        <v>2.1080999999999999E-8</v>
      </c>
      <c r="Z4" s="85">
        <v>1.4438E-8</v>
      </c>
      <c r="AA4" s="85">
        <v>1.7021000000000001E-8</v>
      </c>
      <c r="AB4" s="85">
        <v>1.0373E-8</v>
      </c>
      <c r="AC4" s="85">
        <v>6.0505999999999998E-9</v>
      </c>
      <c r="AD4" s="85"/>
      <c r="AE4" s="85"/>
      <c r="AF4" s="85"/>
      <c r="AG4" s="85"/>
      <c r="AH4" s="85"/>
      <c r="AI4" s="85"/>
      <c r="AJ4" s="85"/>
      <c r="AK4" s="85"/>
      <c r="AL4" s="85"/>
      <c r="AM4" s="85"/>
      <c r="AN4" s="85"/>
      <c r="AO4" s="85"/>
      <c r="AP4" s="85"/>
      <c r="AQ4" s="85"/>
      <c r="AR4" s="85"/>
      <c r="AS4" s="85"/>
      <c r="AT4" s="85"/>
      <c r="AU4" s="85"/>
      <c r="AV4" s="85"/>
      <c r="AW4" s="85"/>
      <c r="AX4" s="85"/>
      <c r="AY4" s="85"/>
      <c r="AZ4" s="85"/>
      <c r="BA4" s="85"/>
      <c r="BB4" s="85"/>
      <c r="BC4" s="85"/>
      <c r="BD4" s="85"/>
      <c r="BE4" s="85"/>
      <c r="BF4" s="85"/>
      <c r="BG4" s="85"/>
      <c r="BH4" s="85"/>
      <c r="BI4" s="85"/>
      <c r="BJ4" s="85"/>
      <c r="BK4" s="85"/>
      <c r="BL4" s="85"/>
      <c r="BM4" s="85"/>
      <c r="BN4" s="85"/>
      <c r="BO4" s="85"/>
      <c r="BP4" s="85"/>
      <c r="BQ4" s="85"/>
      <c r="BR4" s="85"/>
      <c r="BS4" s="85"/>
      <c r="BT4" s="26"/>
      <c r="BU4" s="27"/>
      <c r="BV4" s="27"/>
      <c r="BW4" s="27"/>
      <c r="BX4" s="27"/>
      <c r="BY4" s="27"/>
      <c r="BZ4" s="27"/>
      <c r="CA4" s="27"/>
      <c r="CB4" s="27"/>
      <c r="CC4" s="27"/>
      <c r="CD4" s="27"/>
      <c r="CE4" s="27"/>
      <c r="CF4" s="27"/>
      <c r="CG4" s="27"/>
    </row>
    <row r="5" spans="1:87" ht="21" customHeight="1" outlineLevel="1" thickBot="1" x14ac:dyDescent="0.4">
      <c r="A5" s="41">
        <f t="shared" ref="A5:D27" si="1">IF( ISNUMBER( FIND(A$3,$E5,1)),   IF( ISNUMBER( VALUE(MID($E5,FIND(A$3,$E5,1)+2,1)) ), VALUE( MID($E5,FIND(A$3,$E5,1)+2,1) ),1),0)</f>
        <v>0</v>
      </c>
      <c r="B5" s="41">
        <f t="shared" si="0"/>
        <v>3</v>
      </c>
      <c r="C5" s="41">
        <f t="shared" si="0"/>
        <v>0</v>
      </c>
      <c r="D5" s="41">
        <f t="shared" si="0"/>
        <v>0</v>
      </c>
      <c r="E5" s="45" t="s">
        <v>91</v>
      </c>
      <c r="F5" s="85">
        <v>1.8735E-25</v>
      </c>
      <c r="G5" s="85">
        <v>2.8361000000000001E-19</v>
      </c>
      <c r="H5" s="85">
        <v>3.2560000000000001E-15</v>
      </c>
      <c r="I5" s="85">
        <v>2.0717E-14</v>
      </c>
      <c r="J5" s="85">
        <v>1.1356E-13</v>
      </c>
      <c r="K5" s="85">
        <v>5.4550999999999996E-13</v>
      </c>
      <c r="L5" s="85">
        <v>2.3303999999999998E-12</v>
      </c>
      <c r="M5" s="85">
        <v>8.9695999999999993E-12</v>
      </c>
      <c r="N5" s="85">
        <v>3.1464999999999998E-11</v>
      </c>
      <c r="O5" s="85">
        <v>1.0167E-10</v>
      </c>
      <c r="P5" s="85">
        <v>3.0554000000000001E-10</v>
      </c>
      <c r="Q5" s="85">
        <v>8.6183999999999999E-10</v>
      </c>
      <c r="R5" s="85">
        <v>2.3015E-9</v>
      </c>
      <c r="S5" s="85">
        <v>5.8645999999999998E-9</v>
      </c>
      <c r="T5" s="85">
        <v>1.4354000000000001E-8</v>
      </c>
      <c r="U5" s="85">
        <v>3.6119999999999998E-7</v>
      </c>
      <c r="V5" s="85">
        <v>4.8957999999999998E-6</v>
      </c>
      <c r="W5" s="85">
        <v>3.7945999999999999E-5</v>
      </c>
      <c r="X5" s="85">
        <v>1.8825E-4</v>
      </c>
      <c r="Y5" s="85">
        <v>6.1123000000000004E-4</v>
      </c>
      <c r="Z5" s="85">
        <v>7.6409000000000004E-4</v>
      </c>
      <c r="AA5" s="85">
        <v>9.2705999999999995E-4</v>
      </c>
      <c r="AB5" s="85">
        <v>1.0916999999999999E-3</v>
      </c>
      <c r="AC5" s="85">
        <v>1.2485E-3</v>
      </c>
      <c r="AD5" s="85"/>
      <c r="AE5" s="85"/>
      <c r="AF5" s="85"/>
      <c r="AG5" s="85"/>
      <c r="AH5" s="85"/>
      <c r="AI5" s="85"/>
      <c r="AJ5" s="85"/>
      <c r="AK5" s="85"/>
      <c r="AL5" s="85"/>
      <c r="AM5" s="85"/>
      <c r="AN5" s="85"/>
      <c r="AO5" s="85"/>
      <c r="AP5" s="85"/>
      <c r="AQ5" s="85"/>
      <c r="AR5" s="85"/>
      <c r="AS5" s="85"/>
      <c r="AT5" s="85"/>
      <c r="AU5" s="85"/>
      <c r="AV5" s="85"/>
      <c r="AW5" s="85"/>
      <c r="AX5" s="85"/>
      <c r="AY5" s="85"/>
      <c r="AZ5" s="85"/>
      <c r="BA5" s="85"/>
      <c r="BB5" s="85"/>
      <c r="BC5" s="85"/>
      <c r="BD5" s="85"/>
      <c r="BE5" s="85"/>
      <c r="BF5" s="85"/>
      <c r="BG5" s="85"/>
      <c r="BH5" s="85"/>
      <c r="BI5" s="85"/>
      <c r="BJ5" s="85"/>
      <c r="BK5" s="85"/>
      <c r="BL5" s="85"/>
      <c r="BM5" s="85"/>
      <c r="BN5" s="85"/>
      <c r="BO5" s="85"/>
      <c r="BP5" s="85"/>
      <c r="BQ5" s="85"/>
      <c r="BR5" s="85"/>
      <c r="BS5" s="85"/>
      <c r="BT5" s="26"/>
      <c r="BU5" s="27"/>
      <c r="BV5" s="27"/>
      <c r="BW5" s="27"/>
      <c r="BX5" s="27"/>
      <c r="BY5" s="27"/>
      <c r="BZ5" s="27"/>
      <c r="CA5" s="27"/>
      <c r="CB5" s="27"/>
      <c r="CC5" s="27"/>
      <c r="CD5" s="27"/>
      <c r="CE5" s="27"/>
      <c r="CF5" s="27"/>
      <c r="CG5" s="27"/>
      <c r="CH5" s="27"/>
      <c r="CI5" s="28"/>
    </row>
    <row r="6" spans="1:87" ht="21" customHeight="1" outlineLevel="1" thickBot="1" x14ac:dyDescent="0.4">
      <c r="A6" s="41">
        <f t="shared" si="1"/>
        <v>0</v>
      </c>
      <c r="B6" s="41">
        <f t="shared" si="0"/>
        <v>4</v>
      </c>
      <c r="C6" s="41">
        <f t="shared" si="0"/>
        <v>0</v>
      </c>
      <c r="D6" s="41">
        <f t="shared" si="0"/>
        <v>0</v>
      </c>
      <c r="E6" s="45" t="s">
        <v>92</v>
      </c>
      <c r="F6" s="85">
        <v>1.7371E-23</v>
      </c>
      <c r="G6" s="85">
        <v>6.5553999999999998E-18</v>
      </c>
      <c r="H6" s="85">
        <v>2.7691E-14</v>
      </c>
      <c r="I6" s="85">
        <v>1.4305000000000001E-13</v>
      </c>
      <c r="J6" s="85">
        <v>6.4521000000000003E-13</v>
      </c>
      <c r="K6" s="85">
        <v>2.5811E-12</v>
      </c>
      <c r="L6" s="85">
        <v>9.2842999999999999E-12</v>
      </c>
      <c r="M6" s="85">
        <v>3.0394E-11</v>
      </c>
      <c r="N6" s="85">
        <v>9.1546000000000001E-11</v>
      </c>
      <c r="O6" s="85">
        <v>2.5622000000000002E-10</v>
      </c>
      <c r="P6" s="85">
        <v>6.7260000000000003E-10</v>
      </c>
      <c r="Q6" s="85">
        <v>1.6708000000000001E-9</v>
      </c>
      <c r="R6" s="85">
        <v>3.9611999999999999E-9</v>
      </c>
      <c r="S6" s="85">
        <v>9.0334999999999995E-9</v>
      </c>
      <c r="T6" s="85">
        <v>1.9947E-8</v>
      </c>
      <c r="U6" s="85">
        <v>3.5678E-7</v>
      </c>
      <c r="V6" s="85">
        <v>3.6434000000000001E-6</v>
      </c>
      <c r="W6" s="85">
        <v>2.1611E-5</v>
      </c>
      <c r="X6" s="85">
        <v>8.1794999999999999E-5</v>
      </c>
      <c r="Y6" s="85">
        <v>1.9573999999999999E-4</v>
      </c>
      <c r="Z6" s="85">
        <v>2.2452E-4</v>
      </c>
      <c r="AA6" s="85">
        <v>2.4876999999999999E-4</v>
      </c>
      <c r="AB6" s="85">
        <v>2.6625999999999999E-4</v>
      </c>
      <c r="AC6" s="85">
        <v>2.7548999999999998E-4</v>
      </c>
      <c r="AD6" s="85"/>
      <c r="AE6" s="85"/>
      <c r="AF6" s="85"/>
      <c r="AG6" s="85"/>
      <c r="AH6" s="85"/>
      <c r="AI6" s="85"/>
      <c r="AJ6" s="85"/>
      <c r="AK6" s="85"/>
      <c r="AL6" s="85"/>
      <c r="AM6" s="85"/>
      <c r="AN6" s="85"/>
      <c r="AO6" s="85"/>
      <c r="AP6" s="85"/>
      <c r="AQ6" s="85"/>
      <c r="AR6" s="85"/>
      <c r="AS6" s="85"/>
      <c r="AT6" s="85"/>
      <c r="AU6" s="85"/>
      <c r="AV6" s="85"/>
      <c r="AW6" s="85"/>
      <c r="AX6" s="85"/>
      <c r="AY6" s="85"/>
      <c r="AZ6" s="85"/>
      <c r="BA6" s="85"/>
      <c r="BB6" s="85"/>
      <c r="BC6" s="85"/>
      <c r="BD6" s="85"/>
      <c r="BE6" s="85"/>
      <c r="BF6" s="85"/>
      <c r="BG6" s="85"/>
      <c r="BH6" s="85"/>
      <c r="BI6" s="85"/>
      <c r="BJ6" s="85"/>
      <c r="BK6" s="85"/>
      <c r="BL6" s="85"/>
      <c r="BM6" s="85"/>
      <c r="BN6" s="85"/>
      <c r="BO6" s="85"/>
      <c r="BP6" s="85"/>
      <c r="BQ6" s="85"/>
      <c r="BR6" s="85"/>
      <c r="BS6" s="85"/>
      <c r="BT6" s="26"/>
      <c r="BU6" s="27"/>
      <c r="BV6" s="27"/>
      <c r="BW6" s="27"/>
      <c r="BX6" s="27"/>
      <c r="BY6" s="27"/>
      <c r="BZ6" s="27"/>
      <c r="CA6" s="27"/>
      <c r="CB6" s="27"/>
      <c r="CC6" s="27"/>
      <c r="CD6" s="27"/>
      <c r="CE6" s="27"/>
      <c r="CF6" s="27"/>
      <c r="CG6" s="27"/>
      <c r="CH6" s="27"/>
      <c r="CI6" s="28"/>
    </row>
    <row r="7" spans="1:87" ht="21" customHeight="1" outlineLevel="1" thickBot="1" x14ac:dyDescent="0.4">
      <c r="A7" s="41">
        <f t="shared" si="1"/>
        <v>0</v>
      </c>
      <c r="B7" s="41">
        <f t="shared" si="0"/>
        <v>5</v>
      </c>
      <c r="C7" s="41">
        <f t="shared" si="0"/>
        <v>0</v>
      </c>
      <c r="D7" s="41">
        <f t="shared" si="0"/>
        <v>0</v>
      </c>
      <c r="E7" s="45" t="s">
        <v>93</v>
      </c>
      <c r="F7" s="85">
        <v>4.4194000000000003E-20</v>
      </c>
      <c r="G7" s="85">
        <v>5.4567999999999998E-15</v>
      </c>
      <c r="H7" s="85">
        <v>1.0294E-11</v>
      </c>
      <c r="I7" s="85">
        <v>4.4940000000000002E-11</v>
      </c>
      <c r="J7" s="85">
        <v>1.7311000000000001E-10</v>
      </c>
      <c r="K7" s="85">
        <v>5.9718E-10</v>
      </c>
      <c r="L7" s="85">
        <v>1.8688E-9</v>
      </c>
      <c r="M7" s="85">
        <v>5.3657000000000002E-9</v>
      </c>
      <c r="N7" s="85">
        <v>1.4282E-8</v>
      </c>
      <c r="O7" s="85">
        <v>3.5577000000000002E-8</v>
      </c>
      <c r="P7" s="85">
        <v>8.3701000000000003E-8</v>
      </c>
      <c r="Q7" s="85">
        <v>1.8761E-7</v>
      </c>
      <c r="R7" s="85">
        <v>4.0404000000000001E-7</v>
      </c>
      <c r="S7" s="85">
        <v>8.4277999999999998E-7</v>
      </c>
      <c r="T7" s="85">
        <v>1.714E-6</v>
      </c>
      <c r="U7" s="85">
        <v>2.3445E-5</v>
      </c>
      <c r="V7" s="85">
        <v>1.9170999999999999E-4</v>
      </c>
      <c r="W7" s="85">
        <v>9.1615999999999996E-4</v>
      </c>
      <c r="X7" s="85">
        <v>2.7644000000000002E-3</v>
      </c>
      <c r="Y7" s="85">
        <v>5.0647000000000001E-3</v>
      </c>
      <c r="Z7" s="85">
        <v>5.3769999999999998E-3</v>
      </c>
      <c r="AA7" s="85">
        <v>5.4872000000000002E-3</v>
      </c>
      <c r="AB7" s="85">
        <v>5.3816999999999997E-3</v>
      </c>
      <c r="AC7" s="85">
        <v>5.0778999999999998E-3</v>
      </c>
      <c r="AD7" s="85"/>
      <c r="AE7" s="85"/>
      <c r="AF7" s="85"/>
      <c r="AG7" s="85"/>
      <c r="AH7" s="85"/>
      <c r="AI7" s="85"/>
      <c r="AJ7" s="85"/>
      <c r="AK7" s="85"/>
      <c r="AL7" s="85"/>
      <c r="AM7" s="85"/>
      <c r="AN7" s="85"/>
      <c r="AO7" s="85"/>
      <c r="AP7" s="85"/>
      <c r="AQ7" s="85"/>
      <c r="AR7" s="85"/>
      <c r="AS7" s="85"/>
      <c r="AT7" s="85"/>
      <c r="AU7" s="85"/>
      <c r="AV7" s="85"/>
      <c r="AW7" s="85"/>
      <c r="AX7" s="85"/>
      <c r="AY7" s="85"/>
      <c r="AZ7" s="85"/>
      <c r="BA7" s="85"/>
      <c r="BB7" s="85"/>
      <c r="BC7" s="85"/>
      <c r="BD7" s="85"/>
      <c r="BE7" s="85"/>
      <c r="BF7" s="85"/>
      <c r="BG7" s="85"/>
      <c r="BH7" s="85"/>
      <c r="BI7" s="85"/>
      <c r="BJ7" s="85"/>
      <c r="BK7" s="85"/>
      <c r="BL7" s="85"/>
      <c r="BM7" s="85"/>
      <c r="BN7" s="85"/>
      <c r="BO7" s="85"/>
      <c r="BP7" s="85"/>
      <c r="BQ7" s="85"/>
      <c r="BR7" s="85"/>
      <c r="BS7" s="85"/>
      <c r="BT7" s="26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8"/>
    </row>
    <row r="8" spans="1:87" ht="21" customHeight="1" outlineLevel="1" thickBot="1" x14ac:dyDescent="0.4">
      <c r="A8" s="41">
        <f t="shared" si="1"/>
        <v>0</v>
      </c>
      <c r="B8" s="41">
        <f t="shared" si="0"/>
        <v>6</v>
      </c>
      <c r="C8" s="41">
        <f t="shared" si="0"/>
        <v>0</v>
      </c>
      <c r="D8" s="41">
        <f t="shared" si="0"/>
        <v>0</v>
      </c>
      <c r="E8" s="45" t="s">
        <v>94</v>
      </c>
      <c r="F8" s="85">
        <v>1.4951999999999999E-17</v>
      </c>
      <c r="G8" s="85">
        <v>2.6588999999999999E-13</v>
      </c>
      <c r="H8" s="85">
        <v>1.2826999999999999E-10</v>
      </c>
      <c r="I8" s="85">
        <v>4.2281000000000001E-10</v>
      </c>
      <c r="J8" s="85">
        <v>1.2534E-9</v>
      </c>
      <c r="K8" s="85">
        <v>3.3846000000000001E-9</v>
      </c>
      <c r="L8" s="85">
        <v>8.4204000000000004E-9</v>
      </c>
      <c r="M8" s="85">
        <v>1.9495E-8</v>
      </c>
      <c r="N8" s="85">
        <v>4.2386E-8</v>
      </c>
      <c r="O8" s="85">
        <v>8.7299000000000006E-8</v>
      </c>
      <c r="P8" s="85">
        <v>1.7175000000000001E-7</v>
      </c>
      <c r="Q8" s="85">
        <v>3.2542000000000001E-7</v>
      </c>
      <c r="R8" s="85">
        <v>5.9869999999999998E-7</v>
      </c>
      <c r="S8" s="85">
        <v>1.0778000000000001E-6</v>
      </c>
      <c r="T8" s="85">
        <v>1.911E-6</v>
      </c>
      <c r="U8" s="85">
        <v>1.6484999999999999E-5</v>
      </c>
      <c r="V8" s="85">
        <v>9.2099E-5</v>
      </c>
      <c r="W8" s="85">
        <v>3.1053999999999999E-4</v>
      </c>
      <c r="X8" s="85">
        <v>6.6741000000000001E-4</v>
      </c>
      <c r="Y8" s="85">
        <v>8.4977999999999996E-4</v>
      </c>
      <c r="Z8" s="85">
        <v>8.1676000000000003E-4</v>
      </c>
      <c r="AA8" s="85">
        <v>7.5140999999999999E-4</v>
      </c>
      <c r="AB8" s="85">
        <v>6.6153000000000002E-4</v>
      </c>
      <c r="AC8" s="85">
        <v>5.5794000000000004E-4</v>
      </c>
      <c r="AD8" s="85"/>
      <c r="AE8" s="85"/>
      <c r="AF8" s="85"/>
      <c r="AG8" s="85"/>
      <c r="AH8" s="85"/>
      <c r="AI8" s="85"/>
      <c r="AJ8" s="85"/>
      <c r="AK8" s="85"/>
      <c r="AL8" s="85"/>
      <c r="AM8" s="85"/>
      <c r="AN8" s="85"/>
      <c r="AO8" s="85"/>
      <c r="AP8" s="85"/>
      <c r="AQ8" s="85"/>
      <c r="AR8" s="85"/>
      <c r="AS8" s="85"/>
      <c r="AT8" s="85"/>
      <c r="AU8" s="85"/>
      <c r="AV8" s="85"/>
      <c r="AW8" s="85"/>
      <c r="AX8" s="85"/>
      <c r="AY8" s="85"/>
      <c r="AZ8" s="85"/>
      <c r="BA8" s="85"/>
      <c r="BB8" s="85"/>
      <c r="BC8" s="85"/>
      <c r="BD8" s="85"/>
      <c r="BE8" s="85"/>
      <c r="BF8" s="85"/>
      <c r="BG8" s="85"/>
      <c r="BH8" s="85"/>
      <c r="BI8" s="85"/>
      <c r="BJ8" s="85"/>
      <c r="BK8" s="85"/>
      <c r="BL8" s="85"/>
      <c r="BM8" s="85"/>
      <c r="BN8" s="85"/>
      <c r="BO8" s="85"/>
      <c r="BP8" s="85"/>
      <c r="BQ8" s="85"/>
      <c r="BR8" s="85"/>
      <c r="BS8" s="85"/>
      <c r="BT8" s="26"/>
      <c r="BU8" s="27"/>
      <c r="BV8" s="27"/>
      <c r="BW8" s="27"/>
      <c r="BX8" s="27"/>
      <c r="BY8" s="27"/>
      <c r="BZ8" s="27"/>
      <c r="CA8" s="27"/>
      <c r="CB8" s="27"/>
      <c r="CC8" s="27"/>
      <c r="CD8" s="27"/>
      <c r="CE8" s="27"/>
      <c r="CF8" s="27"/>
      <c r="CG8" s="27"/>
      <c r="CH8" s="27"/>
      <c r="CI8" s="28"/>
    </row>
    <row r="9" spans="1:87" ht="21" customHeight="1" outlineLevel="1" thickBot="1" x14ac:dyDescent="0.4">
      <c r="A9" s="41">
        <f t="shared" si="1"/>
        <v>0</v>
      </c>
      <c r="B9" s="41">
        <f t="shared" si="0"/>
        <v>1</v>
      </c>
      <c r="C9" s="41">
        <f t="shared" si="0"/>
        <v>0</v>
      </c>
      <c r="D9" s="41">
        <f t="shared" si="0"/>
        <v>0</v>
      </c>
      <c r="E9" s="45" t="s">
        <v>84</v>
      </c>
      <c r="F9" s="85">
        <v>1.1306E-18</v>
      </c>
      <c r="G9" s="85">
        <v>3.5170000000000003E-14</v>
      </c>
      <c r="H9" s="85">
        <v>2.3285999999999999E-11</v>
      </c>
      <c r="I9" s="85">
        <v>8.1233999999999996E-11</v>
      </c>
      <c r="J9" s="85">
        <v>2.5318E-10</v>
      </c>
      <c r="K9" s="85">
        <v>7.1476000000000002E-10</v>
      </c>
      <c r="L9" s="85">
        <v>1.8501000000000001E-9</v>
      </c>
      <c r="M9" s="85">
        <v>4.4377999999999997E-9</v>
      </c>
      <c r="N9" s="85">
        <v>9.9624000000000003E-9</v>
      </c>
      <c r="O9" s="85">
        <v>2.1126E-8</v>
      </c>
      <c r="P9" s="85">
        <v>4.2698999999999997E-8</v>
      </c>
      <c r="Q9" s="85">
        <v>8.2994999999999996E-8</v>
      </c>
      <c r="R9" s="85">
        <v>1.5652E-7</v>
      </c>
      <c r="S9" s="85">
        <v>2.8883000000000003E-7</v>
      </c>
      <c r="T9" s="85">
        <v>5.2529999999999997E-7</v>
      </c>
      <c r="U9" s="85">
        <v>5.0521999999999997E-6</v>
      </c>
      <c r="V9" s="85">
        <v>3.0775999999999998E-5</v>
      </c>
      <c r="W9" s="85">
        <v>1.0815999999999999E-4</v>
      </c>
      <c r="X9" s="85">
        <v>2.3044999999999999E-4</v>
      </c>
      <c r="Y9" s="85">
        <v>2.7082000000000001E-4</v>
      </c>
      <c r="Z9" s="85">
        <v>2.5143000000000002E-4</v>
      </c>
      <c r="AA9" s="85">
        <v>2.2199000000000001E-4</v>
      </c>
      <c r="AB9" s="85">
        <v>1.8636E-4</v>
      </c>
      <c r="AC9" s="85">
        <v>1.4896000000000001E-4</v>
      </c>
      <c r="AD9" s="85"/>
      <c r="AE9" s="85"/>
      <c r="AF9" s="85"/>
      <c r="AG9" s="85"/>
      <c r="AH9" s="85"/>
      <c r="AI9" s="85"/>
      <c r="AJ9" s="85"/>
      <c r="AK9" s="85"/>
      <c r="AL9" s="85"/>
      <c r="AM9" s="85"/>
      <c r="AN9" s="85"/>
      <c r="AO9" s="85"/>
      <c r="AP9" s="85"/>
      <c r="AQ9" s="85"/>
      <c r="AR9" s="85"/>
      <c r="AS9" s="85"/>
      <c r="AT9" s="85"/>
      <c r="AU9" s="85"/>
      <c r="AV9" s="85"/>
      <c r="AW9" s="85"/>
      <c r="AX9" s="85"/>
      <c r="AY9" s="85"/>
      <c r="AZ9" s="85"/>
      <c r="BA9" s="85"/>
      <c r="BB9" s="85"/>
      <c r="BC9" s="85"/>
      <c r="BD9" s="85"/>
      <c r="BE9" s="85"/>
      <c r="BF9" s="85"/>
      <c r="BG9" s="85"/>
      <c r="BH9" s="85"/>
      <c r="BI9" s="85"/>
      <c r="BJ9" s="85"/>
      <c r="BK9" s="85"/>
      <c r="BL9" s="85"/>
      <c r="BM9" s="85"/>
      <c r="BN9" s="85"/>
      <c r="BO9" s="85"/>
      <c r="BP9" s="85"/>
      <c r="BQ9" s="85"/>
      <c r="BR9" s="85"/>
      <c r="BS9" s="85"/>
      <c r="BT9" s="26"/>
      <c r="BU9" s="27"/>
      <c r="BV9" s="27"/>
      <c r="BW9" s="27"/>
      <c r="BX9" s="27"/>
      <c r="BY9" s="27"/>
      <c r="BZ9" s="27"/>
      <c r="CA9" s="27"/>
      <c r="CB9" s="27"/>
      <c r="CC9" s="27"/>
      <c r="CD9" s="27"/>
      <c r="CE9" s="27"/>
      <c r="CF9" s="27"/>
      <c r="CG9" s="27"/>
      <c r="CH9" s="27"/>
      <c r="CI9" s="28"/>
    </row>
    <row r="10" spans="1:87" ht="21" customHeight="1" outlineLevel="1" thickBot="1" x14ac:dyDescent="0.4">
      <c r="A10" s="41">
        <f t="shared" si="1"/>
        <v>0</v>
      </c>
      <c r="B10" s="41">
        <f t="shared" si="0"/>
        <v>8</v>
      </c>
      <c r="C10" s="41">
        <f t="shared" si="0"/>
        <v>0</v>
      </c>
      <c r="D10" s="41">
        <f t="shared" si="0"/>
        <v>0</v>
      </c>
      <c r="E10" s="45" t="s">
        <v>95</v>
      </c>
      <c r="F10" s="85">
        <v>1.7907E-20</v>
      </c>
      <c r="G10" s="85">
        <v>8.7140999999999999E-16</v>
      </c>
      <c r="H10" s="85">
        <v>7.3504999999999998E-13</v>
      </c>
      <c r="I10" s="85">
        <v>2.6735999999999998E-12</v>
      </c>
      <c r="J10" s="85">
        <v>8.6412E-12</v>
      </c>
      <c r="K10" s="85">
        <v>2.5182000000000002E-11</v>
      </c>
      <c r="L10" s="85">
        <v>6.7017000000000005E-11</v>
      </c>
      <c r="M10" s="85">
        <v>1.6473000000000001E-10</v>
      </c>
      <c r="N10" s="85">
        <v>3.7793999999999999E-10</v>
      </c>
      <c r="O10" s="85">
        <v>8.1726000000000003E-10</v>
      </c>
      <c r="P10" s="85">
        <v>1.6817999999999999E-9</v>
      </c>
      <c r="Q10" s="85">
        <v>3.3253000000000001E-9</v>
      </c>
      <c r="R10" s="85">
        <v>6.3775000000000004E-9</v>
      </c>
      <c r="S10" s="85">
        <v>1.1974E-8</v>
      </c>
      <c r="T10" s="85">
        <v>2.2179E-8</v>
      </c>
      <c r="U10" s="85">
        <v>2.3202000000000001E-7</v>
      </c>
      <c r="V10" s="85">
        <v>1.5102E-6</v>
      </c>
      <c r="W10" s="85">
        <v>5.4389999999999999E-6</v>
      </c>
      <c r="X10" s="85">
        <v>1.1327E-5</v>
      </c>
      <c r="Y10" s="85">
        <v>1.2136999999999999E-5</v>
      </c>
      <c r="Z10" s="85">
        <v>1.0852999999999999E-5</v>
      </c>
      <c r="AA10" s="85">
        <v>9.1717000000000006E-6</v>
      </c>
      <c r="AB10" s="85">
        <v>7.323E-6</v>
      </c>
      <c r="AC10" s="85">
        <v>5.5330000000000002E-6</v>
      </c>
      <c r="AD10" s="85"/>
      <c r="AE10" s="85"/>
      <c r="AF10" s="85"/>
      <c r="AG10" s="85"/>
      <c r="AH10" s="85"/>
      <c r="AI10" s="85"/>
      <c r="AJ10" s="85"/>
      <c r="AK10" s="85"/>
      <c r="AL10" s="85"/>
      <c r="AM10" s="85"/>
      <c r="AN10" s="85"/>
      <c r="AO10" s="85"/>
      <c r="AP10" s="85"/>
      <c r="AQ10" s="85"/>
      <c r="AR10" s="85"/>
      <c r="AS10" s="85"/>
      <c r="AT10" s="85"/>
      <c r="AU10" s="85"/>
      <c r="AV10" s="85"/>
      <c r="AW10" s="85"/>
      <c r="AX10" s="85"/>
      <c r="AY10" s="85"/>
      <c r="AZ10" s="85"/>
      <c r="BA10" s="85"/>
      <c r="BB10" s="85"/>
      <c r="BC10" s="85"/>
      <c r="BD10" s="85"/>
      <c r="BE10" s="85"/>
      <c r="BF10" s="85"/>
      <c r="BG10" s="85"/>
      <c r="BH10" s="85"/>
      <c r="BI10" s="85"/>
      <c r="BJ10" s="85"/>
      <c r="BK10" s="85"/>
      <c r="BL10" s="85"/>
      <c r="BM10" s="85"/>
      <c r="BN10" s="85"/>
      <c r="BO10" s="85"/>
      <c r="BP10" s="85"/>
      <c r="BQ10" s="85"/>
      <c r="BR10" s="85"/>
      <c r="BS10" s="85"/>
      <c r="BT10" s="26"/>
      <c r="BU10" s="27"/>
      <c r="BV10" s="27"/>
      <c r="BW10" s="27"/>
      <c r="BX10" s="27"/>
      <c r="BY10" s="27"/>
      <c r="BZ10" s="27"/>
      <c r="CA10" s="27"/>
      <c r="CB10" s="27"/>
      <c r="CC10" s="27"/>
      <c r="CD10" s="27"/>
      <c r="CE10" s="27"/>
      <c r="CF10" s="27"/>
      <c r="CG10" s="27"/>
      <c r="CH10" s="27"/>
      <c r="CI10" s="28"/>
    </row>
    <row r="11" spans="1:87" ht="21" customHeight="1" outlineLevel="1" thickBot="1" x14ac:dyDescent="0.4">
      <c r="A11" s="41">
        <f t="shared" si="1"/>
        <v>0</v>
      </c>
      <c r="B11" s="41">
        <f t="shared" si="0"/>
        <v>2</v>
      </c>
      <c r="C11" s="41">
        <f t="shared" si="0"/>
        <v>0</v>
      </c>
      <c r="D11" s="41">
        <f t="shared" si="0"/>
        <v>0</v>
      </c>
      <c r="E11" s="45" t="s">
        <v>96</v>
      </c>
      <c r="F11" s="85">
        <v>2.9598000000000003E-20</v>
      </c>
      <c r="G11" s="85">
        <v>3.4955999999999998E-15</v>
      </c>
      <c r="H11" s="85">
        <v>7.9448000000000006E-12</v>
      </c>
      <c r="I11" s="85">
        <v>3.6935E-11</v>
      </c>
      <c r="J11" s="85">
        <v>1.5207E-10</v>
      </c>
      <c r="K11" s="85">
        <v>5.6211000000000004E-10</v>
      </c>
      <c r="L11" s="85">
        <v>1.8880000000000001E-9</v>
      </c>
      <c r="M11" s="85">
        <v>5.8224999999999997E-9</v>
      </c>
      <c r="N11" s="85">
        <v>1.6642999999999999E-8</v>
      </c>
      <c r="O11" s="85">
        <v>4.4472999999999997E-8</v>
      </c>
      <c r="P11" s="85">
        <v>1.1197E-7</v>
      </c>
      <c r="Q11" s="85">
        <v>2.6763000000000002E-7</v>
      </c>
      <c r="R11" s="85">
        <v>6.1147000000000001E-7</v>
      </c>
      <c r="S11" s="85">
        <v>1.344E-6</v>
      </c>
      <c r="T11" s="85">
        <v>2.8567000000000001E-6</v>
      </c>
      <c r="U11" s="85">
        <v>4.3223999999999998E-5</v>
      </c>
      <c r="V11" s="85">
        <v>3.8994000000000002E-4</v>
      </c>
      <c r="W11" s="85">
        <v>2.2315999999999998E-3</v>
      </c>
      <c r="X11" s="85">
        <v>8.9864999999999997E-3</v>
      </c>
      <c r="Y11" s="85">
        <v>2.6339999999999999E-2</v>
      </c>
      <c r="Z11" s="85">
        <v>3.2717000000000003E-2</v>
      </c>
      <c r="AA11" s="85">
        <v>3.9760999999999998E-2</v>
      </c>
      <c r="AB11" s="85">
        <v>4.7274999999999998E-2</v>
      </c>
      <c r="AC11" s="85">
        <v>5.5005999999999999E-2</v>
      </c>
      <c r="AD11" s="85"/>
      <c r="AE11" s="85"/>
      <c r="AF11" s="85"/>
      <c r="AG11" s="85"/>
      <c r="AH11" s="85"/>
      <c r="AI11" s="85"/>
      <c r="AJ11" s="85"/>
      <c r="AK11" s="85"/>
      <c r="AL11" s="85"/>
      <c r="AM11" s="85"/>
      <c r="AN11" s="85"/>
      <c r="AO11" s="85"/>
      <c r="AP11" s="85"/>
      <c r="AQ11" s="85"/>
      <c r="AR11" s="85"/>
      <c r="AS11" s="85"/>
      <c r="AT11" s="85"/>
      <c r="AU11" s="85"/>
      <c r="AV11" s="85"/>
      <c r="AW11" s="85"/>
      <c r="AX11" s="85"/>
      <c r="AY11" s="85"/>
      <c r="AZ11" s="85"/>
      <c r="BA11" s="85"/>
      <c r="BB11" s="85"/>
      <c r="BC11" s="85"/>
      <c r="BD11" s="85"/>
      <c r="BE11" s="85"/>
      <c r="BF11" s="85"/>
      <c r="BG11" s="85"/>
      <c r="BH11" s="85"/>
      <c r="BI11" s="85"/>
      <c r="BJ11" s="85"/>
      <c r="BK11" s="85"/>
      <c r="BL11" s="85"/>
      <c r="BM11" s="85"/>
      <c r="BN11" s="85"/>
      <c r="BO11" s="85"/>
      <c r="BP11" s="85"/>
      <c r="BQ11" s="85"/>
      <c r="BR11" s="85"/>
      <c r="BS11" s="85"/>
      <c r="BT11" s="26"/>
      <c r="BU11" s="27"/>
      <c r="BV11" s="27"/>
      <c r="BW11" s="27"/>
      <c r="BX11" s="27"/>
      <c r="BY11" s="27"/>
      <c r="BZ11" s="27"/>
      <c r="CA11" s="27"/>
      <c r="CB11" s="27"/>
      <c r="CC11" s="27"/>
      <c r="CD11" s="27"/>
      <c r="CE11" s="27"/>
      <c r="CF11" s="27"/>
      <c r="CG11" s="27"/>
      <c r="CH11" s="27"/>
      <c r="CI11" s="28"/>
    </row>
    <row r="12" spans="1:87" ht="21" customHeight="1" outlineLevel="1" thickBot="1" x14ac:dyDescent="0.4">
      <c r="A12" s="41">
        <f t="shared" si="1"/>
        <v>0</v>
      </c>
      <c r="B12" s="41">
        <f t="shared" si="0"/>
        <v>1</v>
      </c>
      <c r="C12" s="41">
        <f t="shared" si="0"/>
        <v>0</v>
      </c>
      <c r="D12" s="41">
        <f t="shared" si="0"/>
        <v>0</v>
      </c>
      <c r="E12" s="45" t="s">
        <v>2</v>
      </c>
      <c r="F12" s="85">
        <v>0</v>
      </c>
      <c r="G12" s="85">
        <v>5.0368E-31</v>
      </c>
      <c r="H12" s="85">
        <v>3.4329000000000001E-25</v>
      </c>
      <c r="I12" s="85">
        <v>5.0676E-24</v>
      </c>
      <c r="J12" s="85">
        <v>6.0903999999999999E-23</v>
      </c>
      <c r="K12" s="85">
        <v>6.0961999999999997E-22</v>
      </c>
      <c r="L12" s="85">
        <v>5.1830999999999997E-21</v>
      </c>
      <c r="M12" s="85">
        <v>3.8076999999999999E-20</v>
      </c>
      <c r="N12" s="85">
        <v>2.4538999999999998E-19</v>
      </c>
      <c r="O12" s="85">
        <v>1.4060000000000001E-18</v>
      </c>
      <c r="P12" s="85">
        <v>7.2506000000000005E-18</v>
      </c>
      <c r="Q12" s="85">
        <v>3.4023999999999997E-17</v>
      </c>
      <c r="R12" s="85">
        <v>1.4675999999999999E-16</v>
      </c>
      <c r="S12" s="85">
        <v>5.8711999999999996E-16</v>
      </c>
      <c r="T12" s="85">
        <v>2.1951000000000001E-15</v>
      </c>
      <c r="U12" s="85">
        <v>2.3713000000000002E-13</v>
      </c>
      <c r="V12" s="85">
        <v>1.0841999999999999E-11</v>
      </c>
      <c r="W12" s="85">
        <v>2.4995E-10</v>
      </c>
      <c r="X12" s="85">
        <v>3.4472999999999999E-9</v>
      </c>
      <c r="Y12" s="85">
        <v>3.1445000000000001E-8</v>
      </c>
      <c r="Z12" s="85">
        <v>5.1492000000000002E-8</v>
      </c>
      <c r="AA12" s="85">
        <v>8.2376999999999997E-8</v>
      </c>
      <c r="AB12" s="85">
        <v>1.2879E-7</v>
      </c>
      <c r="AC12" s="85">
        <v>1.9684000000000001E-7</v>
      </c>
      <c r="AD12" s="85"/>
      <c r="AE12" s="85"/>
      <c r="AF12" s="85"/>
      <c r="AG12" s="85"/>
      <c r="AH12" s="85"/>
      <c r="AI12" s="85"/>
      <c r="AJ12" s="85"/>
      <c r="AK12" s="85"/>
      <c r="AL12" s="85"/>
      <c r="AM12" s="85"/>
      <c r="AN12" s="85"/>
      <c r="AO12" s="85"/>
      <c r="AP12" s="85"/>
      <c r="AQ12" s="85"/>
      <c r="AR12" s="85"/>
      <c r="AS12" s="85"/>
      <c r="AT12" s="85"/>
      <c r="AU12" s="85"/>
      <c r="AV12" s="85"/>
      <c r="AW12" s="85"/>
      <c r="AX12" s="85"/>
      <c r="AY12" s="85"/>
      <c r="AZ12" s="85"/>
      <c r="BA12" s="85"/>
      <c r="BB12" s="85"/>
      <c r="BC12" s="85"/>
      <c r="BD12" s="85"/>
      <c r="BE12" s="85"/>
      <c r="BF12" s="85"/>
      <c r="BG12" s="85"/>
      <c r="BH12" s="85"/>
      <c r="BI12" s="85"/>
      <c r="BJ12" s="85"/>
      <c r="BK12" s="85"/>
      <c r="BL12" s="85"/>
      <c r="BM12" s="85"/>
      <c r="BN12" s="85"/>
      <c r="BO12" s="85"/>
      <c r="BP12" s="85"/>
      <c r="BQ12" s="85"/>
      <c r="BR12" s="85"/>
      <c r="BS12" s="85"/>
      <c r="BT12" s="26"/>
      <c r="BU12" s="27"/>
      <c r="BV12" s="27"/>
      <c r="BW12" s="27"/>
      <c r="BX12" s="27"/>
      <c r="BY12" s="27"/>
      <c r="BZ12" s="27"/>
      <c r="CA12" s="27"/>
      <c r="CB12" s="27"/>
      <c r="CC12" s="27"/>
      <c r="CD12" s="27"/>
      <c r="CE12" s="27"/>
      <c r="CF12" s="27"/>
      <c r="CG12" s="27"/>
      <c r="CH12" s="27"/>
      <c r="CI12" s="28"/>
    </row>
    <row r="13" spans="1:87" ht="21" customHeight="1" outlineLevel="1" thickBot="1" x14ac:dyDescent="0.4">
      <c r="A13" s="41">
        <f t="shared" si="1"/>
        <v>1</v>
      </c>
      <c r="B13" s="41">
        <f t="shared" si="0"/>
        <v>0</v>
      </c>
      <c r="C13" s="41">
        <f t="shared" si="0"/>
        <v>0</v>
      </c>
      <c r="D13" s="41">
        <f t="shared" si="0"/>
        <v>0</v>
      </c>
      <c r="E13" s="45" t="s">
        <v>1</v>
      </c>
      <c r="F13" s="85">
        <v>0.2</v>
      </c>
      <c r="G13" s="85">
        <v>0.2</v>
      </c>
      <c r="H13" s="85">
        <v>0.2</v>
      </c>
      <c r="I13" s="85">
        <v>0.2</v>
      </c>
      <c r="J13" s="85">
        <v>0.2</v>
      </c>
      <c r="K13" s="85">
        <v>0.2</v>
      </c>
      <c r="L13" s="85">
        <v>0.2</v>
      </c>
      <c r="M13" s="85">
        <v>0.2</v>
      </c>
      <c r="N13" s="85">
        <v>0.2</v>
      </c>
      <c r="O13" s="85">
        <v>0.2</v>
      </c>
      <c r="P13" s="85">
        <v>0.2</v>
      </c>
      <c r="Q13" s="85">
        <v>0.2</v>
      </c>
      <c r="R13" s="85">
        <v>0.2</v>
      </c>
      <c r="S13" s="85">
        <v>0.2</v>
      </c>
      <c r="T13" s="85">
        <v>0.2</v>
      </c>
      <c r="U13" s="85">
        <v>0.2</v>
      </c>
      <c r="V13" s="85">
        <v>0.2</v>
      </c>
      <c r="W13" s="85">
        <v>0.2</v>
      </c>
      <c r="X13" s="85">
        <v>0.2</v>
      </c>
      <c r="Y13" s="85">
        <v>0.2</v>
      </c>
      <c r="Z13" s="85">
        <v>0.2</v>
      </c>
      <c r="AA13" s="85">
        <v>0.2</v>
      </c>
      <c r="AB13" s="85">
        <v>0.2</v>
      </c>
      <c r="AC13" s="85">
        <v>0.2</v>
      </c>
      <c r="AD13" s="85"/>
      <c r="AE13" s="85"/>
      <c r="AF13" s="85"/>
      <c r="AG13" s="85"/>
      <c r="AH13" s="85"/>
      <c r="AI13" s="85"/>
      <c r="AJ13" s="85"/>
      <c r="AK13" s="85"/>
      <c r="AL13" s="85"/>
      <c r="AM13" s="85"/>
      <c r="AN13" s="85"/>
      <c r="AO13" s="85"/>
      <c r="AP13" s="85"/>
      <c r="AQ13" s="85"/>
      <c r="AR13" s="85"/>
      <c r="AS13" s="85"/>
      <c r="AT13" s="85"/>
      <c r="AU13" s="85"/>
      <c r="AV13" s="85"/>
      <c r="AW13" s="85"/>
      <c r="AX13" s="85"/>
      <c r="AY13" s="85"/>
      <c r="AZ13" s="85"/>
      <c r="BA13" s="85"/>
      <c r="BB13" s="85"/>
      <c r="BC13" s="85"/>
      <c r="BD13" s="85"/>
      <c r="BE13" s="85"/>
      <c r="BF13" s="85"/>
      <c r="BG13" s="85"/>
      <c r="BH13" s="85"/>
      <c r="BI13" s="85"/>
      <c r="BJ13" s="85"/>
      <c r="BK13" s="85"/>
      <c r="BL13" s="85"/>
      <c r="BM13" s="85"/>
      <c r="BN13" s="85"/>
      <c r="BO13" s="85"/>
      <c r="BP13" s="85"/>
      <c r="BQ13" s="85"/>
      <c r="BR13" s="85"/>
      <c r="BS13" s="85"/>
      <c r="BT13" s="26"/>
      <c r="BU13" s="27"/>
      <c r="BV13" s="27"/>
      <c r="BW13" s="27"/>
      <c r="BX13" s="27"/>
      <c r="BY13" s="27"/>
      <c r="BZ13" s="27"/>
      <c r="CA13" s="27"/>
      <c r="CB13" s="27"/>
      <c r="CC13" s="27"/>
      <c r="CD13" s="27"/>
      <c r="CE13" s="27"/>
      <c r="CF13" s="27"/>
      <c r="CI13" s="28"/>
    </row>
    <row r="14" spans="1:87" ht="21" customHeight="1" outlineLevel="1" thickBot="1" x14ac:dyDescent="0.4">
      <c r="A14" s="41">
        <f t="shared" si="1"/>
        <v>0</v>
      </c>
      <c r="B14" s="41">
        <f t="shared" si="0"/>
        <v>1</v>
      </c>
      <c r="C14" s="41">
        <f t="shared" si="0"/>
        <v>0</v>
      </c>
      <c r="D14" s="41">
        <f t="shared" si="0"/>
        <v>2</v>
      </c>
      <c r="E14" s="45" t="s">
        <v>82</v>
      </c>
      <c r="F14" s="85">
        <v>1.5167E-10</v>
      </c>
      <c r="G14" s="85">
        <v>1.5685999999999999E-7</v>
      </c>
      <c r="H14" s="85">
        <v>1.446E-5</v>
      </c>
      <c r="I14" s="85">
        <v>3.5241999999999999E-5</v>
      </c>
      <c r="J14" s="85">
        <v>7.9802999999999995E-5</v>
      </c>
      <c r="K14" s="85">
        <v>1.6928000000000001E-4</v>
      </c>
      <c r="L14" s="85">
        <v>3.3875000000000002E-4</v>
      </c>
      <c r="M14" s="85">
        <v>6.4324E-4</v>
      </c>
      <c r="N14" s="85">
        <v>1.1647000000000001E-3</v>
      </c>
      <c r="O14" s="85">
        <v>2.0190999999999998E-3</v>
      </c>
      <c r="P14" s="85">
        <v>3.3614999999999999E-3</v>
      </c>
      <c r="Q14" s="85">
        <v>5.3858999999999999E-3</v>
      </c>
      <c r="R14" s="85">
        <v>8.3126999999999993E-3</v>
      </c>
      <c r="S14" s="85">
        <v>1.2354E-2</v>
      </c>
      <c r="T14" s="85">
        <v>1.7644E-2</v>
      </c>
      <c r="U14" s="85">
        <v>4.6951E-2</v>
      </c>
      <c r="V14" s="85">
        <v>6.9747000000000003E-2</v>
      </c>
      <c r="W14" s="85">
        <v>8.1726999999999994E-2</v>
      </c>
      <c r="X14" s="85">
        <v>8.8477E-2</v>
      </c>
      <c r="Y14" s="85">
        <v>9.2719999999999997E-2</v>
      </c>
      <c r="Z14" s="85">
        <v>9.3501000000000001E-2</v>
      </c>
      <c r="AA14" s="85">
        <v>9.4183000000000003E-2</v>
      </c>
      <c r="AB14" s="85">
        <v>9.4770999999999994E-2</v>
      </c>
      <c r="AC14" s="85">
        <v>9.5273999999999998E-2</v>
      </c>
      <c r="AD14" s="85"/>
      <c r="AE14" s="85"/>
      <c r="AF14" s="85"/>
      <c r="AG14" s="85"/>
      <c r="AH14" s="85"/>
      <c r="AI14" s="85"/>
      <c r="AJ14" s="85"/>
      <c r="AK14" s="85"/>
      <c r="AL14" s="85"/>
      <c r="AM14" s="85"/>
      <c r="AN14" s="85"/>
      <c r="AO14" s="85"/>
      <c r="AP14" s="85"/>
      <c r="AQ14" s="85"/>
      <c r="AR14" s="85"/>
      <c r="AS14" s="85"/>
      <c r="AT14" s="85"/>
      <c r="AU14" s="85"/>
      <c r="AV14" s="85"/>
      <c r="AW14" s="85"/>
      <c r="AX14" s="85"/>
      <c r="AY14" s="85"/>
      <c r="AZ14" s="85"/>
      <c r="BA14" s="85"/>
      <c r="BB14" s="85"/>
      <c r="BC14" s="85"/>
      <c r="BD14" s="85"/>
      <c r="BE14" s="85"/>
      <c r="BF14" s="85"/>
      <c r="BG14" s="85"/>
      <c r="BH14" s="85"/>
      <c r="BI14" s="85"/>
      <c r="BJ14" s="85"/>
      <c r="BK14" s="85"/>
      <c r="BL14" s="85"/>
      <c r="BM14" s="85"/>
      <c r="BN14" s="85"/>
      <c r="BO14" s="85"/>
      <c r="BP14" s="85"/>
      <c r="BQ14" s="85"/>
      <c r="BR14" s="85"/>
      <c r="BS14" s="85"/>
      <c r="BT14" s="26"/>
      <c r="BU14" s="27"/>
      <c r="BV14" s="27"/>
      <c r="BW14" s="27"/>
      <c r="BX14" s="27"/>
      <c r="BY14" s="27"/>
      <c r="BZ14" s="27"/>
      <c r="CA14" s="27"/>
      <c r="CB14" s="27"/>
      <c r="CC14" s="27"/>
      <c r="CD14" s="27"/>
      <c r="CE14" s="27"/>
      <c r="CF14" s="27"/>
      <c r="CI14" s="28"/>
    </row>
    <row r="15" spans="1:87" ht="21" customHeight="1" outlineLevel="1" thickBot="1" x14ac:dyDescent="0.4">
      <c r="A15" s="41">
        <f t="shared" si="1"/>
        <v>0</v>
      </c>
      <c r="B15" s="41">
        <f t="shared" si="0"/>
        <v>0</v>
      </c>
      <c r="C15" s="41">
        <f t="shared" si="0"/>
        <v>0</v>
      </c>
      <c r="D15" s="41">
        <f t="shared" si="0"/>
        <v>1</v>
      </c>
      <c r="E15" s="45" t="s">
        <v>85</v>
      </c>
      <c r="F15" s="85">
        <v>0.2</v>
      </c>
      <c r="G15" s="85">
        <v>0.2</v>
      </c>
      <c r="H15" s="85">
        <v>0.19997000000000001</v>
      </c>
      <c r="I15" s="85">
        <v>0.19993</v>
      </c>
      <c r="J15" s="85">
        <v>0.19983999999999999</v>
      </c>
      <c r="K15" s="85">
        <v>0.19966</v>
      </c>
      <c r="L15" s="85">
        <v>0.19932</v>
      </c>
      <c r="M15" s="85">
        <v>0.19871</v>
      </c>
      <c r="N15" s="85">
        <v>0.19767000000000001</v>
      </c>
      <c r="O15" s="85">
        <v>0.19596</v>
      </c>
      <c r="P15" s="85">
        <v>0.19328000000000001</v>
      </c>
      <c r="Q15" s="85">
        <v>0.18923000000000001</v>
      </c>
      <c r="R15" s="85">
        <v>0.18337000000000001</v>
      </c>
      <c r="S15" s="85">
        <v>0.17529</v>
      </c>
      <c r="T15" s="85">
        <v>0.16471</v>
      </c>
      <c r="U15" s="85">
        <v>0.1061</v>
      </c>
      <c r="V15" s="85">
        <v>6.0506999999999998E-2</v>
      </c>
      <c r="W15" s="85">
        <v>3.6546000000000002E-2</v>
      </c>
      <c r="X15" s="85">
        <v>2.3047000000000002E-2</v>
      </c>
      <c r="Y15" s="85">
        <v>1.456E-2</v>
      </c>
      <c r="Z15" s="85">
        <v>1.2997E-2</v>
      </c>
      <c r="AA15" s="85">
        <v>1.1634E-2</v>
      </c>
      <c r="AB15" s="85">
        <v>1.0456999999999999E-2</v>
      </c>
      <c r="AC15" s="85">
        <v>9.4528000000000008E-3</v>
      </c>
      <c r="AD15" s="85"/>
      <c r="AE15" s="85"/>
      <c r="AF15" s="85"/>
      <c r="AG15" s="85"/>
      <c r="AH15" s="85"/>
      <c r="AI15" s="85"/>
      <c r="AJ15" s="85"/>
      <c r="AK15" s="85"/>
      <c r="AL15" s="85"/>
      <c r="AM15" s="85"/>
      <c r="AN15" s="85"/>
      <c r="AO15" s="85"/>
      <c r="AP15" s="85"/>
      <c r="AQ15" s="85"/>
      <c r="AR15" s="85"/>
      <c r="AS15" s="85"/>
      <c r="AT15" s="85"/>
      <c r="AU15" s="85"/>
      <c r="AV15" s="85"/>
      <c r="AW15" s="85"/>
      <c r="AX15" s="85"/>
      <c r="AY15" s="85"/>
      <c r="AZ15" s="85"/>
      <c r="BA15" s="85"/>
      <c r="BB15" s="85"/>
      <c r="BC15" s="85"/>
      <c r="BD15" s="85"/>
      <c r="BE15" s="85"/>
      <c r="BF15" s="85"/>
      <c r="BG15" s="85"/>
      <c r="BH15" s="85"/>
      <c r="BI15" s="85"/>
      <c r="BJ15" s="85"/>
      <c r="BK15" s="85"/>
      <c r="BL15" s="85"/>
      <c r="BM15" s="85"/>
      <c r="BN15" s="85"/>
      <c r="BO15" s="85"/>
      <c r="BP15" s="85"/>
      <c r="BQ15" s="85"/>
      <c r="BR15" s="85"/>
      <c r="BS15" s="85"/>
      <c r="BT15" s="26"/>
      <c r="BU15" s="27"/>
      <c r="BV15" s="27"/>
      <c r="BW15" s="27"/>
      <c r="BX15" s="27"/>
      <c r="BY15" s="27"/>
      <c r="BZ15" s="27"/>
      <c r="CA15" s="27"/>
      <c r="CB15" s="27"/>
      <c r="CC15" s="27"/>
      <c r="CD15" s="27"/>
      <c r="CE15" s="27"/>
      <c r="CF15" s="27"/>
      <c r="CG15" s="27"/>
      <c r="CH15" s="27"/>
      <c r="CI15" s="28"/>
    </row>
    <row r="16" spans="1:87" ht="21" customHeight="1" outlineLevel="1" thickBot="1" x14ac:dyDescent="0.4">
      <c r="A16" s="41">
        <f t="shared" si="1"/>
        <v>0</v>
      </c>
      <c r="B16" s="41">
        <f t="shared" si="0"/>
        <v>0</v>
      </c>
      <c r="C16" s="41">
        <f t="shared" si="0"/>
        <v>1</v>
      </c>
      <c r="D16" s="41">
        <f t="shared" si="0"/>
        <v>0</v>
      </c>
      <c r="E16" s="45" t="s">
        <v>86</v>
      </c>
      <c r="F16" s="85">
        <v>1.1167999999999999E-17</v>
      </c>
      <c r="G16" s="85">
        <v>2.3324000000000001E-14</v>
      </c>
      <c r="H16" s="85">
        <v>4.0813000000000004E-12</v>
      </c>
      <c r="I16" s="85">
        <v>1.1538999999999999E-11</v>
      </c>
      <c r="J16" s="85">
        <v>3.0172999999999998E-11</v>
      </c>
      <c r="K16" s="85">
        <v>7.3581999999999997E-11</v>
      </c>
      <c r="L16" s="85">
        <v>1.6856000000000001E-10</v>
      </c>
      <c r="M16" s="85">
        <v>3.6499E-10</v>
      </c>
      <c r="N16" s="85">
        <v>7.5101999999999996E-10</v>
      </c>
      <c r="O16" s="85">
        <v>1.4752E-9</v>
      </c>
      <c r="P16" s="85">
        <v>2.7772999999999999E-9</v>
      </c>
      <c r="Q16" s="85">
        <v>5.0278000000000004E-9</v>
      </c>
      <c r="R16" s="85">
        <v>8.7776000000000008E-9</v>
      </c>
      <c r="S16" s="85">
        <v>1.4814E-8</v>
      </c>
      <c r="T16" s="85">
        <v>2.4220000000000001E-8</v>
      </c>
      <c r="U16" s="85">
        <v>1.3194E-7</v>
      </c>
      <c r="V16" s="85">
        <v>5.2511999999999998E-7</v>
      </c>
      <c r="W16" s="85">
        <v>1.6993E-6</v>
      </c>
      <c r="X16" s="85">
        <v>4.7632000000000004E-6</v>
      </c>
      <c r="Y16" s="85">
        <v>1.2319E-5</v>
      </c>
      <c r="Z16" s="85">
        <v>1.554E-5</v>
      </c>
      <c r="AA16" s="85">
        <v>1.9587999999999999E-5</v>
      </c>
      <c r="AB16" s="85">
        <v>2.4681999999999998E-5</v>
      </c>
      <c r="AC16" s="85">
        <v>3.1092E-5</v>
      </c>
      <c r="AD16" s="85"/>
      <c r="AE16" s="85"/>
      <c r="AF16" s="85"/>
      <c r="AG16" s="85"/>
      <c r="AH16" s="85"/>
      <c r="AI16" s="85"/>
      <c r="AJ16" s="85"/>
      <c r="AK16" s="85"/>
      <c r="AL16" s="85"/>
      <c r="AM16" s="85"/>
      <c r="AN16" s="85"/>
      <c r="AO16" s="85"/>
      <c r="AP16" s="85"/>
      <c r="AQ16" s="85"/>
      <c r="AR16" s="85"/>
      <c r="AS16" s="85"/>
      <c r="AT16" s="85"/>
      <c r="AU16" s="85"/>
      <c r="AV16" s="85"/>
      <c r="AW16" s="85"/>
      <c r="AX16" s="85"/>
      <c r="AY16" s="85"/>
      <c r="AZ16" s="85"/>
      <c r="BA16" s="85"/>
      <c r="BB16" s="85"/>
      <c r="BC16" s="85"/>
      <c r="BD16" s="85"/>
      <c r="BE16" s="85"/>
      <c r="BF16" s="85"/>
      <c r="BG16" s="85"/>
      <c r="BH16" s="85"/>
      <c r="BI16" s="85"/>
      <c r="BJ16" s="85"/>
      <c r="BK16" s="85"/>
      <c r="BL16" s="85"/>
      <c r="BM16" s="85"/>
      <c r="BN16" s="85"/>
      <c r="BO16" s="85"/>
      <c r="BP16" s="85"/>
      <c r="BQ16" s="85"/>
      <c r="BR16" s="85"/>
      <c r="BS16" s="85"/>
      <c r="BT16" s="26"/>
      <c r="BU16" s="27"/>
      <c r="BV16" s="27"/>
      <c r="BW16" s="27"/>
      <c r="BX16" s="27"/>
      <c r="BY16" s="27"/>
      <c r="BZ16" s="27"/>
      <c r="CA16" s="27"/>
      <c r="CB16" s="27"/>
      <c r="CC16" s="27"/>
      <c r="CD16" s="27"/>
      <c r="CE16" s="27"/>
      <c r="CF16" s="27"/>
      <c r="CG16" s="27"/>
      <c r="CH16" s="27"/>
      <c r="CI16" s="28"/>
    </row>
    <row r="17" spans="1:87" ht="21" customHeight="1" outlineLevel="1" thickBot="1" x14ac:dyDescent="0.4">
      <c r="A17" s="41">
        <f t="shared" si="1"/>
        <v>0</v>
      </c>
      <c r="B17" s="41">
        <f t="shared" si="0"/>
        <v>1</v>
      </c>
      <c r="C17" s="41">
        <f t="shared" si="0"/>
        <v>0</v>
      </c>
      <c r="D17" s="41">
        <f t="shared" si="0"/>
        <v>0</v>
      </c>
      <c r="E17" s="45" t="s">
        <v>109</v>
      </c>
      <c r="F17" s="85">
        <v>0.36</v>
      </c>
      <c r="G17" s="85">
        <v>0.36</v>
      </c>
      <c r="H17" s="85">
        <v>0.35998999999999998</v>
      </c>
      <c r="I17" s="85">
        <v>0.35996</v>
      </c>
      <c r="J17" s="85">
        <v>0.35992000000000002</v>
      </c>
      <c r="K17" s="85">
        <v>0.35982999999999998</v>
      </c>
      <c r="L17" s="85">
        <v>0.35965999999999998</v>
      </c>
      <c r="M17" s="85">
        <v>0.35936000000000001</v>
      </c>
      <c r="N17" s="85">
        <v>0.35882999999999998</v>
      </c>
      <c r="O17" s="85">
        <v>0.35798000000000002</v>
      </c>
      <c r="P17" s="85">
        <v>0.35664000000000001</v>
      </c>
      <c r="Q17" s="85">
        <v>0.35460999999999998</v>
      </c>
      <c r="R17" s="85">
        <v>0.35167999999999999</v>
      </c>
      <c r="S17" s="85">
        <v>0.34762999999999999</v>
      </c>
      <c r="T17" s="85">
        <v>0.34233000000000002</v>
      </c>
      <c r="U17" s="85">
        <v>0.31270999999999999</v>
      </c>
      <c r="V17" s="85">
        <v>0.28771000000000002</v>
      </c>
      <c r="W17" s="85">
        <v>0.26637</v>
      </c>
      <c r="X17" s="85">
        <v>0.23313</v>
      </c>
      <c r="Y17" s="85">
        <v>0.17957999999999999</v>
      </c>
      <c r="Z17" s="85">
        <v>0.16425999999999999</v>
      </c>
      <c r="AA17" s="85">
        <v>0.14896999999999999</v>
      </c>
      <c r="AB17" s="85">
        <v>0.13411999999999999</v>
      </c>
      <c r="AC17" s="85">
        <v>0.12007</v>
      </c>
      <c r="AD17" s="85"/>
      <c r="AE17" s="85"/>
      <c r="AF17" s="85"/>
      <c r="AG17" s="85"/>
      <c r="AH17" s="85"/>
      <c r="AI17" s="85"/>
      <c r="AJ17" s="85"/>
      <c r="AK17" s="85"/>
      <c r="AL17" s="85"/>
      <c r="AM17" s="85"/>
      <c r="AN17" s="85"/>
      <c r="AO17" s="85"/>
      <c r="AP17" s="85"/>
      <c r="AQ17" s="85"/>
      <c r="AR17" s="85"/>
      <c r="AS17" s="85"/>
      <c r="AT17" s="85"/>
      <c r="AU17" s="85"/>
      <c r="AV17" s="85"/>
      <c r="AW17" s="85"/>
      <c r="AX17" s="85"/>
      <c r="AY17" s="85"/>
      <c r="AZ17" s="85"/>
      <c r="BA17" s="85"/>
      <c r="BB17" s="85"/>
      <c r="BC17" s="85"/>
      <c r="BD17" s="85"/>
      <c r="BE17" s="85"/>
      <c r="BF17" s="85"/>
      <c r="BG17" s="85"/>
      <c r="BH17" s="85"/>
      <c r="BI17" s="85"/>
      <c r="BJ17" s="85"/>
      <c r="BK17" s="85"/>
      <c r="BL17" s="85"/>
      <c r="BM17" s="85"/>
      <c r="BN17" s="85"/>
      <c r="BO17" s="85"/>
      <c r="BP17" s="85"/>
      <c r="BQ17" s="85"/>
      <c r="BR17" s="85"/>
      <c r="BS17" s="85"/>
      <c r="BT17" s="26"/>
      <c r="BU17" s="27"/>
      <c r="BV17" s="27"/>
      <c r="BW17" s="27"/>
      <c r="BX17" s="27"/>
      <c r="BY17" s="27"/>
      <c r="BZ17" s="27"/>
      <c r="CA17" s="27"/>
      <c r="CB17" s="27"/>
      <c r="CC17" s="27"/>
      <c r="CD17" s="27"/>
      <c r="CE17" s="27"/>
      <c r="CF17" s="27"/>
      <c r="CG17" s="27"/>
      <c r="CH17" s="27"/>
      <c r="CI17" s="28"/>
    </row>
    <row r="18" spans="1:87" ht="21" customHeight="1" outlineLevel="1" thickBot="1" x14ac:dyDescent="0.4">
      <c r="A18" s="41">
        <f t="shared" si="1"/>
        <v>0</v>
      </c>
      <c r="B18" s="41">
        <f t="shared" si="0"/>
        <v>1</v>
      </c>
      <c r="C18" s="41">
        <f t="shared" si="0"/>
        <v>1</v>
      </c>
      <c r="D18" s="41">
        <f t="shared" si="0"/>
        <v>0</v>
      </c>
      <c r="E18" s="45" t="s">
        <v>97</v>
      </c>
      <c r="F18" s="85">
        <v>0.12</v>
      </c>
      <c r="G18" s="85">
        <v>0.12</v>
      </c>
      <c r="H18" s="85">
        <v>0.12</v>
      </c>
      <c r="I18" s="85">
        <v>0.12</v>
      </c>
      <c r="J18" s="85">
        <v>0.12</v>
      </c>
      <c r="K18" s="85">
        <v>0.12</v>
      </c>
      <c r="L18" s="85">
        <v>0.12</v>
      </c>
      <c r="M18" s="85">
        <v>0.12</v>
      </c>
      <c r="N18" s="85">
        <v>0.12</v>
      </c>
      <c r="O18" s="85">
        <v>0.12</v>
      </c>
      <c r="P18" s="85">
        <v>0.12</v>
      </c>
      <c r="Q18" s="85">
        <v>0.12</v>
      </c>
      <c r="R18" s="85">
        <v>0.12</v>
      </c>
      <c r="S18" s="85">
        <v>0.12</v>
      </c>
      <c r="T18" s="85">
        <v>0.12</v>
      </c>
      <c r="U18" s="85">
        <v>0.12</v>
      </c>
      <c r="V18" s="85">
        <v>0.12</v>
      </c>
      <c r="W18" s="85">
        <v>0.12</v>
      </c>
      <c r="X18" s="85">
        <v>0.12</v>
      </c>
      <c r="Y18" s="85">
        <v>0.11999</v>
      </c>
      <c r="Z18" s="85">
        <v>0.11998</v>
      </c>
      <c r="AA18" s="85">
        <v>0.11998</v>
      </c>
      <c r="AB18" s="85">
        <v>0.11998</v>
      </c>
      <c r="AC18" s="85">
        <v>0.11996999999999999</v>
      </c>
      <c r="AD18" s="85"/>
      <c r="AE18" s="85"/>
      <c r="AF18" s="85"/>
      <c r="AG18" s="85"/>
      <c r="AH18" s="85"/>
      <c r="AI18" s="85"/>
      <c r="AJ18" s="85"/>
      <c r="AK18" s="85"/>
      <c r="AL18" s="85"/>
      <c r="AM18" s="85"/>
      <c r="AN18" s="85"/>
      <c r="AO18" s="85"/>
      <c r="AP18" s="85"/>
      <c r="AQ18" s="85"/>
      <c r="AR18" s="85"/>
      <c r="AS18" s="85"/>
      <c r="AT18" s="85"/>
      <c r="AU18" s="85"/>
      <c r="AV18" s="85"/>
      <c r="AW18" s="85"/>
      <c r="AX18" s="85"/>
      <c r="AY18" s="85"/>
      <c r="AZ18" s="85"/>
      <c r="BA18" s="85"/>
      <c r="BB18" s="85"/>
      <c r="BC18" s="85"/>
      <c r="BD18" s="85"/>
      <c r="BE18" s="85"/>
      <c r="BF18" s="85"/>
      <c r="BG18" s="85"/>
      <c r="BH18" s="85"/>
      <c r="BI18" s="85"/>
      <c r="BJ18" s="85"/>
      <c r="BK18" s="85"/>
      <c r="BL18" s="85"/>
      <c r="BM18" s="85"/>
      <c r="BN18" s="85"/>
      <c r="BO18" s="85"/>
      <c r="BP18" s="85"/>
      <c r="BQ18" s="85"/>
      <c r="BR18" s="85"/>
      <c r="BS18" s="85"/>
      <c r="BT18" s="26"/>
      <c r="BU18" s="27"/>
      <c r="BV18" s="27"/>
      <c r="BW18" s="27"/>
      <c r="BX18" s="27"/>
      <c r="BY18" s="27"/>
      <c r="BZ18" s="27"/>
      <c r="CA18" s="27"/>
      <c r="CB18" s="27"/>
      <c r="CC18" s="27"/>
      <c r="CD18" s="27"/>
      <c r="CE18" s="27"/>
      <c r="CF18" s="27"/>
      <c r="CG18" s="27"/>
      <c r="CH18" s="27"/>
      <c r="CI18" s="28"/>
    </row>
    <row r="19" spans="1:87" ht="21" customHeight="1" outlineLevel="1" thickBot="1" x14ac:dyDescent="0.4">
      <c r="A19" s="41">
        <f t="shared" si="1"/>
        <v>1</v>
      </c>
      <c r="B19" s="41">
        <f t="shared" si="0"/>
        <v>0</v>
      </c>
      <c r="C19" s="41">
        <f t="shared" si="0"/>
        <v>0</v>
      </c>
      <c r="D19" s="41">
        <f t="shared" si="0"/>
        <v>0</v>
      </c>
      <c r="E19" s="45" t="s">
        <v>26</v>
      </c>
      <c r="F19" s="85">
        <v>-18.62</v>
      </c>
      <c r="G19" s="85">
        <v>-18.63</v>
      </c>
      <c r="H19" s="85">
        <v>-18.72</v>
      </c>
      <c r="I19" s="85">
        <v>-18.75</v>
      </c>
      <c r="J19" s="85">
        <v>-18.78</v>
      </c>
      <c r="K19" s="85">
        <v>-18.809999999999999</v>
      </c>
      <c r="L19" s="85">
        <v>-18.84</v>
      </c>
      <c r="M19" s="85">
        <v>-18.87</v>
      </c>
      <c r="N19" s="85">
        <v>-18.91</v>
      </c>
      <c r="O19" s="85">
        <v>-18.95</v>
      </c>
      <c r="P19" s="85">
        <v>-18.989999999999998</v>
      </c>
      <c r="Q19" s="85">
        <v>-19.03</v>
      </c>
      <c r="R19" s="85">
        <v>-19.079999999999998</v>
      </c>
      <c r="S19" s="85">
        <v>-19.13</v>
      </c>
      <c r="T19" s="85">
        <v>-19.190000000000001</v>
      </c>
      <c r="U19" s="85">
        <v>-19.46</v>
      </c>
      <c r="V19" s="85">
        <v>-19.68</v>
      </c>
      <c r="W19" s="85">
        <v>-19.87</v>
      </c>
      <c r="X19" s="85">
        <v>-20.05</v>
      </c>
      <c r="Y19" s="85">
        <v>-20.25</v>
      </c>
      <c r="Z19" s="85">
        <v>-20.309999999999999</v>
      </c>
      <c r="AA19" s="85">
        <v>-20.36</v>
      </c>
      <c r="AB19" s="85">
        <v>-20.41</v>
      </c>
      <c r="AC19" s="85">
        <v>-20.46</v>
      </c>
      <c r="AD19" s="85"/>
      <c r="AE19" s="85"/>
      <c r="AF19" s="85"/>
      <c r="AG19" s="85"/>
      <c r="AH19" s="85"/>
      <c r="AI19" s="85"/>
      <c r="AJ19" s="85"/>
      <c r="AK19" s="85"/>
      <c r="AL19" s="85"/>
      <c r="AM19" s="85"/>
      <c r="AN19" s="85"/>
      <c r="AO19" s="85"/>
      <c r="AP19" s="85"/>
      <c r="AQ19" s="85"/>
      <c r="AR19" s="85"/>
      <c r="AS19" s="85"/>
      <c r="AT19" s="85"/>
      <c r="AU19" s="85"/>
      <c r="AV19" s="85"/>
      <c r="AW19" s="85"/>
      <c r="AX19" s="85"/>
      <c r="AY19" s="85"/>
      <c r="AZ19" s="85"/>
      <c r="BA19" s="85"/>
      <c r="BB19" s="85"/>
      <c r="BC19" s="85"/>
      <c r="BD19" s="85"/>
      <c r="BE19" s="85"/>
      <c r="BF19" s="85"/>
      <c r="BG19" s="85"/>
      <c r="BH19" s="85"/>
      <c r="BI19" s="85"/>
      <c r="BJ19" s="85"/>
      <c r="BK19" s="85"/>
      <c r="BL19" s="85"/>
      <c r="BM19" s="85"/>
      <c r="BN19" s="85"/>
      <c r="BO19" s="85"/>
      <c r="BP19" s="85"/>
      <c r="BQ19" s="85"/>
      <c r="BR19" s="85"/>
      <c r="BS19" s="85"/>
      <c r="BT19" s="26"/>
      <c r="BU19" s="27"/>
      <c r="BV19" s="27"/>
      <c r="BW19" s="27"/>
      <c r="BX19" s="27"/>
      <c r="BY19" s="27"/>
      <c r="BZ19" s="27"/>
      <c r="CA19" s="27"/>
      <c r="CB19" s="27"/>
      <c r="CC19" s="27"/>
      <c r="CD19" s="27"/>
      <c r="CE19" s="27"/>
      <c r="CF19" s="27"/>
      <c r="CG19" s="27"/>
      <c r="CH19" s="27"/>
      <c r="CI19" s="28"/>
    </row>
    <row r="20" spans="1:87" ht="21" customHeight="1" outlineLevel="1" thickBot="1" x14ac:dyDescent="0.4">
      <c r="A20" s="41">
        <f t="shared" si="1"/>
        <v>0</v>
      </c>
      <c r="B20" s="41">
        <f t="shared" si="1"/>
        <v>0</v>
      </c>
      <c r="C20" s="41">
        <f t="shared" si="1"/>
        <v>0</v>
      </c>
      <c r="D20" s="41">
        <f t="shared" si="1"/>
        <v>1</v>
      </c>
      <c r="E20" s="45" t="s">
        <v>5</v>
      </c>
      <c r="F20" s="85">
        <v>-5.8940000000000001</v>
      </c>
      <c r="G20" s="85">
        <v>-6.3860000000000001</v>
      </c>
      <c r="H20" s="85">
        <v>-6.8259999999999996</v>
      </c>
      <c r="I20" s="85">
        <v>-6.9290000000000003</v>
      </c>
      <c r="J20" s="85">
        <v>-7.0279999999999996</v>
      </c>
      <c r="K20" s="85">
        <v>-7.125</v>
      </c>
      <c r="L20" s="85">
        <v>-7.22</v>
      </c>
      <c r="M20" s="85">
        <v>-7.3140000000000001</v>
      </c>
      <c r="N20" s="85">
        <v>-7.4059999999999997</v>
      </c>
      <c r="O20" s="85">
        <v>-7.4969999999999999</v>
      </c>
      <c r="P20" s="85">
        <v>-7.59</v>
      </c>
      <c r="Q20" s="85">
        <v>-7.6840000000000002</v>
      </c>
      <c r="R20" s="85">
        <v>-7.7830000000000004</v>
      </c>
      <c r="S20" s="85">
        <v>-7.8879999999999999</v>
      </c>
      <c r="T20" s="85">
        <v>-8.0020000000000007</v>
      </c>
      <c r="U20" s="85">
        <v>-8.5809999999999995</v>
      </c>
      <c r="V20" s="85">
        <v>-9.2680000000000007</v>
      </c>
      <c r="W20" s="85">
        <v>-9.9169999999999998</v>
      </c>
      <c r="X20" s="85">
        <v>-10.49</v>
      </c>
      <c r="Y20" s="85">
        <v>-10.98</v>
      </c>
      <c r="Z20" s="85">
        <v>-11.09</v>
      </c>
      <c r="AA20" s="85">
        <v>-11.19</v>
      </c>
      <c r="AB20" s="85">
        <v>-11.29</v>
      </c>
      <c r="AC20" s="85">
        <v>-11.38</v>
      </c>
      <c r="AD20" s="85"/>
      <c r="AE20" s="85"/>
      <c r="AF20" s="85"/>
      <c r="AG20" s="85"/>
      <c r="AH20" s="85"/>
      <c r="AI20" s="85"/>
      <c r="AJ20" s="85"/>
      <c r="AK20" s="85"/>
      <c r="AL20" s="85"/>
      <c r="AM20" s="85"/>
      <c r="AN20" s="85"/>
      <c r="AO20" s="85"/>
      <c r="AP20" s="85"/>
      <c r="AQ20" s="85"/>
      <c r="AR20" s="85"/>
      <c r="AS20" s="85"/>
      <c r="AT20" s="85"/>
      <c r="AU20" s="85"/>
      <c r="AV20" s="85"/>
      <c r="AW20" s="85"/>
      <c r="AX20" s="85"/>
      <c r="AY20" s="85"/>
      <c r="AZ20" s="85"/>
      <c r="BA20" s="85"/>
      <c r="BB20" s="85"/>
      <c r="BC20" s="85"/>
      <c r="BD20" s="85"/>
      <c r="BE20" s="85"/>
      <c r="BF20" s="85"/>
      <c r="BG20" s="85"/>
      <c r="BH20" s="85"/>
      <c r="BI20" s="85"/>
      <c r="BJ20" s="85"/>
      <c r="BK20" s="85"/>
      <c r="BL20" s="85"/>
      <c r="BM20" s="85"/>
      <c r="BN20" s="85"/>
      <c r="BO20" s="85"/>
      <c r="BP20" s="85"/>
      <c r="BQ20" s="85"/>
      <c r="BR20" s="85"/>
      <c r="BS20" s="85"/>
      <c r="BT20" s="26"/>
      <c r="BU20" s="27"/>
      <c r="BV20" s="27"/>
      <c r="BW20" s="27"/>
      <c r="BX20" s="27"/>
      <c r="BY20" s="27"/>
      <c r="BZ20" s="27"/>
      <c r="CA20" s="27"/>
      <c r="CB20" s="27"/>
      <c r="CC20" s="27"/>
      <c r="CD20" s="27"/>
      <c r="CE20" s="27"/>
      <c r="CF20" s="27"/>
      <c r="CG20" s="27"/>
      <c r="CH20" s="27"/>
      <c r="CI20" s="28"/>
    </row>
    <row r="21" spans="1:87" ht="21" customHeight="1" outlineLevel="1" thickBot="1" x14ac:dyDescent="0.4">
      <c r="A21" s="41">
        <f t="shared" si="1"/>
        <v>0</v>
      </c>
      <c r="B21" s="41">
        <f t="shared" si="1"/>
        <v>0</v>
      </c>
      <c r="C21" s="41">
        <f t="shared" si="1"/>
        <v>1</v>
      </c>
      <c r="D21" s="41">
        <f t="shared" si="1"/>
        <v>0</v>
      </c>
      <c r="E21" s="45" t="s">
        <v>6</v>
      </c>
      <c r="F21" s="85">
        <v>-30.09</v>
      </c>
      <c r="G21" s="85">
        <v>-25.5</v>
      </c>
      <c r="H21" s="85">
        <v>-22.5</v>
      </c>
      <c r="I21" s="85">
        <v>-21.91</v>
      </c>
      <c r="J21" s="85">
        <v>-21.37</v>
      </c>
      <c r="K21" s="85">
        <v>-20.87</v>
      </c>
      <c r="L21" s="85">
        <v>-20.41</v>
      </c>
      <c r="M21" s="85">
        <v>-19.989999999999998</v>
      </c>
      <c r="N21" s="85">
        <v>-19.600000000000001</v>
      </c>
      <c r="O21" s="85">
        <v>-19.23</v>
      </c>
      <c r="P21" s="85">
        <v>-18.89</v>
      </c>
      <c r="Q21" s="85">
        <v>-18.57</v>
      </c>
      <c r="R21" s="85">
        <v>-18.27</v>
      </c>
      <c r="S21" s="85">
        <v>-17.98</v>
      </c>
      <c r="T21" s="85">
        <v>-17.71</v>
      </c>
      <c r="U21" s="85">
        <v>-16.75</v>
      </c>
      <c r="V21" s="85">
        <v>-15.98</v>
      </c>
      <c r="W21" s="85">
        <v>-15.35</v>
      </c>
      <c r="X21" s="85">
        <v>-14.78</v>
      </c>
      <c r="Y21" s="85">
        <v>-14.16</v>
      </c>
      <c r="Z21" s="85">
        <v>-13.99</v>
      </c>
      <c r="AA21" s="85">
        <v>-13.82</v>
      </c>
      <c r="AB21" s="85">
        <v>-13.64</v>
      </c>
      <c r="AC21" s="85">
        <v>-13.46</v>
      </c>
      <c r="AD21" s="85"/>
      <c r="AE21" s="85"/>
      <c r="AF21" s="85"/>
      <c r="AG21" s="85"/>
      <c r="AH21" s="85"/>
      <c r="AI21" s="85"/>
      <c r="AJ21" s="85"/>
      <c r="AK21" s="85"/>
      <c r="AL21" s="85"/>
      <c r="AM21" s="85"/>
      <c r="AN21" s="85"/>
      <c r="AO21" s="85"/>
      <c r="AP21" s="85"/>
      <c r="AQ21" s="85"/>
      <c r="AR21" s="85"/>
      <c r="AS21" s="85"/>
      <c r="AT21" s="85"/>
      <c r="AU21" s="85"/>
      <c r="AV21" s="85"/>
      <c r="AW21" s="85"/>
      <c r="AX21" s="85"/>
      <c r="AY21" s="85"/>
      <c r="AZ21" s="85"/>
      <c r="BA21" s="85"/>
      <c r="BB21" s="85"/>
      <c r="BC21" s="85"/>
      <c r="BD21" s="85"/>
      <c r="BE21" s="85"/>
      <c r="BF21" s="85"/>
      <c r="BG21" s="85"/>
      <c r="BH21" s="85"/>
      <c r="BI21" s="85"/>
      <c r="BJ21" s="85"/>
      <c r="BK21" s="85"/>
      <c r="BL21" s="85"/>
      <c r="BM21" s="85"/>
      <c r="BN21" s="85"/>
      <c r="BO21" s="85"/>
      <c r="BP21" s="85"/>
      <c r="BQ21" s="85"/>
      <c r="BR21" s="85"/>
      <c r="BS21" s="85"/>
      <c r="BT21" s="26"/>
      <c r="BU21" s="27"/>
      <c r="BV21" s="27"/>
      <c r="BW21" s="27"/>
      <c r="BX21" s="27"/>
      <c r="BY21" s="27"/>
      <c r="BZ21" s="27"/>
      <c r="CA21" s="27"/>
      <c r="CB21" s="27"/>
      <c r="CC21" s="27"/>
      <c r="CD21" s="27"/>
      <c r="CE21" s="27"/>
      <c r="CF21" s="27"/>
      <c r="CG21" s="27"/>
      <c r="CH21" s="27"/>
      <c r="CI21" s="28"/>
    </row>
    <row r="22" spans="1:87" ht="21" customHeight="1" outlineLevel="1" thickBot="1" x14ac:dyDescent="0.4">
      <c r="A22" s="41">
        <f t="shared" si="1"/>
        <v>0</v>
      </c>
      <c r="B22" s="41">
        <f t="shared" si="1"/>
        <v>1</v>
      </c>
      <c r="C22" s="41">
        <f t="shared" si="1"/>
        <v>0</v>
      </c>
      <c r="D22" s="41">
        <f t="shared" si="1"/>
        <v>0</v>
      </c>
      <c r="E22" s="82" t="s">
        <v>7</v>
      </c>
      <c r="F22" s="85">
        <v>-4.8250000000000002</v>
      </c>
      <c r="G22" s="85">
        <v>-5.1769999999999996</v>
      </c>
      <c r="H22" s="85">
        <v>-5.5659999999999998</v>
      </c>
      <c r="I22" s="85">
        <v>-5.6630000000000003</v>
      </c>
      <c r="J22" s="85">
        <v>-5.7590000000000003</v>
      </c>
      <c r="K22" s="85">
        <v>-5.8550000000000004</v>
      </c>
      <c r="L22" s="85">
        <v>-5.9489999999999998</v>
      </c>
      <c r="M22" s="85">
        <v>-6.0419999999999998</v>
      </c>
      <c r="N22" s="85">
        <v>-6.133</v>
      </c>
      <c r="O22" s="85">
        <v>-6.2220000000000004</v>
      </c>
      <c r="P22" s="85">
        <v>-6.3090000000000002</v>
      </c>
      <c r="Q22" s="85">
        <v>-6.3929999999999998</v>
      </c>
      <c r="R22" s="85">
        <v>-6.4740000000000002</v>
      </c>
      <c r="S22" s="85">
        <v>-6.5519999999999996</v>
      </c>
      <c r="T22" s="85">
        <v>-6.6260000000000003</v>
      </c>
      <c r="U22" s="85">
        <v>-6.8840000000000003</v>
      </c>
      <c r="V22" s="85">
        <v>-7.1239999999999997</v>
      </c>
      <c r="W22" s="85">
        <v>-7.3780000000000001</v>
      </c>
      <c r="X22" s="85">
        <v>-7.6559999999999997</v>
      </c>
      <c r="Y22" s="85">
        <v>-7.9829999999999997</v>
      </c>
      <c r="Z22" s="85">
        <v>-8.0760000000000005</v>
      </c>
      <c r="AA22" s="85">
        <v>-8.1750000000000007</v>
      </c>
      <c r="AB22" s="85">
        <v>-8.2789999999999999</v>
      </c>
      <c r="AC22" s="85">
        <v>-8.3879999999999999</v>
      </c>
      <c r="AD22" s="85"/>
      <c r="AE22" s="85"/>
      <c r="AF22" s="85"/>
      <c r="AG22" s="85"/>
      <c r="AH22" s="85"/>
      <c r="AI22" s="85"/>
      <c r="AJ22" s="85"/>
      <c r="AK22" s="85"/>
      <c r="AL22" s="85"/>
      <c r="AM22" s="85"/>
      <c r="AN22" s="85"/>
      <c r="AO22" s="85"/>
      <c r="AP22" s="85"/>
      <c r="AQ22" s="85"/>
      <c r="AR22" s="85"/>
      <c r="AS22" s="85"/>
      <c r="AT22" s="85"/>
      <c r="AU22" s="85"/>
      <c r="AV22" s="85"/>
      <c r="AW22" s="85"/>
      <c r="AX22" s="85"/>
      <c r="AY22" s="85"/>
      <c r="AZ22" s="85"/>
      <c r="BA22" s="85"/>
      <c r="BB22" s="85"/>
      <c r="BC22" s="85"/>
      <c r="BD22" s="85"/>
      <c r="BE22" s="85"/>
      <c r="BF22" s="85"/>
      <c r="BG22" s="85"/>
      <c r="BH22" s="85"/>
      <c r="BI22" s="85"/>
      <c r="BJ22" s="85"/>
      <c r="BK22" s="85"/>
      <c r="BL22" s="85"/>
      <c r="BM22" s="85"/>
      <c r="BN22" s="85"/>
      <c r="BO22" s="85"/>
      <c r="BP22" s="85"/>
      <c r="BQ22" s="85"/>
      <c r="BR22" s="85"/>
      <c r="BS22" s="85"/>
      <c r="BT22" s="26"/>
      <c r="BU22" s="27"/>
      <c r="BV22" s="27"/>
      <c r="BW22" s="27"/>
      <c r="BX22" s="27"/>
      <c r="BY22" s="27"/>
      <c r="BZ22" s="27"/>
      <c r="CA22" s="27"/>
      <c r="CB22" s="27"/>
      <c r="CC22" s="27"/>
      <c r="CD22" s="27"/>
      <c r="CE22" s="27"/>
      <c r="CF22" s="27"/>
      <c r="CG22" s="27"/>
      <c r="CH22" s="27"/>
      <c r="CI22" s="28"/>
    </row>
    <row r="23" spans="1:87" ht="21" customHeight="1" outlineLevel="1" thickBot="1" x14ac:dyDescent="0.4">
      <c r="A23" s="41">
        <f t="shared" si="1"/>
        <v>0</v>
      </c>
      <c r="B23" s="41">
        <f t="shared" si="1"/>
        <v>0</v>
      </c>
      <c r="C23" s="41">
        <f t="shared" si="1"/>
        <v>0</v>
      </c>
      <c r="D23" s="41">
        <f t="shared" si="1"/>
        <v>0</v>
      </c>
      <c r="E23" s="83"/>
      <c r="F23" s="85"/>
      <c r="G23" s="85"/>
      <c r="H23" s="85"/>
      <c r="I23" s="85"/>
      <c r="J23" s="85"/>
      <c r="K23" s="85"/>
      <c r="L23" s="85"/>
      <c r="M23" s="85"/>
      <c r="N23" s="85"/>
      <c r="O23" s="85"/>
      <c r="P23" s="85"/>
      <c r="Q23" s="85"/>
      <c r="R23" s="85"/>
      <c r="S23" s="85"/>
      <c r="T23" s="85"/>
      <c r="U23" s="85"/>
      <c r="V23" s="85"/>
      <c r="W23" s="85"/>
      <c r="X23" s="85"/>
      <c r="Y23" s="85"/>
      <c r="Z23" s="85"/>
      <c r="AA23" s="85"/>
      <c r="AB23" s="85"/>
      <c r="AC23" s="85"/>
      <c r="AD23" s="85"/>
      <c r="AE23" s="85"/>
      <c r="AF23" s="85"/>
      <c r="AG23" s="85"/>
      <c r="AH23" s="85"/>
      <c r="AI23" s="85"/>
      <c r="AJ23" s="85"/>
      <c r="AK23" s="85"/>
      <c r="AL23" s="85"/>
      <c r="AM23" s="85"/>
      <c r="AN23" s="85"/>
      <c r="AO23" s="85"/>
      <c r="AP23" s="85"/>
      <c r="AQ23" s="85"/>
      <c r="AR23" s="85"/>
      <c r="AS23" s="85"/>
      <c r="AT23" s="85"/>
      <c r="AU23" s="85"/>
      <c r="AV23" s="85"/>
      <c r="AW23" s="85"/>
      <c r="AX23" s="85"/>
      <c r="AY23" s="85"/>
      <c r="AZ23" s="85"/>
      <c r="BA23" s="85"/>
      <c r="BB23" s="85"/>
      <c r="BC23" s="85"/>
      <c r="BD23" s="85"/>
      <c r="BE23" s="85"/>
      <c r="BF23" s="85"/>
      <c r="BG23" s="85"/>
      <c r="BH23" s="85"/>
      <c r="BI23" s="85"/>
      <c r="BJ23" s="85"/>
      <c r="BK23" s="85"/>
      <c r="BL23" s="85"/>
      <c r="BM23" s="85"/>
      <c r="BN23" s="85"/>
      <c r="BO23" s="85"/>
      <c r="BP23" s="85"/>
      <c r="BQ23" s="85"/>
      <c r="BR23" s="85"/>
      <c r="BS23" s="85"/>
      <c r="BT23" s="26"/>
      <c r="BU23" s="27"/>
      <c r="BV23" s="27"/>
      <c r="BW23" s="27"/>
      <c r="BX23" s="27"/>
      <c r="BY23" s="27"/>
      <c r="BZ23" s="27"/>
      <c r="CA23" s="27"/>
      <c r="CB23" s="27"/>
      <c r="CC23" s="27"/>
      <c r="CD23" s="27"/>
      <c r="CE23" s="27"/>
      <c r="CF23" s="27"/>
      <c r="CG23" s="27"/>
      <c r="CH23" s="27"/>
      <c r="CI23" s="28"/>
    </row>
    <row r="24" spans="1:87" ht="21" customHeight="1" outlineLevel="1" thickBot="1" x14ac:dyDescent="0.4">
      <c r="A24" s="41">
        <f t="shared" si="1"/>
        <v>0</v>
      </c>
      <c r="B24" s="41">
        <f t="shared" si="1"/>
        <v>0</v>
      </c>
      <c r="C24" s="41">
        <f t="shared" si="1"/>
        <v>0</v>
      </c>
      <c r="D24" s="41">
        <f t="shared" si="1"/>
        <v>0</v>
      </c>
      <c r="E24" s="83"/>
      <c r="F24" s="85"/>
      <c r="G24" s="85"/>
      <c r="H24" s="85"/>
      <c r="I24" s="85"/>
      <c r="J24" s="85"/>
      <c r="K24" s="85"/>
      <c r="L24" s="85"/>
      <c r="M24" s="85"/>
      <c r="N24" s="85"/>
      <c r="O24" s="85"/>
      <c r="P24" s="85"/>
      <c r="Q24" s="85"/>
      <c r="R24" s="85"/>
      <c r="S24" s="85"/>
      <c r="T24" s="85"/>
      <c r="U24" s="85"/>
      <c r="V24" s="85"/>
      <c r="W24" s="85"/>
      <c r="X24" s="85"/>
      <c r="Y24" s="85"/>
      <c r="Z24" s="85"/>
      <c r="AA24" s="85"/>
      <c r="AB24" s="85"/>
      <c r="AC24" s="85"/>
      <c r="AD24" s="85"/>
      <c r="AE24" s="85"/>
      <c r="AF24" s="85"/>
      <c r="AG24" s="85"/>
      <c r="AH24" s="85"/>
      <c r="AI24" s="85"/>
      <c r="AJ24" s="85"/>
      <c r="AK24" s="85"/>
      <c r="AL24" s="85"/>
      <c r="AM24" s="85"/>
      <c r="AN24" s="85"/>
      <c r="AO24" s="85"/>
      <c r="AP24" s="85"/>
      <c r="AQ24" s="85"/>
      <c r="AR24" s="85"/>
      <c r="AS24" s="85"/>
      <c r="AT24" s="85"/>
      <c r="AU24" s="85"/>
      <c r="AV24" s="85"/>
      <c r="AW24" s="85"/>
      <c r="AX24" s="85"/>
      <c r="AY24" s="85"/>
      <c r="AZ24" s="85"/>
      <c r="BA24" s="85"/>
      <c r="BB24" s="85"/>
      <c r="BC24" s="85"/>
      <c r="BD24" s="85"/>
      <c r="BE24" s="85"/>
      <c r="BF24" s="85"/>
      <c r="BG24" s="85"/>
      <c r="BH24" s="85"/>
      <c r="BI24" s="85"/>
      <c r="BJ24" s="85"/>
      <c r="BK24" s="85"/>
      <c r="BL24" s="85"/>
      <c r="BM24" s="85"/>
      <c r="BN24" s="85"/>
      <c r="BO24" s="85"/>
      <c r="BP24" s="85"/>
      <c r="BQ24" s="85"/>
      <c r="BR24" s="85"/>
      <c r="BS24" s="85"/>
      <c r="BT24" s="26"/>
      <c r="BU24" s="27"/>
      <c r="BV24" s="27"/>
      <c r="BW24" s="27"/>
      <c r="BX24" s="27"/>
      <c r="BY24" s="27"/>
      <c r="BZ24" s="27"/>
      <c r="CA24" s="27"/>
      <c r="CB24" s="27"/>
      <c r="CC24" s="27"/>
      <c r="CD24" s="27"/>
      <c r="CE24" s="27"/>
      <c r="CF24" s="27"/>
      <c r="CG24" s="27"/>
      <c r="CH24" s="27"/>
      <c r="CI24" s="28"/>
    </row>
    <row r="25" spans="1:87" ht="21" customHeight="1" outlineLevel="1" thickBot="1" x14ac:dyDescent="0.4">
      <c r="A25" s="41">
        <f t="shared" si="1"/>
        <v>0</v>
      </c>
      <c r="B25" s="41">
        <f t="shared" si="1"/>
        <v>0</v>
      </c>
      <c r="C25" s="41">
        <f t="shared" si="1"/>
        <v>0</v>
      </c>
      <c r="D25" s="41">
        <f t="shared" si="1"/>
        <v>0</v>
      </c>
      <c r="E25" s="83"/>
      <c r="F25" s="85"/>
      <c r="G25" s="85"/>
      <c r="H25" s="85"/>
      <c r="I25" s="85"/>
      <c r="J25" s="85"/>
      <c r="K25" s="85"/>
      <c r="L25" s="85"/>
      <c r="M25" s="85"/>
      <c r="N25" s="85"/>
      <c r="O25" s="85"/>
      <c r="P25" s="85"/>
      <c r="Q25" s="85"/>
      <c r="R25" s="85"/>
      <c r="S25" s="85"/>
      <c r="T25" s="85"/>
      <c r="U25" s="85"/>
      <c r="V25" s="85"/>
      <c r="W25" s="85"/>
      <c r="X25" s="85"/>
      <c r="Y25" s="85"/>
      <c r="Z25" s="85"/>
      <c r="AA25" s="85"/>
      <c r="AB25" s="85"/>
      <c r="AC25" s="85"/>
      <c r="AD25" s="85"/>
      <c r="AE25" s="85"/>
      <c r="AF25" s="85"/>
      <c r="AG25" s="85"/>
      <c r="AH25" s="85"/>
      <c r="AI25" s="85"/>
      <c r="AJ25" s="85"/>
      <c r="AK25" s="85"/>
      <c r="AL25" s="85"/>
      <c r="AM25" s="85"/>
      <c r="AN25" s="85"/>
      <c r="AO25" s="85"/>
      <c r="AP25" s="85"/>
      <c r="AQ25" s="85"/>
      <c r="AR25" s="85"/>
      <c r="AS25" s="85"/>
      <c r="AT25" s="85"/>
      <c r="AU25" s="85"/>
      <c r="AV25" s="85"/>
      <c r="AW25" s="85"/>
      <c r="AX25" s="85"/>
      <c r="AY25" s="85"/>
      <c r="AZ25" s="85"/>
      <c r="BA25" s="85"/>
      <c r="BB25" s="85"/>
      <c r="BC25" s="85"/>
      <c r="BD25" s="85"/>
      <c r="BE25" s="85"/>
      <c r="BF25" s="85"/>
      <c r="BG25" s="85"/>
      <c r="BH25" s="85"/>
      <c r="BI25" s="85"/>
      <c r="BJ25" s="85"/>
      <c r="BK25" s="85"/>
      <c r="BL25" s="85"/>
      <c r="BM25" s="85"/>
      <c r="BN25" s="85"/>
      <c r="BO25" s="85"/>
      <c r="BP25" s="85"/>
      <c r="BQ25" s="85"/>
      <c r="BR25" s="85"/>
      <c r="BS25" s="85"/>
      <c r="BT25" s="26"/>
      <c r="BU25" s="27"/>
      <c r="BV25" s="27"/>
      <c r="BW25" s="27"/>
      <c r="BX25" s="27"/>
      <c r="BY25" s="27"/>
      <c r="BZ25" s="27"/>
      <c r="CA25" s="27"/>
      <c r="CB25" s="27"/>
      <c r="CC25" s="27"/>
      <c r="CD25" s="27"/>
      <c r="CE25" s="27"/>
      <c r="CF25" s="27"/>
      <c r="CG25" s="27"/>
      <c r="CH25" s="27"/>
      <c r="CI25" s="28"/>
    </row>
    <row r="26" spans="1:87" ht="21" customHeight="1" outlineLevel="1" thickBot="1" x14ac:dyDescent="0.4">
      <c r="A26" s="41">
        <f t="shared" si="1"/>
        <v>0</v>
      </c>
      <c r="B26" s="41">
        <f t="shared" si="1"/>
        <v>0</v>
      </c>
      <c r="C26" s="41">
        <f t="shared" si="1"/>
        <v>0</v>
      </c>
      <c r="D26" s="41">
        <f t="shared" si="1"/>
        <v>0</v>
      </c>
      <c r="E26" s="83"/>
      <c r="F26" s="85"/>
      <c r="G26" s="85"/>
      <c r="H26" s="85"/>
      <c r="I26" s="85"/>
      <c r="J26" s="85"/>
      <c r="K26" s="85"/>
      <c r="L26" s="85"/>
      <c r="M26" s="85"/>
      <c r="N26" s="85"/>
      <c r="O26" s="85"/>
      <c r="P26" s="85"/>
      <c r="Q26" s="85"/>
      <c r="R26" s="85"/>
      <c r="S26" s="85"/>
      <c r="T26" s="85"/>
      <c r="U26" s="85"/>
      <c r="V26" s="85"/>
      <c r="W26" s="85"/>
      <c r="X26" s="85"/>
      <c r="Y26" s="85"/>
      <c r="Z26" s="85"/>
      <c r="AA26" s="85"/>
      <c r="AB26" s="85"/>
      <c r="AC26" s="85"/>
      <c r="AD26" s="85"/>
      <c r="AE26" s="85"/>
      <c r="AF26" s="85"/>
      <c r="AG26" s="85"/>
      <c r="AH26" s="85"/>
      <c r="AI26" s="85"/>
      <c r="AJ26" s="85"/>
      <c r="AK26" s="85"/>
      <c r="AL26" s="85"/>
      <c r="AM26" s="85"/>
      <c r="AN26" s="85"/>
      <c r="AO26" s="85"/>
      <c r="AP26" s="85"/>
      <c r="AQ26" s="85"/>
      <c r="AR26" s="85"/>
      <c r="AS26" s="85"/>
      <c r="AT26" s="85"/>
      <c r="AU26" s="85"/>
      <c r="AV26" s="85"/>
      <c r="AW26" s="85"/>
      <c r="AX26" s="85"/>
      <c r="AY26" s="85"/>
      <c r="AZ26" s="85"/>
      <c r="BA26" s="85"/>
      <c r="BB26" s="85"/>
      <c r="BC26" s="85"/>
      <c r="BD26" s="85"/>
      <c r="BE26" s="85"/>
      <c r="BF26" s="85"/>
      <c r="BG26" s="85"/>
      <c r="BH26" s="85"/>
      <c r="BI26" s="85"/>
      <c r="BJ26" s="85"/>
      <c r="BK26" s="85"/>
      <c r="BL26" s="85"/>
      <c r="BM26" s="85"/>
      <c r="BN26" s="85"/>
      <c r="BO26" s="85"/>
      <c r="BP26" s="85"/>
      <c r="BQ26" s="85"/>
      <c r="BR26" s="85"/>
      <c r="BS26" s="85"/>
      <c r="BT26" s="26"/>
      <c r="BU26" s="27"/>
      <c r="BV26" s="27"/>
      <c r="BW26" s="27"/>
      <c r="BX26" s="27"/>
      <c r="BY26" s="27"/>
      <c r="BZ26" s="27"/>
      <c r="CA26" s="27"/>
      <c r="CB26" s="27"/>
      <c r="CC26" s="27"/>
      <c r="CD26" s="27"/>
      <c r="CE26" s="27"/>
      <c r="CF26" s="27"/>
      <c r="CG26" s="27"/>
      <c r="CH26" s="27"/>
      <c r="CI26" s="28"/>
    </row>
    <row r="27" spans="1:87" ht="21" customHeight="1" outlineLevel="1" thickBot="1" x14ac:dyDescent="0.4">
      <c r="A27" s="41">
        <f t="shared" si="1"/>
        <v>0</v>
      </c>
      <c r="B27" s="41">
        <f t="shared" si="1"/>
        <v>0</v>
      </c>
      <c r="C27" s="41">
        <f t="shared" si="1"/>
        <v>0</v>
      </c>
      <c r="D27" s="41">
        <f t="shared" si="1"/>
        <v>0</v>
      </c>
      <c r="E27" s="83"/>
      <c r="F27" s="85"/>
      <c r="G27" s="85"/>
      <c r="H27" s="85"/>
      <c r="I27" s="85"/>
      <c r="J27" s="85"/>
      <c r="K27" s="85"/>
      <c r="L27" s="85"/>
      <c r="M27" s="85"/>
      <c r="N27" s="85"/>
      <c r="O27" s="85"/>
      <c r="P27" s="85"/>
      <c r="Q27" s="85"/>
      <c r="R27" s="85"/>
      <c r="S27" s="85"/>
      <c r="T27" s="85"/>
      <c r="U27" s="85"/>
      <c r="V27" s="85"/>
      <c r="W27" s="85"/>
      <c r="X27" s="85"/>
      <c r="Y27" s="85"/>
      <c r="Z27" s="85"/>
      <c r="AA27" s="85"/>
      <c r="AB27" s="85"/>
      <c r="AC27" s="85"/>
      <c r="AD27" s="85"/>
      <c r="AE27" s="85"/>
      <c r="AF27" s="85"/>
      <c r="AG27" s="85"/>
      <c r="AH27" s="85"/>
      <c r="AI27" s="85"/>
      <c r="AJ27" s="85"/>
      <c r="AK27" s="85"/>
      <c r="AL27" s="85"/>
      <c r="AM27" s="85"/>
      <c r="AN27" s="85"/>
      <c r="AO27" s="85"/>
      <c r="AP27" s="85"/>
      <c r="AQ27" s="85"/>
      <c r="AR27" s="85"/>
      <c r="AS27" s="85"/>
      <c r="AT27" s="85"/>
      <c r="AU27" s="85"/>
      <c r="AV27" s="85"/>
      <c r="AW27" s="85"/>
      <c r="AX27" s="85"/>
      <c r="AY27" s="85"/>
      <c r="AZ27" s="85"/>
      <c r="BA27" s="85"/>
      <c r="BB27" s="85"/>
      <c r="BC27" s="85"/>
      <c r="BD27" s="85"/>
      <c r="BE27" s="85"/>
      <c r="BF27" s="85"/>
      <c r="BG27" s="85"/>
      <c r="BH27" s="85"/>
      <c r="BI27" s="85"/>
      <c r="BJ27" s="85"/>
      <c r="BK27" s="85"/>
      <c r="BL27" s="85"/>
      <c r="BM27" s="85"/>
      <c r="BN27" s="85"/>
      <c r="BO27" s="85"/>
      <c r="BP27" s="85"/>
      <c r="BQ27" s="85"/>
      <c r="BR27" s="85"/>
      <c r="BS27" s="85"/>
      <c r="BT27" s="26"/>
      <c r="BU27" s="27"/>
      <c r="BV27" s="27"/>
      <c r="BW27" s="27"/>
      <c r="BX27" s="27"/>
      <c r="BY27" s="27"/>
      <c r="BZ27" s="27"/>
      <c r="CA27" s="27"/>
      <c r="CB27" s="27"/>
      <c r="CC27" s="27"/>
      <c r="CD27" s="27"/>
      <c r="CE27" s="27"/>
      <c r="CF27" s="27"/>
      <c r="CG27" s="27"/>
      <c r="CH27" s="27"/>
      <c r="CI27" s="28"/>
    </row>
    <row r="28" spans="1:87" ht="21" customHeight="1" outlineLevel="1" thickBot="1" x14ac:dyDescent="0.4">
      <c r="A28" s="41">
        <f t="shared" ref="A28:D33" si="2">IF( ISNUMBER( FIND(A$3,$E28,1)),   IF( ISNUMBER( VALUE(MID($E28,FIND(A$3,$E28,1)+2,1)) ), VALUE( MID($E28,FIND(A$3,$E28,1)+2,1) ),1),0)</f>
        <v>0</v>
      </c>
      <c r="B28" s="41">
        <f t="shared" si="2"/>
        <v>0</v>
      </c>
      <c r="C28" s="41">
        <f t="shared" si="2"/>
        <v>0</v>
      </c>
      <c r="D28" s="41">
        <f t="shared" si="2"/>
        <v>0</v>
      </c>
      <c r="E28" s="83"/>
      <c r="F28" s="85"/>
      <c r="G28" s="85"/>
      <c r="H28" s="85"/>
      <c r="I28" s="85"/>
      <c r="J28" s="85"/>
      <c r="K28" s="85"/>
      <c r="L28" s="85"/>
      <c r="M28" s="85"/>
      <c r="N28" s="85"/>
      <c r="O28" s="85"/>
      <c r="P28" s="85"/>
      <c r="Q28" s="85"/>
      <c r="R28" s="85"/>
      <c r="S28" s="85"/>
      <c r="T28" s="85"/>
      <c r="U28" s="85"/>
      <c r="V28" s="85"/>
      <c r="W28" s="85"/>
      <c r="X28" s="85"/>
      <c r="Y28" s="85"/>
      <c r="Z28" s="85"/>
      <c r="AA28" s="85"/>
      <c r="AB28" s="85"/>
      <c r="AC28" s="85"/>
      <c r="AD28" s="85"/>
      <c r="AE28" s="85"/>
      <c r="AF28" s="85"/>
      <c r="AG28" s="85"/>
      <c r="AH28" s="85"/>
      <c r="AI28" s="85"/>
      <c r="AJ28" s="85"/>
      <c r="AK28" s="85"/>
      <c r="AL28" s="85"/>
      <c r="AM28" s="85"/>
      <c r="AN28" s="85"/>
      <c r="AO28" s="85"/>
      <c r="AP28" s="85"/>
      <c r="AQ28" s="85"/>
      <c r="AR28" s="85"/>
      <c r="AS28" s="85"/>
      <c r="AT28" s="85"/>
      <c r="AU28" s="85"/>
      <c r="AV28" s="85"/>
      <c r="AW28" s="85"/>
      <c r="AX28" s="85"/>
      <c r="AY28" s="85"/>
      <c r="AZ28" s="85"/>
      <c r="BA28" s="85"/>
      <c r="BB28" s="85"/>
      <c r="BC28" s="85"/>
      <c r="BD28" s="85"/>
      <c r="BE28" s="85"/>
      <c r="BF28" s="85"/>
      <c r="BG28" s="85"/>
      <c r="BH28" s="85"/>
      <c r="BI28" s="85"/>
      <c r="BJ28" s="85"/>
      <c r="BK28" s="85"/>
      <c r="BL28" s="85"/>
      <c r="BM28" s="85"/>
      <c r="BN28" s="85"/>
      <c r="BO28" s="85"/>
      <c r="BP28" s="85"/>
      <c r="BQ28" s="85"/>
      <c r="BR28" s="85"/>
      <c r="BS28" s="85"/>
      <c r="BT28" s="26"/>
      <c r="BU28" s="27"/>
      <c r="BV28" s="27"/>
      <c r="BW28" s="27"/>
      <c r="BX28" s="27"/>
      <c r="BY28" s="27"/>
      <c r="BZ28" s="27"/>
      <c r="CA28" s="27"/>
      <c r="CB28" s="27"/>
      <c r="CC28" s="27"/>
      <c r="CD28" s="27"/>
      <c r="CE28" s="27"/>
      <c r="CF28" s="27"/>
      <c r="CG28" s="27"/>
      <c r="CH28" s="27"/>
      <c r="CI28" s="28"/>
    </row>
    <row r="29" spans="1:87" ht="21" customHeight="1" outlineLevel="1" thickBot="1" x14ac:dyDescent="0.4">
      <c r="A29" s="41">
        <f t="shared" si="2"/>
        <v>0</v>
      </c>
      <c r="B29" s="41">
        <f t="shared" si="2"/>
        <v>0</v>
      </c>
      <c r="C29" s="41">
        <f t="shared" si="2"/>
        <v>0</v>
      </c>
      <c r="D29" s="41">
        <f t="shared" si="2"/>
        <v>0</v>
      </c>
      <c r="E29" s="83"/>
      <c r="F29" s="85"/>
      <c r="G29" s="85"/>
      <c r="H29" s="85"/>
      <c r="I29" s="85"/>
      <c r="J29" s="85"/>
      <c r="K29" s="85"/>
      <c r="L29" s="85"/>
      <c r="M29" s="85"/>
      <c r="N29" s="85"/>
      <c r="O29" s="85"/>
      <c r="P29" s="85"/>
      <c r="Q29" s="85"/>
      <c r="R29" s="85"/>
      <c r="S29" s="85"/>
      <c r="T29" s="85"/>
      <c r="U29" s="85"/>
      <c r="V29" s="85"/>
      <c r="W29" s="85"/>
      <c r="X29" s="85"/>
      <c r="Y29" s="85"/>
      <c r="Z29" s="85"/>
      <c r="AA29" s="85"/>
      <c r="AB29" s="85"/>
      <c r="AC29" s="85"/>
      <c r="AD29" s="85"/>
      <c r="AE29" s="85"/>
      <c r="AF29" s="85"/>
      <c r="AG29" s="85"/>
      <c r="AH29" s="85"/>
      <c r="AI29" s="85"/>
      <c r="AJ29" s="85"/>
      <c r="AK29" s="85"/>
      <c r="AL29" s="85"/>
      <c r="AM29" s="85"/>
      <c r="AN29" s="85"/>
      <c r="AO29" s="85"/>
      <c r="AP29" s="85"/>
      <c r="AQ29" s="85"/>
      <c r="AR29" s="85"/>
      <c r="AS29" s="85"/>
      <c r="AT29" s="85"/>
      <c r="AU29" s="85"/>
      <c r="AV29" s="85"/>
      <c r="AW29" s="85"/>
      <c r="AX29" s="85"/>
      <c r="AY29" s="85"/>
      <c r="AZ29" s="85"/>
      <c r="BA29" s="85"/>
      <c r="BB29" s="85"/>
      <c r="BC29" s="85"/>
      <c r="BD29" s="85"/>
      <c r="BE29" s="85"/>
      <c r="BF29" s="85"/>
      <c r="BG29" s="85"/>
      <c r="BH29" s="85"/>
      <c r="BI29" s="85"/>
      <c r="BJ29" s="85"/>
      <c r="BK29" s="85"/>
      <c r="BL29" s="85"/>
      <c r="BM29" s="85"/>
      <c r="BN29" s="85"/>
      <c r="BO29" s="85"/>
      <c r="BP29" s="85"/>
      <c r="BQ29" s="85"/>
      <c r="BR29" s="85"/>
      <c r="BS29" s="85"/>
      <c r="BT29" s="26"/>
      <c r="BU29" s="27"/>
      <c r="BV29" s="27"/>
      <c r="BW29" s="27"/>
      <c r="BX29" s="27"/>
      <c r="BY29" s="27"/>
      <c r="BZ29" s="27"/>
      <c r="CA29" s="27"/>
      <c r="CB29" s="27"/>
      <c r="CC29" s="27"/>
      <c r="CD29" s="27"/>
      <c r="CE29" s="27"/>
      <c r="CF29" s="27"/>
      <c r="CG29" s="27"/>
      <c r="CH29" s="27"/>
      <c r="CI29" s="28"/>
    </row>
    <row r="30" spans="1:87" ht="21" customHeight="1" outlineLevel="1" thickBot="1" x14ac:dyDescent="0.4">
      <c r="A30" s="41">
        <f t="shared" si="2"/>
        <v>0</v>
      </c>
      <c r="B30" s="41">
        <f t="shared" si="2"/>
        <v>0</v>
      </c>
      <c r="C30" s="41">
        <f t="shared" si="2"/>
        <v>0</v>
      </c>
      <c r="D30" s="41">
        <f t="shared" si="2"/>
        <v>0</v>
      </c>
      <c r="E30" s="83"/>
      <c r="F30" s="85"/>
      <c r="G30" s="85"/>
      <c r="H30" s="85"/>
      <c r="I30" s="85"/>
      <c r="J30" s="85"/>
      <c r="K30" s="85"/>
      <c r="L30" s="85"/>
      <c r="M30" s="85"/>
      <c r="N30" s="85"/>
      <c r="O30" s="85"/>
      <c r="P30" s="85"/>
      <c r="Q30" s="85"/>
      <c r="R30" s="85"/>
      <c r="S30" s="85"/>
      <c r="T30" s="85"/>
      <c r="U30" s="85"/>
      <c r="V30" s="85"/>
      <c r="W30" s="85"/>
      <c r="X30" s="85"/>
      <c r="Y30" s="85"/>
      <c r="Z30" s="85"/>
      <c r="AA30" s="85"/>
      <c r="AB30" s="85"/>
      <c r="AC30" s="85"/>
      <c r="AD30" s="85"/>
      <c r="AE30" s="85"/>
      <c r="AF30" s="85"/>
      <c r="AG30" s="85"/>
      <c r="AH30" s="85"/>
      <c r="AI30" s="85"/>
      <c r="AJ30" s="85"/>
      <c r="AK30" s="85"/>
      <c r="AL30" s="85"/>
      <c r="AM30" s="85"/>
      <c r="AN30" s="85"/>
      <c r="AO30" s="85"/>
      <c r="AP30" s="85"/>
      <c r="AQ30" s="85"/>
      <c r="AR30" s="85"/>
      <c r="AS30" s="85"/>
      <c r="AT30" s="85"/>
      <c r="AU30" s="85"/>
      <c r="AV30" s="85"/>
      <c r="AW30" s="85"/>
      <c r="AX30" s="85"/>
      <c r="AY30" s="85"/>
      <c r="AZ30" s="85"/>
      <c r="BA30" s="85"/>
      <c r="BB30" s="85"/>
      <c r="BC30" s="85"/>
      <c r="BD30" s="85"/>
      <c r="BE30" s="85"/>
      <c r="BF30" s="85"/>
      <c r="BG30" s="85"/>
      <c r="BH30" s="85"/>
      <c r="BI30" s="85"/>
      <c r="BJ30" s="85"/>
      <c r="BK30" s="85"/>
      <c r="BL30" s="85"/>
      <c r="BM30" s="85"/>
      <c r="BN30" s="85"/>
      <c r="BO30" s="85"/>
      <c r="BP30" s="85"/>
      <c r="BQ30" s="85"/>
      <c r="BR30" s="85"/>
      <c r="BS30" s="85"/>
      <c r="BT30" s="26"/>
      <c r="BU30" s="27"/>
      <c r="BV30" s="27"/>
      <c r="BW30" s="27"/>
      <c r="BX30" s="27"/>
      <c r="BY30" s="27"/>
      <c r="BZ30" s="27"/>
      <c r="CA30" s="27"/>
      <c r="CB30" s="27"/>
      <c r="CC30" s="27"/>
      <c r="CD30" s="27"/>
      <c r="CE30" s="27"/>
      <c r="CF30" s="27"/>
      <c r="CG30" s="27"/>
      <c r="CH30" s="27"/>
      <c r="CI30" s="28"/>
    </row>
    <row r="31" spans="1:87" ht="21" customHeight="1" outlineLevel="1" thickBot="1" x14ac:dyDescent="0.4">
      <c r="A31" s="41">
        <f t="shared" si="2"/>
        <v>0</v>
      </c>
      <c r="B31" s="41">
        <f t="shared" si="2"/>
        <v>0</v>
      </c>
      <c r="C31" s="41">
        <f t="shared" si="2"/>
        <v>0</v>
      </c>
      <c r="D31" s="41">
        <f t="shared" si="2"/>
        <v>0</v>
      </c>
      <c r="E31" s="83"/>
      <c r="F31" s="85"/>
      <c r="G31" s="85"/>
      <c r="H31" s="85"/>
      <c r="I31" s="85"/>
      <c r="J31" s="85"/>
      <c r="K31" s="85"/>
      <c r="L31" s="85"/>
      <c r="M31" s="85"/>
      <c r="N31" s="85"/>
      <c r="O31" s="85"/>
      <c r="P31" s="85"/>
      <c r="Q31" s="85"/>
      <c r="R31" s="85"/>
      <c r="S31" s="85"/>
      <c r="T31" s="85"/>
      <c r="U31" s="85"/>
      <c r="V31" s="85"/>
      <c r="W31" s="85"/>
      <c r="X31" s="85"/>
      <c r="Y31" s="85"/>
      <c r="Z31" s="85"/>
      <c r="AA31" s="85"/>
      <c r="AB31" s="85"/>
      <c r="AC31" s="85"/>
      <c r="AD31" s="85"/>
      <c r="AE31" s="85"/>
      <c r="AF31" s="85"/>
      <c r="AG31" s="85"/>
      <c r="AH31" s="85"/>
      <c r="AI31" s="85"/>
      <c r="AJ31" s="85"/>
      <c r="AK31" s="85"/>
      <c r="AL31" s="85"/>
      <c r="AM31" s="85"/>
      <c r="AN31" s="85"/>
      <c r="AO31" s="85"/>
      <c r="AP31" s="85"/>
      <c r="AQ31" s="85"/>
      <c r="AR31" s="85"/>
      <c r="AS31" s="85"/>
      <c r="AT31" s="85"/>
      <c r="AU31" s="85"/>
      <c r="AV31" s="85"/>
      <c r="AW31" s="85"/>
      <c r="AX31" s="85"/>
      <c r="AY31" s="85"/>
      <c r="AZ31" s="85"/>
      <c r="BA31" s="85"/>
      <c r="BB31" s="85"/>
      <c r="BC31" s="85"/>
      <c r="BD31" s="85"/>
      <c r="BE31" s="85"/>
      <c r="BF31" s="85"/>
      <c r="BG31" s="85"/>
      <c r="BH31" s="85"/>
      <c r="BI31" s="85"/>
      <c r="BJ31" s="85"/>
      <c r="BK31" s="85"/>
      <c r="BL31" s="85"/>
      <c r="BM31" s="85"/>
      <c r="BN31" s="85"/>
      <c r="BO31" s="85"/>
      <c r="BP31" s="85"/>
      <c r="BQ31" s="85"/>
      <c r="BR31" s="85"/>
      <c r="BS31" s="85"/>
      <c r="BT31" s="26"/>
      <c r="BU31" s="27"/>
      <c r="BV31" s="27"/>
      <c r="BW31" s="27"/>
      <c r="BX31" s="27"/>
      <c r="BY31" s="27"/>
      <c r="BZ31" s="27"/>
      <c r="CA31" s="27"/>
      <c r="CB31" s="27"/>
      <c r="CC31" s="27"/>
      <c r="CD31" s="27"/>
      <c r="CE31" s="27"/>
      <c r="CF31" s="27"/>
      <c r="CG31" s="27"/>
      <c r="CH31" s="27"/>
      <c r="CI31" s="28"/>
    </row>
    <row r="32" spans="1:87" ht="21" customHeight="1" outlineLevel="1" thickBot="1" x14ac:dyDescent="0.4">
      <c r="A32" s="41">
        <f t="shared" si="2"/>
        <v>0</v>
      </c>
      <c r="B32" s="41">
        <f t="shared" si="2"/>
        <v>0</v>
      </c>
      <c r="C32" s="41">
        <f t="shared" si="2"/>
        <v>0</v>
      </c>
      <c r="D32" s="41">
        <f t="shared" si="2"/>
        <v>0</v>
      </c>
      <c r="E32" s="83"/>
      <c r="F32" s="85"/>
      <c r="G32" s="85"/>
      <c r="H32" s="85"/>
      <c r="I32" s="85"/>
      <c r="J32" s="85"/>
      <c r="K32" s="85"/>
      <c r="L32" s="85"/>
      <c r="M32" s="85"/>
      <c r="N32" s="85"/>
      <c r="O32" s="85"/>
      <c r="P32" s="85"/>
      <c r="Q32" s="85"/>
      <c r="R32" s="85"/>
      <c r="S32" s="85"/>
      <c r="T32" s="85"/>
      <c r="U32" s="85"/>
      <c r="V32" s="85"/>
      <c r="W32" s="85"/>
      <c r="X32" s="85"/>
      <c r="Y32" s="85"/>
      <c r="Z32" s="85"/>
      <c r="AA32" s="85"/>
      <c r="AB32" s="85"/>
      <c r="AC32" s="85"/>
      <c r="AD32" s="85"/>
      <c r="AE32" s="85"/>
      <c r="AF32" s="85"/>
      <c r="AG32" s="85"/>
      <c r="AH32" s="85"/>
      <c r="AI32" s="85"/>
      <c r="AJ32" s="85"/>
      <c r="AK32" s="85"/>
      <c r="AL32" s="85"/>
      <c r="AM32" s="85"/>
      <c r="AN32" s="85"/>
      <c r="AO32" s="85"/>
      <c r="AP32" s="85"/>
      <c r="AQ32" s="85"/>
      <c r="AR32" s="85"/>
      <c r="AS32" s="85"/>
      <c r="AT32" s="85"/>
      <c r="AU32" s="85"/>
      <c r="AV32" s="85"/>
      <c r="AW32" s="85"/>
      <c r="AX32" s="85"/>
      <c r="AY32" s="85"/>
      <c r="AZ32" s="85"/>
      <c r="BA32" s="85"/>
      <c r="BB32" s="85"/>
      <c r="BC32" s="85"/>
      <c r="BD32" s="85"/>
      <c r="BE32" s="85"/>
      <c r="BF32" s="85"/>
      <c r="BG32" s="85"/>
      <c r="BH32" s="85"/>
      <c r="BI32" s="85"/>
      <c r="BJ32" s="85"/>
      <c r="BK32" s="85"/>
      <c r="BL32" s="85"/>
      <c r="BM32" s="85"/>
      <c r="BN32" s="85"/>
      <c r="BO32" s="85"/>
      <c r="BP32" s="85"/>
      <c r="BQ32" s="85"/>
      <c r="BR32" s="85"/>
      <c r="BS32" s="85"/>
      <c r="BT32" s="26"/>
      <c r="BU32" s="27"/>
      <c r="BV32" s="27"/>
      <c r="BW32" s="27"/>
      <c r="BX32" s="27"/>
      <c r="BY32" s="27"/>
      <c r="BZ32" s="27"/>
      <c r="CA32" s="27"/>
      <c r="CB32" s="27"/>
      <c r="CC32" s="27"/>
      <c r="CD32" s="27"/>
      <c r="CE32" s="27"/>
      <c r="CF32" s="27"/>
      <c r="CG32" s="27"/>
      <c r="CH32" s="27"/>
      <c r="CI32" s="28"/>
    </row>
    <row r="33" spans="1:87" ht="21" customHeight="1" outlineLevel="1" thickTop="1" thickBot="1" x14ac:dyDescent="0.4">
      <c r="A33" s="41">
        <f t="shared" si="2"/>
        <v>0</v>
      </c>
      <c r="B33" s="41">
        <f t="shared" si="2"/>
        <v>0</v>
      </c>
      <c r="C33" s="41">
        <f t="shared" si="2"/>
        <v>0</v>
      </c>
      <c r="D33" s="41">
        <f t="shared" si="2"/>
        <v>0</v>
      </c>
      <c r="E33" s="102">
        <v>1</v>
      </c>
      <c r="F33" s="106">
        <f>IF(G3&gt;F3,1,0)</f>
        <v>1</v>
      </c>
      <c r="G33" s="106">
        <f t="shared" ref="G33:BR33" si="3">IF(H3&gt;G3,1,0)</f>
        <v>1</v>
      </c>
      <c r="H33" s="106">
        <f t="shared" si="3"/>
        <v>1</v>
      </c>
      <c r="I33" s="106">
        <f t="shared" si="3"/>
        <v>1</v>
      </c>
      <c r="J33" s="106">
        <f t="shared" si="3"/>
        <v>1</v>
      </c>
      <c r="K33" s="106">
        <f t="shared" si="3"/>
        <v>1</v>
      </c>
      <c r="L33" s="106">
        <f t="shared" si="3"/>
        <v>1</v>
      </c>
      <c r="M33" s="106">
        <f t="shared" si="3"/>
        <v>1</v>
      </c>
      <c r="N33" s="106">
        <f t="shared" si="3"/>
        <v>1</v>
      </c>
      <c r="O33" s="106">
        <f t="shared" si="3"/>
        <v>1</v>
      </c>
      <c r="P33" s="106">
        <f t="shared" si="3"/>
        <v>1</v>
      </c>
      <c r="Q33" s="106">
        <f t="shared" si="3"/>
        <v>1</v>
      </c>
      <c r="R33" s="106">
        <f t="shared" si="3"/>
        <v>1</v>
      </c>
      <c r="S33" s="106">
        <f t="shared" si="3"/>
        <v>1</v>
      </c>
      <c r="T33" s="106">
        <f t="shared" si="3"/>
        <v>1</v>
      </c>
      <c r="U33" s="106">
        <f t="shared" si="3"/>
        <v>1</v>
      </c>
      <c r="V33" s="106">
        <f t="shared" si="3"/>
        <v>1</v>
      </c>
      <c r="W33" s="106">
        <f t="shared" si="3"/>
        <v>1</v>
      </c>
      <c r="X33" s="106">
        <f t="shared" si="3"/>
        <v>1</v>
      </c>
      <c r="Y33" s="106">
        <f t="shared" si="3"/>
        <v>1</v>
      </c>
      <c r="Z33" s="106">
        <f t="shared" si="3"/>
        <v>1</v>
      </c>
      <c r="AA33" s="106">
        <f t="shared" si="3"/>
        <v>1</v>
      </c>
      <c r="AB33" s="106">
        <f t="shared" si="3"/>
        <v>1</v>
      </c>
      <c r="AC33" s="106">
        <f t="shared" si="3"/>
        <v>0</v>
      </c>
      <c r="AD33" s="106">
        <f t="shared" si="3"/>
        <v>0</v>
      </c>
      <c r="AE33" s="106">
        <f t="shared" si="3"/>
        <v>0</v>
      </c>
      <c r="AF33" s="106">
        <f t="shared" si="3"/>
        <v>0</v>
      </c>
      <c r="AG33" s="106">
        <f t="shared" si="3"/>
        <v>0</v>
      </c>
      <c r="AH33" s="106">
        <f t="shared" si="3"/>
        <v>0</v>
      </c>
      <c r="AI33" s="106">
        <f t="shared" si="3"/>
        <v>0</v>
      </c>
      <c r="AJ33" s="106">
        <f t="shared" si="3"/>
        <v>0</v>
      </c>
      <c r="AK33" s="106">
        <f t="shared" si="3"/>
        <v>0</v>
      </c>
      <c r="AL33" s="106">
        <f t="shared" si="3"/>
        <v>0</v>
      </c>
      <c r="AM33" s="106">
        <f t="shared" si="3"/>
        <v>0</v>
      </c>
      <c r="AN33" s="106">
        <f t="shared" si="3"/>
        <v>0</v>
      </c>
      <c r="AO33" s="106">
        <f t="shared" si="3"/>
        <v>0</v>
      </c>
      <c r="AP33" s="106">
        <f t="shared" si="3"/>
        <v>0</v>
      </c>
      <c r="AQ33" s="106">
        <f t="shared" si="3"/>
        <v>0</v>
      </c>
      <c r="AR33" s="106">
        <f t="shared" si="3"/>
        <v>0</v>
      </c>
      <c r="AS33" s="106">
        <f t="shared" si="3"/>
        <v>0</v>
      </c>
      <c r="AT33" s="106">
        <f t="shared" si="3"/>
        <v>0</v>
      </c>
      <c r="AU33" s="106">
        <f t="shared" si="3"/>
        <v>0</v>
      </c>
      <c r="AV33" s="106">
        <f t="shared" si="3"/>
        <v>0</v>
      </c>
      <c r="AW33" s="106">
        <f t="shared" si="3"/>
        <v>0</v>
      </c>
      <c r="AX33" s="106">
        <f t="shared" si="3"/>
        <v>0</v>
      </c>
      <c r="AY33" s="106">
        <f t="shared" si="3"/>
        <v>0</v>
      </c>
      <c r="AZ33" s="106">
        <f t="shared" si="3"/>
        <v>0</v>
      </c>
      <c r="BA33" s="106">
        <f t="shared" si="3"/>
        <v>0</v>
      </c>
      <c r="BB33" s="106">
        <f t="shared" si="3"/>
        <v>0</v>
      </c>
      <c r="BC33" s="106">
        <f t="shared" si="3"/>
        <v>0</v>
      </c>
      <c r="BD33" s="106">
        <f t="shared" si="3"/>
        <v>0</v>
      </c>
      <c r="BE33" s="106">
        <f t="shared" si="3"/>
        <v>0</v>
      </c>
      <c r="BF33" s="106">
        <f t="shared" si="3"/>
        <v>0</v>
      </c>
      <c r="BG33" s="106">
        <f t="shared" si="3"/>
        <v>0</v>
      </c>
      <c r="BH33" s="106">
        <f t="shared" si="3"/>
        <v>0</v>
      </c>
      <c r="BI33" s="106">
        <f t="shared" si="3"/>
        <v>0</v>
      </c>
      <c r="BJ33" s="106">
        <f t="shared" si="3"/>
        <v>0</v>
      </c>
      <c r="BK33" s="106">
        <f t="shared" si="3"/>
        <v>0</v>
      </c>
      <c r="BL33" s="106">
        <f t="shared" si="3"/>
        <v>0</v>
      </c>
      <c r="BM33" s="106">
        <f t="shared" si="3"/>
        <v>0</v>
      </c>
      <c r="BN33" s="106">
        <f t="shared" si="3"/>
        <v>0</v>
      </c>
      <c r="BO33" s="106">
        <f t="shared" si="3"/>
        <v>0</v>
      </c>
      <c r="BP33" s="106">
        <f t="shared" si="3"/>
        <v>0</v>
      </c>
      <c r="BQ33" s="106">
        <f t="shared" si="3"/>
        <v>0</v>
      </c>
      <c r="BR33" s="106">
        <f t="shared" si="3"/>
        <v>0</v>
      </c>
      <c r="BT33" s="26"/>
      <c r="BU33" s="27"/>
      <c r="BV33" s="27"/>
      <c r="BW33" s="27"/>
      <c r="BX33" s="27"/>
      <c r="BY33" s="27"/>
      <c r="BZ33" s="27"/>
      <c r="CA33" s="27"/>
      <c r="CB33" s="27"/>
      <c r="CC33" s="27"/>
      <c r="CD33" s="27"/>
      <c r="CE33" s="27"/>
      <c r="CF33" s="27"/>
      <c r="CG33" s="27"/>
      <c r="CH33" s="27"/>
      <c r="CI33" s="28"/>
    </row>
    <row r="34" spans="1:87" ht="21" customHeight="1" outlineLevel="1" x14ac:dyDescent="0.35">
      <c r="B34" s="47">
        <f ca="1">IF(E34=C34,1,0)</f>
        <v>1</v>
      </c>
      <c r="C34" s="120" t="s">
        <v>26</v>
      </c>
      <c r="D34" s="44">
        <f t="shared" ref="D34:D37" si="4">MATCH(C34,$E$4:$E$33)</f>
        <v>16</v>
      </c>
      <c r="E34" s="11" t="str">
        <f ca="1">OFFSET($E$3:$AL$3,$D34,0)</f>
        <v>H (Ar)</v>
      </c>
      <c r="F34" s="14">
        <f ca="1">OFFSET($E$3:$BR$3,$D34,0)</f>
        <v>-18.62</v>
      </c>
      <c r="G34" s="14">
        <f t="shared" ref="G34:BR37" ca="1" si="5">OFFSET($E$3:$BR$3,$D34,0)</f>
        <v>-18.63</v>
      </c>
      <c r="H34" s="14">
        <f t="shared" ca="1" si="5"/>
        <v>-18.72</v>
      </c>
      <c r="I34" s="14">
        <f t="shared" ca="1" si="5"/>
        <v>-18.75</v>
      </c>
      <c r="J34" s="14">
        <f t="shared" ca="1" si="5"/>
        <v>-18.78</v>
      </c>
      <c r="K34" s="14">
        <f t="shared" ca="1" si="5"/>
        <v>-18.809999999999999</v>
      </c>
      <c r="L34" s="14">
        <f t="shared" ca="1" si="5"/>
        <v>-18.84</v>
      </c>
      <c r="M34" s="14">
        <f t="shared" ca="1" si="5"/>
        <v>-18.87</v>
      </c>
      <c r="N34" s="14">
        <f t="shared" ca="1" si="5"/>
        <v>-18.91</v>
      </c>
      <c r="O34" s="14">
        <f t="shared" ca="1" si="5"/>
        <v>-18.95</v>
      </c>
      <c r="P34" s="14">
        <f t="shared" ca="1" si="5"/>
        <v>-18.989999999999998</v>
      </c>
      <c r="Q34" s="14">
        <f t="shared" ca="1" si="5"/>
        <v>-19.03</v>
      </c>
      <c r="R34" s="14">
        <f t="shared" ca="1" si="5"/>
        <v>-19.079999999999998</v>
      </c>
      <c r="S34" s="14">
        <f t="shared" ca="1" si="5"/>
        <v>-19.13</v>
      </c>
      <c r="T34" s="14">
        <f t="shared" ca="1" si="5"/>
        <v>-19.190000000000001</v>
      </c>
      <c r="U34" s="14">
        <f t="shared" ca="1" si="5"/>
        <v>-19.46</v>
      </c>
      <c r="V34" s="14">
        <f t="shared" ca="1" si="5"/>
        <v>-19.68</v>
      </c>
      <c r="W34" s="14">
        <f t="shared" ca="1" si="5"/>
        <v>-19.87</v>
      </c>
      <c r="X34" s="14">
        <f t="shared" ca="1" si="5"/>
        <v>-20.05</v>
      </c>
      <c r="Y34" s="14">
        <f t="shared" ca="1" si="5"/>
        <v>-20.25</v>
      </c>
      <c r="Z34" s="14">
        <f t="shared" ca="1" si="5"/>
        <v>-20.309999999999999</v>
      </c>
      <c r="AA34" s="14">
        <f t="shared" ca="1" si="5"/>
        <v>-20.36</v>
      </c>
      <c r="AB34" s="14">
        <f t="shared" ca="1" si="5"/>
        <v>-20.41</v>
      </c>
      <c r="AC34" s="14">
        <f t="shared" ca="1" si="5"/>
        <v>-20.46</v>
      </c>
      <c r="AD34" s="14">
        <f t="shared" ca="1" si="5"/>
        <v>0</v>
      </c>
      <c r="AE34" s="14">
        <f t="shared" ca="1" si="5"/>
        <v>0</v>
      </c>
      <c r="AF34" s="14">
        <f t="shared" ca="1" si="5"/>
        <v>0</v>
      </c>
      <c r="AG34" s="14">
        <f t="shared" ca="1" si="5"/>
        <v>0</v>
      </c>
      <c r="AH34" s="14">
        <f t="shared" ca="1" si="5"/>
        <v>0</v>
      </c>
      <c r="AI34" s="14">
        <f t="shared" ca="1" si="5"/>
        <v>0</v>
      </c>
      <c r="AJ34" s="14">
        <f t="shared" ca="1" si="5"/>
        <v>0</v>
      </c>
      <c r="AK34" s="14">
        <f t="shared" ca="1" si="5"/>
        <v>0</v>
      </c>
      <c r="AL34" s="14">
        <f t="shared" ca="1" si="5"/>
        <v>0</v>
      </c>
      <c r="AM34" s="14">
        <f t="shared" ca="1" si="5"/>
        <v>0</v>
      </c>
      <c r="AN34" s="14">
        <f t="shared" ca="1" si="5"/>
        <v>0</v>
      </c>
      <c r="AO34" s="14">
        <f t="shared" ca="1" si="5"/>
        <v>0</v>
      </c>
      <c r="AP34" s="14">
        <f t="shared" ca="1" si="5"/>
        <v>0</v>
      </c>
      <c r="AQ34" s="14">
        <f t="shared" ca="1" si="5"/>
        <v>0</v>
      </c>
      <c r="AR34" s="14">
        <f t="shared" ca="1" si="5"/>
        <v>0</v>
      </c>
      <c r="AS34" s="14">
        <f t="shared" ca="1" si="5"/>
        <v>0</v>
      </c>
      <c r="AT34" s="14">
        <f t="shared" ca="1" si="5"/>
        <v>0</v>
      </c>
      <c r="AU34" s="14">
        <f t="shared" ca="1" si="5"/>
        <v>0</v>
      </c>
      <c r="AV34" s="14">
        <f t="shared" ca="1" si="5"/>
        <v>0</v>
      </c>
      <c r="AW34" s="14">
        <f t="shared" ca="1" si="5"/>
        <v>0</v>
      </c>
      <c r="AX34" s="14">
        <f t="shared" ca="1" si="5"/>
        <v>0</v>
      </c>
      <c r="AY34" s="14">
        <f t="shared" ca="1" si="5"/>
        <v>0</v>
      </c>
      <c r="AZ34" s="14">
        <f t="shared" ca="1" si="5"/>
        <v>0</v>
      </c>
      <c r="BA34" s="14">
        <f t="shared" ca="1" si="5"/>
        <v>0</v>
      </c>
      <c r="BB34" s="14">
        <f t="shared" ca="1" si="5"/>
        <v>0</v>
      </c>
      <c r="BC34" s="14">
        <f t="shared" ca="1" si="5"/>
        <v>0</v>
      </c>
      <c r="BD34" s="14">
        <f t="shared" ca="1" si="5"/>
        <v>0</v>
      </c>
      <c r="BE34" s="14">
        <f t="shared" ca="1" si="5"/>
        <v>0</v>
      </c>
      <c r="BF34" s="14">
        <f t="shared" ca="1" si="5"/>
        <v>0</v>
      </c>
      <c r="BG34" s="14">
        <f t="shared" ca="1" si="5"/>
        <v>0</v>
      </c>
      <c r="BH34" s="14">
        <f t="shared" ca="1" si="5"/>
        <v>0</v>
      </c>
      <c r="BI34" s="14">
        <f t="shared" ca="1" si="5"/>
        <v>0</v>
      </c>
      <c r="BJ34" s="14">
        <f t="shared" ca="1" si="5"/>
        <v>0</v>
      </c>
      <c r="BK34" s="14">
        <f t="shared" ca="1" si="5"/>
        <v>0</v>
      </c>
      <c r="BL34" s="14">
        <f t="shared" ca="1" si="5"/>
        <v>0</v>
      </c>
      <c r="BM34" s="14">
        <f t="shared" ca="1" si="5"/>
        <v>0</v>
      </c>
      <c r="BN34" s="14">
        <f t="shared" ca="1" si="5"/>
        <v>0</v>
      </c>
      <c r="BO34" s="14">
        <f t="shared" ca="1" si="5"/>
        <v>0</v>
      </c>
      <c r="BP34" s="14">
        <f t="shared" ca="1" si="5"/>
        <v>0</v>
      </c>
      <c r="BQ34" s="14">
        <f t="shared" ca="1" si="5"/>
        <v>0</v>
      </c>
      <c r="BR34" s="14">
        <f t="shared" ca="1" si="5"/>
        <v>0</v>
      </c>
      <c r="BS34" s="99"/>
      <c r="BT34" s="26"/>
      <c r="BU34" s="27"/>
      <c r="BV34" s="27"/>
      <c r="BW34" s="27"/>
      <c r="BX34" s="27"/>
      <c r="BY34" s="27"/>
      <c r="BZ34" s="27"/>
      <c r="CA34" s="27"/>
      <c r="CB34" s="27"/>
      <c r="CC34" s="27"/>
      <c r="CD34" s="27"/>
      <c r="CE34" s="27"/>
      <c r="CF34" s="27"/>
      <c r="CG34" s="27"/>
      <c r="CH34" s="27"/>
      <c r="CI34" s="28"/>
    </row>
    <row r="35" spans="1:87" ht="21" customHeight="1" outlineLevel="1" x14ac:dyDescent="0.35">
      <c r="B35" s="47">
        <f t="shared" ref="B35:B37" ca="1" si="6">IF(E35=C35,1,0)</f>
        <v>1</v>
      </c>
      <c r="C35" s="120" t="s">
        <v>5</v>
      </c>
      <c r="D35" s="44">
        <f t="shared" si="4"/>
        <v>17</v>
      </c>
      <c r="E35" s="11" t="str">
        <f t="shared" ref="E35:E37" ca="1" si="7">OFFSET($E$3:$AL$3,$D35,0)</f>
        <v>H (Ga)</v>
      </c>
      <c r="F35" s="14">
        <f t="shared" ref="F35:U37" ca="1" si="8">OFFSET($E$3:$BR$3,$D35,0)</f>
        <v>-5.8940000000000001</v>
      </c>
      <c r="G35" s="14">
        <f t="shared" ca="1" si="8"/>
        <v>-6.3860000000000001</v>
      </c>
      <c r="H35" s="14">
        <f t="shared" ca="1" si="8"/>
        <v>-6.8259999999999996</v>
      </c>
      <c r="I35" s="14">
        <f t="shared" ca="1" si="8"/>
        <v>-6.9290000000000003</v>
      </c>
      <c r="J35" s="14">
        <f t="shared" ca="1" si="8"/>
        <v>-7.0279999999999996</v>
      </c>
      <c r="K35" s="14">
        <f t="shared" ca="1" si="8"/>
        <v>-7.125</v>
      </c>
      <c r="L35" s="14">
        <f t="shared" ca="1" si="8"/>
        <v>-7.22</v>
      </c>
      <c r="M35" s="14">
        <f t="shared" ca="1" si="8"/>
        <v>-7.3140000000000001</v>
      </c>
      <c r="N35" s="14">
        <f t="shared" ca="1" si="8"/>
        <v>-7.4059999999999997</v>
      </c>
      <c r="O35" s="14">
        <f t="shared" ca="1" si="8"/>
        <v>-7.4969999999999999</v>
      </c>
      <c r="P35" s="14">
        <f t="shared" ca="1" si="8"/>
        <v>-7.59</v>
      </c>
      <c r="Q35" s="14">
        <f t="shared" ca="1" si="8"/>
        <v>-7.6840000000000002</v>
      </c>
      <c r="R35" s="14">
        <f t="shared" ca="1" si="8"/>
        <v>-7.7830000000000004</v>
      </c>
      <c r="S35" s="14">
        <f t="shared" ca="1" si="8"/>
        <v>-7.8879999999999999</v>
      </c>
      <c r="T35" s="14">
        <f t="shared" ca="1" si="8"/>
        <v>-8.0020000000000007</v>
      </c>
      <c r="U35" s="14">
        <f t="shared" ca="1" si="8"/>
        <v>-8.5809999999999995</v>
      </c>
      <c r="V35" s="14">
        <f t="shared" ca="1" si="5"/>
        <v>-9.2680000000000007</v>
      </c>
      <c r="W35" s="14">
        <f t="shared" ca="1" si="5"/>
        <v>-9.9169999999999998</v>
      </c>
      <c r="X35" s="14">
        <f t="shared" ca="1" si="5"/>
        <v>-10.49</v>
      </c>
      <c r="Y35" s="14">
        <f t="shared" ca="1" si="5"/>
        <v>-10.98</v>
      </c>
      <c r="Z35" s="14">
        <f t="shared" ca="1" si="5"/>
        <v>-11.09</v>
      </c>
      <c r="AA35" s="14">
        <f t="shared" ca="1" si="5"/>
        <v>-11.19</v>
      </c>
      <c r="AB35" s="14">
        <f t="shared" ca="1" si="5"/>
        <v>-11.29</v>
      </c>
      <c r="AC35" s="14">
        <f t="shared" ca="1" si="5"/>
        <v>-11.38</v>
      </c>
      <c r="AD35" s="14">
        <f t="shared" ca="1" si="5"/>
        <v>0</v>
      </c>
      <c r="AE35" s="14">
        <f t="shared" ca="1" si="5"/>
        <v>0</v>
      </c>
      <c r="AF35" s="14">
        <f t="shared" ca="1" si="5"/>
        <v>0</v>
      </c>
      <c r="AG35" s="14">
        <f t="shared" ca="1" si="5"/>
        <v>0</v>
      </c>
      <c r="AH35" s="14">
        <f t="shared" ca="1" si="5"/>
        <v>0</v>
      </c>
      <c r="AI35" s="14">
        <f t="shared" ca="1" si="5"/>
        <v>0</v>
      </c>
      <c r="AJ35" s="14">
        <f t="shared" ca="1" si="5"/>
        <v>0</v>
      </c>
      <c r="AK35" s="14">
        <f t="shared" ca="1" si="5"/>
        <v>0</v>
      </c>
      <c r="AL35" s="14">
        <f t="shared" ca="1" si="5"/>
        <v>0</v>
      </c>
      <c r="AM35" s="14">
        <f t="shared" ca="1" si="5"/>
        <v>0</v>
      </c>
      <c r="AN35" s="14">
        <f t="shared" ca="1" si="5"/>
        <v>0</v>
      </c>
      <c r="AO35" s="14">
        <f t="shared" ca="1" si="5"/>
        <v>0</v>
      </c>
      <c r="AP35" s="14">
        <f t="shared" ca="1" si="5"/>
        <v>0</v>
      </c>
      <c r="AQ35" s="14">
        <f t="shared" ca="1" si="5"/>
        <v>0</v>
      </c>
      <c r="AR35" s="14">
        <f t="shared" ca="1" si="5"/>
        <v>0</v>
      </c>
      <c r="AS35" s="14">
        <f t="shared" ca="1" si="5"/>
        <v>0</v>
      </c>
      <c r="AT35" s="14">
        <f t="shared" ca="1" si="5"/>
        <v>0</v>
      </c>
      <c r="AU35" s="14">
        <f t="shared" ca="1" si="5"/>
        <v>0</v>
      </c>
      <c r="AV35" s="14">
        <f t="shared" ca="1" si="5"/>
        <v>0</v>
      </c>
      <c r="AW35" s="14">
        <f t="shared" ca="1" si="5"/>
        <v>0</v>
      </c>
      <c r="AX35" s="14">
        <f t="shared" ca="1" si="5"/>
        <v>0</v>
      </c>
      <c r="AY35" s="14">
        <f t="shared" ca="1" si="5"/>
        <v>0</v>
      </c>
      <c r="AZ35" s="14">
        <f t="shared" ca="1" si="5"/>
        <v>0</v>
      </c>
      <c r="BA35" s="14">
        <f t="shared" ca="1" si="5"/>
        <v>0</v>
      </c>
      <c r="BB35" s="14">
        <f t="shared" ca="1" si="5"/>
        <v>0</v>
      </c>
      <c r="BC35" s="14">
        <f t="shared" ca="1" si="5"/>
        <v>0</v>
      </c>
      <c r="BD35" s="14">
        <f t="shared" ca="1" si="5"/>
        <v>0</v>
      </c>
      <c r="BE35" s="14">
        <f t="shared" ca="1" si="5"/>
        <v>0</v>
      </c>
      <c r="BF35" s="14">
        <f t="shared" ca="1" si="5"/>
        <v>0</v>
      </c>
      <c r="BG35" s="14">
        <f t="shared" ca="1" si="5"/>
        <v>0</v>
      </c>
      <c r="BH35" s="14">
        <f t="shared" ca="1" si="5"/>
        <v>0</v>
      </c>
      <c r="BI35" s="14">
        <f t="shared" ca="1" si="5"/>
        <v>0</v>
      </c>
      <c r="BJ35" s="14">
        <f t="shared" ca="1" si="5"/>
        <v>0</v>
      </c>
      <c r="BK35" s="14">
        <f t="shared" ca="1" si="5"/>
        <v>0</v>
      </c>
      <c r="BL35" s="14">
        <f t="shared" ca="1" si="5"/>
        <v>0</v>
      </c>
      <c r="BM35" s="14">
        <f t="shared" ca="1" si="5"/>
        <v>0</v>
      </c>
      <c r="BN35" s="14">
        <f t="shared" ca="1" si="5"/>
        <v>0</v>
      </c>
      <c r="BO35" s="14">
        <f t="shared" ca="1" si="5"/>
        <v>0</v>
      </c>
      <c r="BP35" s="14">
        <f t="shared" ca="1" si="5"/>
        <v>0</v>
      </c>
      <c r="BQ35" s="14">
        <f t="shared" ca="1" si="5"/>
        <v>0</v>
      </c>
      <c r="BR35" s="14">
        <f t="shared" ca="1" si="5"/>
        <v>0</v>
      </c>
      <c r="BS35" s="99"/>
      <c r="BT35" s="26"/>
      <c r="BU35" s="27"/>
      <c r="BV35" s="27"/>
      <c r="BW35" s="27"/>
      <c r="BX35" s="27"/>
      <c r="BY35" s="27"/>
      <c r="BZ35" s="27"/>
      <c r="CA35" s="27"/>
      <c r="CB35" s="27"/>
      <c r="CC35" s="27"/>
      <c r="CD35" s="27"/>
      <c r="CE35" s="27"/>
      <c r="CF35" s="27"/>
      <c r="CG35" s="27"/>
      <c r="CH35" s="27"/>
      <c r="CI35" s="28"/>
    </row>
    <row r="36" spans="1:87" ht="21" customHeight="1" outlineLevel="1" x14ac:dyDescent="0.35">
      <c r="B36" s="47">
        <f t="shared" ca="1" si="6"/>
        <v>1</v>
      </c>
      <c r="C36" s="120" t="s">
        <v>6</v>
      </c>
      <c r="D36" s="44">
        <f t="shared" si="4"/>
        <v>18</v>
      </c>
      <c r="E36" s="11" t="str">
        <f t="shared" ca="1" si="7"/>
        <v>H (Ge)</v>
      </c>
      <c r="F36" s="14">
        <f t="shared" ca="1" si="8"/>
        <v>-30.09</v>
      </c>
      <c r="G36" s="14">
        <f t="shared" ca="1" si="5"/>
        <v>-25.5</v>
      </c>
      <c r="H36" s="14">
        <f t="shared" ca="1" si="5"/>
        <v>-22.5</v>
      </c>
      <c r="I36" s="14">
        <f t="shared" ca="1" si="5"/>
        <v>-21.91</v>
      </c>
      <c r="J36" s="14">
        <f t="shared" ca="1" si="5"/>
        <v>-21.37</v>
      </c>
      <c r="K36" s="14">
        <f t="shared" ca="1" si="5"/>
        <v>-20.87</v>
      </c>
      <c r="L36" s="14">
        <f t="shared" ca="1" si="5"/>
        <v>-20.41</v>
      </c>
      <c r="M36" s="14">
        <f t="shared" ca="1" si="5"/>
        <v>-19.989999999999998</v>
      </c>
      <c r="N36" s="14">
        <f t="shared" ca="1" si="5"/>
        <v>-19.600000000000001</v>
      </c>
      <c r="O36" s="14">
        <f t="shared" ca="1" si="5"/>
        <v>-19.23</v>
      </c>
      <c r="P36" s="14">
        <f t="shared" ca="1" si="5"/>
        <v>-18.89</v>
      </c>
      <c r="Q36" s="14">
        <f t="shared" ca="1" si="5"/>
        <v>-18.57</v>
      </c>
      <c r="R36" s="14">
        <f t="shared" ca="1" si="5"/>
        <v>-18.27</v>
      </c>
      <c r="S36" s="14">
        <f t="shared" ca="1" si="5"/>
        <v>-17.98</v>
      </c>
      <c r="T36" s="14">
        <f t="shared" ca="1" si="5"/>
        <v>-17.71</v>
      </c>
      <c r="U36" s="14">
        <f t="shared" ca="1" si="5"/>
        <v>-16.75</v>
      </c>
      <c r="V36" s="14">
        <f t="shared" ca="1" si="5"/>
        <v>-15.98</v>
      </c>
      <c r="W36" s="14">
        <f t="shared" ca="1" si="5"/>
        <v>-15.35</v>
      </c>
      <c r="X36" s="14">
        <f t="shared" ca="1" si="5"/>
        <v>-14.78</v>
      </c>
      <c r="Y36" s="14">
        <f t="shared" ca="1" si="5"/>
        <v>-14.16</v>
      </c>
      <c r="Z36" s="14">
        <f t="shared" ca="1" si="5"/>
        <v>-13.99</v>
      </c>
      <c r="AA36" s="14">
        <f t="shared" ca="1" si="5"/>
        <v>-13.82</v>
      </c>
      <c r="AB36" s="14">
        <f t="shared" ca="1" si="5"/>
        <v>-13.64</v>
      </c>
      <c r="AC36" s="14">
        <f t="shared" ca="1" si="5"/>
        <v>-13.46</v>
      </c>
      <c r="AD36" s="14">
        <f t="shared" ca="1" si="5"/>
        <v>0</v>
      </c>
      <c r="AE36" s="14">
        <f t="shared" ca="1" si="5"/>
        <v>0</v>
      </c>
      <c r="AF36" s="14">
        <f t="shared" ca="1" si="5"/>
        <v>0</v>
      </c>
      <c r="AG36" s="14">
        <f t="shared" ca="1" si="5"/>
        <v>0</v>
      </c>
      <c r="AH36" s="14">
        <f t="shared" ca="1" si="5"/>
        <v>0</v>
      </c>
      <c r="AI36" s="14">
        <f t="shared" ca="1" si="5"/>
        <v>0</v>
      </c>
      <c r="AJ36" s="14">
        <f t="shared" ca="1" si="5"/>
        <v>0</v>
      </c>
      <c r="AK36" s="14">
        <f t="shared" ca="1" si="5"/>
        <v>0</v>
      </c>
      <c r="AL36" s="14">
        <f t="shared" ca="1" si="5"/>
        <v>0</v>
      </c>
      <c r="AM36" s="14">
        <f t="shared" ca="1" si="5"/>
        <v>0</v>
      </c>
      <c r="AN36" s="14">
        <f t="shared" ca="1" si="5"/>
        <v>0</v>
      </c>
      <c r="AO36" s="14">
        <f t="shared" ca="1" si="5"/>
        <v>0</v>
      </c>
      <c r="AP36" s="14">
        <f t="shared" ca="1" si="5"/>
        <v>0</v>
      </c>
      <c r="AQ36" s="14">
        <f t="shared" ca="1" si="5"/>
        <v>0</v>
      </c>
      <c r="AR36" s="14">
        <f t="shared" ca="1" si="5"/>
        <v>0</v>
      </c>
      <c r="AS36" s="14">
        <f t="shared" ca="1" si="5"/>
        <v>0</v>
      </c>
      <c r="AT36" s="14">
        <f t="shared" ca="1" si="5"/>
        <v>0</v>
      </c>
      <c r="AU36" s="14">
        <f t="shared" ca="1" si="5"/>
        <v>0</v>
      </c>
      <c r="AV36" s="14">
        <f t="shared" ca="1" si="5"/>
        <v>0</v>
      </c>
      <c r="AW36" s="14">
        <f t="shared" ca="1" si="5"/>
        <v>0</v>
      </c>
      <c r="AX36" s="14">
        <f t="shared" ca="1" si="5"/>
        <v>0</v>
      </c>
      <c r="AY36" s="14">
        <f t="shared" ca="1" si="5"/>
        <v>0</v>
      </c>
      <c r="AZ36" s="14">
        <f t="shared" ca="1" si="5"/>
        <v>0</v>
      </c>
      <c r="BA36" s="14">
        <f t="shared" ca="1" si="5"/>
        <v>0</v>
      </c>
      <c r="BB36" s="14">
        <f t="shared" ca="1" si="5"/>
        <v>0</v>
      </c>
      <c r="BC36" s="14">
        <f t="shared" ca="1" si="5"/>
        <v>0</v>
      </c>
      <c r="BD36" s="14">
        <f t="shared" ca="1" si="5"/>
        <v>0</v>
      </c>
      <c r="BE36" s="14">
        <f t="shared" ca="1" si="5"/>
        <v>0</v>
      </c>
      <c r="BF36" s="14">
        <f t="shared" ca="1" si="5"/>
        <v>0</v>
      </c>
      <c r="BG36" s="14">
        <f t="shared" ca="1" si="5"/>
        <v>0</v>
      </c>
      <c r="BH36" s="14">
        <f t="shared" ca="1" si="5"/>
        <v>0</v>
      </c>
      <c r="BI36" s="14">
        <f t="shared" ca="1" si="5"/>
        <v>0</v>
      </c>
      <c r="BJ36" s="14">
        <f t="shared" ca="1" si="5"/>
        <v>0</v>
      </c>
      <c r="BK36" s="14">
        <f t="shared" ca="1" si="5"/>
        <v>0</v>
      </c>
      <c r="BL36" s="14">
        <f t="shared" ca="1" si="5"/>
        <v>0</v>
      </c>
      <c r="BM36" s="14">
        <f t="shared" ca="1" si="5"/>
        <v>0</v>
      </c>
      <c r="BN36" s="14">
        <f t="shared" ca="1" si="5"/>
        <v>0</v>
      </c>
      <c r="BO36" s="14">
        <f t="shared" ca="1" si="5"/>
        <v>0</v>
      </c>
      <c r="BP36" s="14">
        <f t="shared" ca="1" si="5"/>
        <v>0</v>
      </c>
      <c r="BQ36" s="14">
        <f t="shared" ca="1" si="5"/>
        <v>0</v>
      </c>
      <c r="BR36" s="14">
        <f t="shared" ca="1" si="5"/>
        <v>0</v>
      </c>
      <c r="BS36" s="99"/>
      <c r="BT36" s="26"/>
      <c r="BU36" s="27"/>
      <c r="BV36" s="27"/>
      <c r="BW36" s="27"/>
      <c r="BX36" s="27"/>
      <c r="BY36" s="27"/>
      <c r="BZ36" s="27"/>
      <c r="CA36" s="27"/>
      <c r="CB36" s="27"/>
      <c r="CC36" s="27"/>
      <c r="CD36" s="27"/>
      <c r="CE36" s="27"/>
      <c r="CF36" s="27"/>
      <c r="CG36" s="27"/>
      <c r="CH36" s="27"/>
      <c r="CI36" s="28"/>
    </row>
    <row r="37" spans="1:87" ht="21" customHeight="1" outlineLevel="1" thickBot="1" x14ac:dyDescent="0.4">
      <c r="B37" s="47">
        <f t="shared" ca="1" si="6"/>
        <v>1</v>
      </c>
      <c r="C37" s="120" t="s">
        <v>7</v>
      </c>
      <c r="D37" s="44">
        <f t="shared" si="4"/>
        <v>19</v>
      </c>
      <c r="E37" s="11" t="str">
        <f t="shared" ca="1" si="7"/>
        <v>H (Se)</v>
      </c>
      <c r="F37" s="14">
        <f t="shared" ca="1" si="8"/>
        <v>-4.8250000000000002</v>
      </c>
      <c r="G37" s="14">
        <f t="shared" ca="1" si="5"/>
        <v>-5.1769999999999996</v>
      </c>
      <c r="H37" s="14">
        <f t="shared" ca="1" si="5"/>
        <v>-5.5659999999999998</v>
      </c>
      <c r="I37" s="14">
        <f t="shared" ca="1" si="5"/>
        <v>-5.6630000000000003</v>
      </c>
      <c r="J37" s="14">
        <f t="shared" ca="1" si="5"/>
        <v>-5.7590000000000003</v>
      </c>
      <c r="K37" s="14">
        <f t="shared" ca="1" si="5"/>
        <v>-5.8550000000000004</v>
      </c>
      <c r="L37" s="14">
        <f t="shared" ca="1" si="5"/>
        <v>-5.9489999999999998</v>
      </c>
      <c r="M37" s="14">
        <f t="shared" ca="1" si="5"/>
        <v>-6.0419999999999998</v>
      </c>
      <c r="N37" s="14">
        <f t="shared" ca="1" si="5"/>
        <v>-6.133</v>
      </c>
      <c r="O37" s="14">
        <f t="shared" ca="1" si="5"/>
        <v>-6.2220000000000004</v>
      </c>
      <c r="P37" s="14">
        <f t="shared" ca="1" si="5"/>
        <v>-6.3090000000000002</v>
      </c>
      <c r="Q37" s="14">
        <f t="shared" ca="1" si="5"/>
        <v>-6.3929999999999998</v>
      </c>
      <c r="R37" s="14">
        <f t="shared" ca="1" si="5"/>
        <v>-6.4740000000000002</v>
      </c>
      <c r="S37" s="14">
        <f t="shared" ca="1" si="5"/>
        <v>-6.5519999999999996</v>
      </c>
      <c r="T37" s="14">
        <f t="shared" ca="1" si="5"/>
        <v>-6.6260000000000003</v>
      </c>
      <c r="U37" s="14">
        <f t="shared" ca="1" si="5"/>
        <v>-6.8840000000000003</v>
      </c>
      <c r="V37" s="14">
        <f t="shared" ca="1" si="5"/>
        <v>-7.1239999999999997</v>
      </c>
      <c r="W37" s="14">
        <f t="shared" ca="1" si="5"/>
        <v>-7.3780000000000001</v>
      </c>
      <c r="X37" s="14">
        <f t="shared" ca="1" si="5"/>
        <v>-7.6559999999999997</v>
      </c>
      <c r="Y37" s="14">
        <f t="shared" ca="1" si="5"/>
        <v>-7.9829999999999997</v>
      </c>
      <c r="Z37" s="14">
        <f t="shared" ca="1" si="5"/>
        <v>-8.0760000000000005</v>
      </c>
      <c r="AA37" s="14">
        <f t="shared" ca="1" si="5"/>
        <v>-8.1750000000000007</v>
      </c>
      <c r="AB37" s="14">
        <f t="shared" ca="1" si="5"/>
        <v>-8.2789999999999999</v>
      </c>
      <c r="AC37" s="14">
        <f t="shared" ca="1" si="5"/>
        <v>-8.3879999999999999</v>
      </c>
      <c r="AD37" s="14">
        <f t="shared" ca="1" si="5"/>
        <v>0</v>
      </c>
      <c r="AE37" s="14">
        <f t="shared" ca="1" si="5"/>
        <v>0</v>
      </c>
      <c r="AF37" s="14">
        <f t="shared" ca="1" si="5"/>
        <v>0</v>
      </c>
      <c r="AG37" s="14">
        <f t="shared" ca="1" si="5"/>
        <v>0</v>
      </c>
      <c r="AH37" s="14">
        <f t="shared" ca="1" si="5"/>
        <v>0</v>
      </c>
      <c r="AI37" s="14">
        <f t="shared" ca="1" si="5"/>
        <v>0</v>
      </c>
      <c r="AJ37" s="14">
        <f t="shared" ca="1" si="5"/>
        <v>0</v>
      </c>
      <c r="AK37" s="14">
        <f t="shared" ca="1" si="5"/>
        <v>0</v>
      </c>
      <c r="AL37" s="14">
        <f t="shared" ca="1" si="5"/>
        <v>0</v>
      </c>
      <c r="AM37" s="14">
        <f t="shared" ca="1" si="5"/>
        <v>0</v>
      </c>
      <c r="AN37" s="14">
        <f t="shared" ca="1" si="5"/>
        <v>0</v>
      </c>
      <c r="AO37" s="14">
        <f t="shared" ca="1" si="5"/>
        <v>0</v>
      </c>
      <c r="AP37" s="14">
        <f t="shared" ca="1" si="5"/>
        <v>0</v>
      </c>
      <c r="AQ37" s="14">
        <f t="shared" ca="1" si="5"/>
        <v>0</v>
      </c>
      <c r="AR37" s="14">
        <f t="shared" ca="1" si="5"/>
        <v>0</v>
      </c>
      <c r="AS37" s="14">
        <f t="shared" ca="1" si="5"/>
        <v>0</v>
      </c>
      <c r="AT37" s="14">
        <f t="shared" ca="1" si="5"/>
        <v>0</v>
      </c>
      <c r="AU37" s="14">
        <f t="shared" ca="1" si="5"/>
        <v>0</v>
      </c>
      <c r="AV37" s="14">
        <f t="shared" ca="1" si="5"/>
        <v>0</v>
      </c>
      <c r="AW37" s="14">
        <f t="shared" ca="1" si="5"/>
        <v>0</v>
      </c>
      <c r="AX37" s="14">
        <f t="shared" ca="1" si="5"/>
        <v>0</v>
      </c>
      <c r="AY37" s="14">
        <f t="shared" ca="1" si="5"/>
        <v>0</v>
      </c>
      <c r="AZ37" s="14">
        <f t="shared" ca="1" si="5"/>
        <v>0</v>
      </c>
      <c r="BA37" s="14">
        <f t="shared" ca="1" si="5"/>
        <v>0</v>
      </c>
      <c r="BB37" s="14">
        <f t="shared" ca="1" si="5"/>
        <v>0</v>
      </c>
      <c r="BC37" s="14">
        <f t="shared" ca="1" si="5"/>
        <v>0</v>
      </c>
      <c r="BD37" s="14">
        <f t="shared" ca="1" si="5"/>
        <v>0</v>
      </c>
      <c r="BE37" s="14">
        <f t="shared" ca="1" si="5"/>
        <v>0</v>
      </c>
      <c r="BF37" s="14">
        <f t="shared" ca="1" si="5"/>
        <v>0</v>
      </c>
      <c r="BG37" s="14">
        <f t="shared" ca="1" si="5"/>
        <v>0</v>
      </c>
      <c r="BH37" s="14">
        <f t="shared" ca="1" si="5"/>
        <v>0</v>
      </c>
      <c r="BI37" s="14">
        <f t="shared" ca="1" si="5"/>
        <v>0</v>
      </c>
      <c r="BJ37" s="14">
        <f t="shared" ca="1" si="5"/>
        <v>0</v>
      </c>
      <c r="BK37" s="14">
        <f t="shared" ca="1" si="5"/>
        <v>0</v>
      </c>
      <c r="BL37" s="14">
        <f t="shared" ca="1" si="5"/>
        <v>0</v>
      </c>
      <c r="BM37" s="14">
        <f t="shared" ca="1" si="5"/>
        <v>0</v>
      </c>
      <c r="BN37" s="14">
        <f t="shared" ca="1" si="5"/>
        <v>0</v>
      </c>
      <c r="BO37" s="14">
        <f t="shared" ca="1" si="5"/>
        <v>0</v>
      </c>
      <c r="BP37" s="14">
        <f t="shared" ca="1" si="5"/>
        <v>0</v>
      </c>
      <c r="BQ37" s="14">
        <f t="shared" ca="1" si="5"/>
        <v>0</v>
      </c>
      <c r="BR37" s="14">
        <f t="shared" ca="1" si="5"/>
        <v>0</v>
      </c>
      <c r="BS37" s="99"/>
      <c r="BT37" s="29"/>
      <c r="BU37" s="30"/>
      <c r="BV37" s="30"/>
      <c r="BW37" s="30"/>
      <c r="BX37" s="30"/>
      <c r="BY37" s="30"/>
      <c r="BZ37" s="30"/>
      <c r="CA37" s="30"/>
      <c r="CB37" s="30"/>
      <c r="CC37" s="30"/>
      <c r="CD37" s="30"/>
      <c r="CE37" s="30"/>
      <c r="CF37" s="30"/>
      <c r="CG37" s="30"/>
      <c r="CH37" s="30"/>
      <c r="CI37" s="31"/>
    </row>
    <row r="38" spans="1:87" ht="21" customHeight="1" thickBot="1" x14ac:dyDescent="0.4">
      <c r="G38" s="98"/>
      <c r="H38" s="98"/>
      <c r="I38" s="98"/>
      <c r="J38" s="98"/>
      <c r="K38" s="98"/>
      <c r="L38" s="98"/>
      <c r="M38" s="98"/>
      <c r="N38" s="98"/>
      <c r="O38" s="98"/>
      <c r="P38" s="98"/>
      <c r="Q38" s="98"/>
      <c r="R38" s="98"/>
      <c r="S38" s="98"/>
      <c r="T38" s="98"/>
      <c r="U38" s="98"/>
      <c r="V38" s="98"/>
      <c r="W38" s="98"/>
      <c r="X38" s="98"/>
      <c r="Y38" s="98"/>
      <c r="Z38" s="98"/>
      <c r="AA38" s="98"/>
      <c r="AB38" s="98"/>
      <c r="AC38" s="98"/>
      <c r="AD38" s="98"/>
      <c r="AE38" s="98"/>
      <c r="AF38" s="98"/>
      <c r="AG38" s="98"/>
      <c r="AH38" s="98"/>
      <c r="AI38" s="98"/>
      <c r="AJ38" s="98"/>
      <c r="AK38" s="98"/>
      <c r="AL38" s="98"/>
      <c r="AM38" s="98"/>
      <c r="AN38" s="98"/>
      <c r="AO38" s="98"/>
      <c r="AP38" s="98"/>
      <c r="AQ38" s="98"/>
      <c r="AR38" s="98"/>
      <c r="AS38" s="98"/>
      <c r="AT38" s="98"/>
      <c r="AU38" s="98"/>
      <c r="AV38" s="98"/>
      <c r="AW38" s="98"/>
      <c r="AX38" s="98"/>
      <c r="AY38" s="98"/>
      <c r="AZ38" s="98"/>
      <c r="BA38" s="98"/>
      <c r="BB38" s="98"/>
      <c r="BC38" s="98"/>
      <c r="BD38" s="98"/>
      <c r="BE38" s="98"/>
      <c r="BF38" s="98"/>
      <c r="BG38" s="98"/>
      <c r="BH38" s="98"/>
      <c r="BI38" s="98"/>
      <c r="BJ38" s="98"/>
      <c r="BK38" s="98"/>
      <c r="BL38" s="98"/>
      <c r="BM38" s="98"/>
      <c r="BN38" s="98"/>
      <c r="BO38" s="98"/>
      <c r="BP38" s="98"/>
      <c r="BQ38" s="98"/>
      <c r="BR38" s="98"/>
      <c r="BV38" s="27"/>
      <c r="BW38" s="27"/>
      <c r="BX38" s="27"/>
      <c r="BY38" s="27"/>
      <c r="BZ38" s="27"/>
      <c r="CA38" s="27"/>
      <c r="CB38" s="27"/>
      <c r="CC38" s="27"/>
      <c r="CD38" s="27"/>
      <c r="CE38" s="27"/>
      <c r="CF38" s="27"/>
      <c r="CG38" s="27"/>
      <c r="CH38" s="27"/>
      <c r="CI38" s="27"/>
    </row>
    <row r="39" spans="1:87" ht="21" customHeight="1" thickTop="1" thickBot="1" x14ac:dyDescent="0.45">
      <c r="A39" s="71" t="s">
        <v>8</v>
      </c>
      <c r="B39" s="72"/>
      <c r="C39" s="72"/>
      <c r="D39" s="73"/>
      <c r="E39" s="64" t="s">
        <v>19</v>
      </c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65"/>
      <c r="AK39" s="65"/>
      <c r="AL39" s="65"/>
      <c r="AM39" s="65"/>
      <c r="AN39" s="65"/>
      <c r="AO39" s="65"/>
      <c r="AP39" s="65"/>
      <c r="AQ39" s="65"/>
      <c r="AR39" s="65"/>
      <c r="AS39" s="65"/>
      <c r="AT39" s="65"/>
      <c r="AU39" s="65"/>
      <c r="AV39" s="65"/>
      <c r="AW39" s="65"/>
      <c r="AX39" s="65"/>
      <c r="AY39" s="65"/>
      <c r="AZ39" s="65"/>
      <c r="BA39" s="65"/>
      <c r="BB39" s="65"/>
      <c r="BC39" s="65"/>
      <c r="BD39" s="65"/>
      <c r="BE39" s="65"/>
      <c r="BF39" s="65"/>
      <c r="BG39" s="65"/>
      <c r="BH39" s="65"/>
      <c r="BI39" s="65"/>
      <c r="BJ39" s="65"/>
      <c r="BK39" s="65"/>
      <c r="BL39" s="65"/>
      <c r="BM39" s="65"/>
      <c r="BN39" s="65"/>
      <c r="BO39" s="65"/>
      <c r="BP39" s="65"/>
      <c r="BQ39" s="65"/>
      <c r="BR39" s="65"/>
      <c r="BS39" s="65"/>
      <c r="BT39" s="65"/>
      <c r="BU39" s="65"/>
      <c r="BV39" s="65"/>
      <c r="BW39" s="65"/>
      <c r="BX39" s="65"/>
      <c r="BY39" s="65"/>
      <c r="BZ39" s="65"/>
      <c r="CA39" s="65"/>
      <c r="CB39" s="65"/>
      <c r="CC39" s="65"/>
      <c r="CD39" s="65"/>
      <c r="CE39" s="65"/>
      <c r="CF39" s="65"/>
      <c r="CG39" s="65"/>
      <c r="CH39" s="65"/>
      <c r="CI39" s="65"/>
    </row>
    <row r="40" spans="1:87" ht="21" hidden="1" customHeight="1" outlineLevel="1" thickTop="1" thickBot="1" x14ac:dyDescent="0.4">
      <c r="A40" s="7" t="s">
        <v>1</v>
      </c>
      <c r="B40" s="7" t="s">
        <v>3</v>
      </c>
      <c r="C40" s="7" t="s">
        <v>4</v>
      </c>
      <c r="D40" s="7" t="s">
        <v>2</v>
      </c>
      <c r="E40" s="7" t="s">
        <v>9</v>
      </c>
      <c r="F40" s="8">
        <f>F3</f>
        <v>273.10000000000002</v>
      </c>
      <c r="G40" s="8">
        <f t="shared" ref="G40:BR40" si="9">G3</f>
        <v>339.2</v>
      </c>
      <c r="H40" s="8">
        <f t="shared" si="9"/>
        <v>405.3</v>
      </c>
      <c r="I40" s="8">
        <f t="shared" si="9"/>
        <v>421.8</v>
      </c>
      <c r="J40" s="8">
        <f t="shared" si="9"/>
        <v>438.3</v>
      </c>
      <c r="K40" s="8">
        <f t="shared" si="9"/>
        <v>454.9</v>
      </c>
      <c r="L40" s="8">
        <f t="shared" si="9"/>
        <v>471.4</v>
      </c>
      <c r="M40" s="8">
        <f t="shared" si="9"/>
        <v>487.9</v>
      </c>
      <c r="N40" s="8">
        <f t="shared" si="9"/>
        <v>504.4</v>
      </c>
      <c r="O40" s="8">
        <f t="shared" si="9"/>
        <v>520.9</v>
      </c>
      <c r="P40" s="8">
        <f t="shared" si="9"/>
        <v>537.5</v>
      </c>
      <c r="Q40" s="8">
        <f t="shared" si="9"/>
        <v>554</v>
      </c>
      <c r="R40" s="8">
        <f t="shared" si="9"/>
        <v>570.5</v>
      </c>
      <c r="S40" s="8">
        <f t="shared" si="9"/>
        <v>587</v>
      </c>
      <c r="T40" s="8">
        <f t="shared" si="9"/>
        <v>603.5</v>
      </c>
      <c r="U40" s="8">
        <f t="shared" si="9"/>
        <v>669.6</v>
      </c>
      <c r="V40" s="8">
        <f t="shared" si="9"/>
        <v>735.7</v>
      </c>
      <c r="W40" s="8">
        <f t="shared" si="9"/>
        <v>801.8</v>
      </c>
      <c r="X40" s="8">
        <f t="shared" si="9"/>
        <v>867.8</v>
      </c>
      <c r="Y40" s="8">
        <f t="shared" si="9"/>
        <v>933.9</v>
      </c>
      <c r="Z40" s="8">
        <f t="shared" si="9"/>
        <v>950.4</v>
      </c>
      <c r="AA40" s="8">
        <f t="shared" si="9"/>
        <v>967</v>
      </c>
      <c r="AB40" s="8">
        <f t="shared" si="9"/>
        <v>983.5</v>
      </c>
      <c r="AC40" s="8">
        <f t="shared" si="9"/>
        <v>1000</v>
      </c>
      <c r="AD40" s="8">
        <f t="shared" si="9"/>
        <v>0</v>
      </c>
      <c r="AE40" s="8">
        <f t="shared" si="9"/>
        <v>0</v>
      </c>
      <c r="AF40" s="8">
        <f t="shared" si="9"/>
        <v>0</v>
      </c>
      <c r="AG40" s="8">
        <f t="shared" si="9"/>
        <v>0</v>
      </c>
      <c r="AH40" s="8">
        <f t="shared" si="9"/>
        <v>0</v>
      </c>
      <c r="AI40" s="8">
        <f t="shared" si="9"/>
        <v>0</v>
      </c>
      <c r="AJ40" s="8">
        <f t="shared" si="9"/>
        <v>0</v>
      </c>
      <c r="AK40" s="8">
        <f t="shared" si="9"/>
        <v>0</v>
      </c>
      <c r="AL40" s="8">
        <f t="shared" si="9"/>
        <v>0</v>
      </c>
      <c r="AM40" s="8">
        <f t="shared" si="9"/>
        <v>0</v>
      </c>
      <c r="AN40" s="8">
        <f t="shared" si="9"/>
        <v>0</v>
      </c>
      <c r="AO40" s="8">
        <f t="shared" si="9"/>
        <v>0</v>
      </c>
      <c r="AP40" s="8">
        <f t="shared" si="9"/>
        <v>0</v>
      </c>
      <c r="AQ40" s="8">
        <f t="shared" si="9"/>
        <v>0</v>
      </c>
      <c r="AR40" s="8">
        <f t="shared" si="9"/>
        <v>0</v>
      </c>
      <c r="AS40" s="8">
        <f t="shared" si="9"/>
        <v>0</v>
      </c>
      <c r="AT40" s="8">
        <f t="shared" si="9"/>
        <v>0</v>
      </c>
      <c r="AU40" s="8">
        <f t="shared" si="9"/>
        <v>0</v>
      </c>
      <c r="AV40" s="8">
        <f t="shared" si="9"/>
        <v>0</v>
      </c>
      <c r="AW40" s="8">
        <f t="shared" si="9"/>
        <v>0</v>
      </c>
      <c r="AX40" s="8">
        <f t="shared" si="9"/>
        <v>0</v>
      </c>
      <c r="AY40" s="8">
        <f t="shared" si="9"/>
        <v>0</v>
      </c>
      <c r="AZ40" s="8">
        <f t="shared" si="9"/>
        <v>0</v>
      </c>
      <c r="BA40" s="8">
        <f t="shared" si="9"/>
        <v>0</v>
      </c>
      <c r="BB40" s="8">
        <f t="shared" si="9"/>
        <v>0</v>
      </c>
      <c r="BC40" s="8">
        <f t="shared" si="9"/>
        <v>0</v>
      </c>
      <c r="BD40" s="8">
        <f t="shared" si="9"/>
        <v>0</v>
      </c>
      <c r="BE40" s="8">
        <f t="shared" si="9"/>
        <v>0</v>
      </c>
      <c r="BF40" s="8">
        <f t="shared" si="9"/>
        <v>0</v>
      </c>
      <c r="BG40" s="8">
        <f t="shared" si="9"/>
        <v>0</v>
      </c>
      <c r="BH40" s="8">
        <f t="shared" si="9"/>
        <v>0</v>
      </c>
      <c r="BI40" s="8">
        <f t="shared" si="9"/>
        <v>0</v>
      </c>
      <c r="BJ40" s="8">
        <f t="shared" si="9"/>
        <v>0</v>
      </c>
      <c r="BK40" s="8">
        <f t="shared" si="9"/>
        <v>0</v>
      </c>
      <c r="BL40" s="8">
        <f t="shared" si="9"/>
        <v>0</v>
      </c>
      <c r="BM40" s="8">
        <f t="shared" si="9"/>
        <v>0</v>
      </c>
      <c r="BN40" s="8">
        <f t="shared" si="9"/>
        <v>0</v>
      </c>
      <c r="BO40" s="8">
        <f t="shared" si="9"/>
        <v>0</v>
      </c>
      <c r="BP40" s="8">
        <f t="shared" si="9"/>
        <v>0</v>
      </c>
      <c r="BQ40" s="8">
        <f t="shared" si="9"/>
        <v>0</v>
      </c>
      <c r="BR40" s="8">
        <f t="shared" si="9"/>
        <v>0</v>
      </c>
      <c r="BS40" s="88"/>
    </row>
    <row r="41" spans="1:87" ht="21" hidden="1" customHeight="1" outlineLevel="1" thickTop="1" x14ac:dyDescent="0.35">
      <c r="A41" s="9">
        <f>Values!D3/Values!$E$3</f>
        <v>1.6666666666666667</v>
      </c>
      <c r="B41" s="9">
        <f>Values!E3/Values!$E$3</f>
        <v>1</v>
      </c>
      <c r="C41" s="9">
        <f>Values!F3/Values!$E$3</f>
        <v>1.6666666666666667</v>
      </c>
      <c r="D41" s="9">
        <f>Values!G3/Values!$E$3</f>
        <v>4</v>
      </c>
      <c r="E41" s="9">
        <f>SUM(A41:D41)</f>
        <v>8.3333333333333339</v>
      </c>
      <c r="F41" s="10">
        <f t="shared" ref="F41:BQ41" ca="1" si="10">($B$41*H.Ge+$C$41*H.Ga+$D$41*H.Se)*F$40*$B$2/1000</f>
        <v>-134.45512090600002</v>
      </c>
      <c r="G41" s="10">
        <f t="shared" ca="1" si="10"/>
        <v>-160.33658741119999</v>
      </c>
      <c r="H41" s="10">
        <f t="shared" ca="1" si="10"/>
        <v>-189.18657153689998</v>
      </c>
      <c r="I41" s="10">
        <f t="shared" ca="1" si="10"/>
        <v>-196.78208678970003</v>
      </c>
      <c r="J41" s="10">
        <f t="shared" ca="1" si="10"/>
        <v>-204.51261954510002</v>
      </c>
      <c r="K41" s="10">
        <f t="shared" ca="1" si="10"/>
        <v>-212.43097269825003</v>
      </c>
      <c r="L41" s="10">
        <f t="shared" ca="1" si="10"/>
        <v>-220.42755310180002</v>
      </c>
      <c r="M41" s="10">
        <f t="shared" ca="1" si="10"/>
        <v>-228.58380710340001</v>
      </c>
      <c r="N41" s="10">
        <f t="shared" ca="1" si="10"/>
        <v>-236.84816179960004</v>
      </c>
      <c r="O41" s="10">
        <f t="shared" ca="1" si="10"/>
        <v>-245.19220792965004</v>
      </c>
      <c r="P41" s="10">
        <f t="shared" ca="1" si="10"/>
        <v>-253.73442795000003</v>
      </c>
      <c r="Q41" s="10">
        <f t="shared" ca="1" si="10"/>
        <v>-262.31882770600004</v>
      </c>
      <c r="R41" s="10">
        <f t="shared" ca="1" si="10"/>
        <v>-271.02807937975007</v>
      </c>
      <c r="S41" s="10">
        <f t="shared" ca="1" si="10"/>
        <v>-279.82823348200003</v>
      </c>
      <c r="T41" s="10">
        <f t="shared" ca="1" si="10"/>
        <v>-288.77777836300004</v>
      </c>
      <c r="U41" s="10">
        <f t="shared" ca="1" si="10"/>
        <v>-326.18034265320006</v>
      </c>
      <c r="V41" s="10">
        <f t="shared" ca="1" si="10"/>
        <v>-366.5456127284001</v>
      </c>
      <c r="W41" s="10">
        <f t="shared" ca="1" si="10"/>
        <v>-409.26271506770001</v>
      </c>
      <c r="X41" s="10">
        <f t="shared" ca="1" si="10"/>
        <v>-453.75242889739997</v>
      </c>
      <c r="Y41" s="10">
        <f t="shared" ca="1" si="10"/>
        <v>-499.99818452760002</v>
      </c>
      <c r="Z41" s="10">
        <f t="shared" ca="1" si="10"/>
        <v>-511.87701755520004</v>
      </c>
      <c r="AA41" s="10">
        <f t="shared" ca="1" si="10"/>
        <v>-523.97471815500001</v>
      </c>
      <c r="AB41" s="10">
        <f t="shared" ca="1" si="10"/>
        <v>-536.20807203949994</v>
      </c>
      <c r="AC41" s="10">
        <f t="shared" ca="1" si="10"/>
        <v>-548.57962400000008</v>
      </c>
      <c r="AD41" s="10">
        <f t="shared" ca="1" si="10"/>
        <v>0</v>
      </c>
      <c r="AE41" s="10">
        <f t="shared" ca="1" si="10"/>
        <v>0</v>
      </c>
      <c r="AF41" s="10">
        <f t="shared" ca="1" si="10"/>
        <v>0</v>
      </c>
      <c r="AG41" s="10">
        <f t="shared" ca="1" si="10"/>
        <v>0</v>
      </c>
      <c r="AH41" s="10">
        <f t="shared" ca="1" si="10"/>
        <v>0</v>
      </c>
      <c r="AI41" s="10">
        <f t="shared" ca="1" si="10"/>
        <v>0</v>
      </c>
      <c r="AJ41" s="10">
        <f t="shared" ca="1" si="10"/>
        <v>0</v>
      </c>
      <c r="AK41" s="10">
        <f t="shared" ca="1" si="10"/>
        <v>0</v>
      </c>
      <c r="AL41" s="10">
        <f t="shared" ca="1" si="10"/>
        <v>0</v>
      </c>
      <c r="AM41" s="10">
        <f t="shared" ca="1" si="10"/>
        <v>0</v>
      </c>
      <c r="AN41" s="10">
        <f t="shared" ca="1" si="10"/>
        <v>0</v>
      </c>
      <c r="AO41" s="10">
        <f t="shared" ca="1" si="10"/>
        <v>0</v>
      </c>
      <c r="AP41" s="10">
        <f t="shared" ca="1" si="10"/>
        <v>0</v>
      </c>
      <c r="AQ41" s="10">
        <f t="shared" ca="1" si="10"/>
        <v>0</v>
      </c>
      <c r="AR41" s="10">
        <f t="shared" ca="1" si="10"/>
        <v>0</v>
      </c>
      <c r="AS41" s="10">
        <f t="shared" ca="1" si="10"/>
        <v>0</v>
      </c>
      <c r="AT41" s="10">
        <f t="shared" ca="1" si="10"/>
        <v>0</v>
      </c>
      <c r="AU41" s="10">
        <f t="shared" ca="1" si="10"/>
        <v>0</v>
      </c>
      <c r="AV41" s="10">
        <f t="shared" ca="1" si="10"/>
        <v>0</v>
      </c>
      <c r="AW41" s="10">
        <f t="shared" ca="1" si="10"/>
        <v>0</v>
      </c>
      <c r="AX41" s="10">
        <f t="shared" ca="1" si="10"/>
        <v>0</v>
      </c>
      <c r="AY41" s="10">
        <f t="shared" ca="1" si="10"/>
        <v>0</v>
      </c>
      <c r="AZ41" s="10">
        <f t="shared" ca="1" si="10"/>
        <v>0</v>
      </c>
      <c r="BA41" s="10">
        <f t="shared" ca="1" si="10"/>
        <v>0</v>
      </c>
      <c r="BB41" s="10">
        <f t="shared" ca="1" si="10"/>
        <v>0</v>
      </c>
      <c r="BC41" s="10">
        <f t="shared" ca="1" si="10"/>
        <v>0</v>
      </c>
      <c r="BD41" s="10">
        <f t="shared" ca="1" si="10"/>
        <v>0</v>
      </c>
      <c r="BE41" s="10">
        <f t="shared" ca="1" si="10"/>
        <v>0</v>
      </c>
      <c r="BF41" s="10">
        <f t="shared" ca="1" si="10"/>
        <v>0</v>
      </c>
      <c r="BG41" s="10">
        <f t="shared" ca="1" si="10"/>
        <v>0</v>
      </c>
      <c r="BH41" s="10">
        <f t="shared" ca="1" si="10"/>
        <v>0</v>
      </c>
      <c r="BI41" s="10">
        <f t="shared" ca="1" si="10"/>
        <v>0</v>
      </c>
      <c r="BJ41" s="10">
        <f t="shared" ca="1" si="10"/>
        <v>0</v>
      </c>
      <c r="BK41" s="10">
        <f t="shared" ca="1" si="10"/>
        <v>0</v>
      </c>
      <c r="BL41" s="10">
        <f t="shared" ca="1" si="10"/>
        <v>0</v>
      </c>
      <c r="BM41" s="10">
        <f t="shared" ca="1" si="10"/>
        <v>0</v>
      </c>
      <c r="BN41" s="10">
        <f t="shared" ca="1" si="10"/>
        <v>0</v>
      </c>
      <c r="BO41" s="10">
        <f t="shared" ca="1" si="10"/>
        <v>0</v>
      </c>
      <c r="BP41" s="10">
        <f t="shared" ca="1" si="10"/>
        <v>0</v>
      </c>
      <c r="BQ41" s="10">
        <f t="shared" ca="1" si="10"/>
        <v>0</v>
      </c>
      <c r="BR41" s="10">
        <f t="shared" ref="BR41" ca="1" si="11">($B$41*H.Ge+$C$41*H.Ga+$D$41*H.Se)*BR$40*$B$2/1000</f>
        <v>0</v>
      </c>
      <c r="BS41" s="10"/>
    </row>
    <row r="42" spans="1:87" ht="176.25" hidden="1" customHeight="1" outlineLevel="1" x14ac:dyDescent="0.35">
      <c r="G42" s="98"/>
      <c r="H42" s="98"/>
      <c r="I42" s="98"/>
      <c r="J42" s="98"/>
      <c r="K42" s="98"/>
      <c r="L42" s="98"/>
      <c r="M42" s="98"/>
      <c r="N42" s="98"/>
      <c r="O42" s="98"/>
      <c r="P42" s="98"/>
      <c r="Q42" s="98"/>
      <c r="R42" s="98"/>
      <c r="S42" s="98"/>
      <c r="T42" s="98"/>
      <c r="U42" s="98"/>
      <c r="V42" s="98"/>
      <c r="W42" s="98"/>
      <c r="X42" s="98"/>
      <c r="Y42" s="98"/>
      <c r="Z42" s="98"/>
      <c r="AA42" s="98"/>
      <c r="AB42" s="98"/>
      <c r="AC42" s="98"/>
      <c r="AD42" s="98"/>
      <c r="AE42" s="98"/>
      <c r="AF42" s="98"/>
      <c r="AG42" s="98"/>
      <c r="AH42" s="98"/>
      <c r="AI42" s="98"/>
      <c r="AJ42" s="98"/>
      <c r="AK42" s="98"/>
      <c r="AL42" s="98"/>
      <c r="AM42" s="98"/>
      <c r="AN42" s="98"/>
      <c r="AO42" s="98"/>
      <c r="AP42" s="98"/>
      <c r="AQ42" s="98"/>
      <c r="AR42" s="98"/>
      <c r="AS42" s="98"/>
      <c r="AT42" s="98"/>
      <c r="AU42" s="98"/>
      <c r="AV42" s="98"/>
      <c r="AW42" s="98"/>
      <c r="AX42" s="98"/>
      <c r="AY42" s="98"/>
      <c r="AZ42" s="98"/>
      <c r="BA42" s="98"/>
      <c r="BB42" s="98"/>
      <c r="BC42" s="98"/>
      <c r="BD42" s="98"/>
      <c r="BE42" s="98"/>
      <c r="BF42" s="98"/>
      <c r="BG42" s="98"/>
      <c r="BH42" s="98"/>
      <c r="BI42" s="98"/>
      <c r="BJ42" s="98"/>
      <c r="BK42" s="98"/>
      <c r="BL42" s="98"/>
      <c r="BM42" s="98"/>
      <c r="BN42" s="98"/>
      <c r="BO42" s="98"/>
      <c r="BP42" s="98"/>
      <c r="BQ42" s="98"/>
      <c r="BR42" s="98"/>
    </row>
    <row r="43" spans="1:87" ht="21" customHeight="1" collapsed="1" thickTop="1" x14ac:dyDescent="0.35">
      <c r="G43" s="98"/>
      <c r="H43" s="98"/>
      <c r="I43" s="98"/>
      <c r="J43" s="98"/>
      <c r="K43" s="98"/>
      <c r="L43" s="98"/>
      <c r="M43" s="98"/>
      <c r="N43" s="98"/>
      <c r="O43" s="98"/>
      <c r="P43" s="98"/>
      <c r="Q43" s="98"/>
      <c r="R43" s="98"/>
      <c r="S43" s="98"/>
      <c r="T43" s="98"/>
      <c r="U43" s="98"/>
      <c r="V43" s="98"/>
      <c r="W43" s="98"/>
      <c r="X43" s="98"/>
      <c r="Y43" s="98"/>
      <c r="Z43" s="98"/>
      <c r="AA43" s="98"/>
      <c r="AB43" s="98"/>
      <c r="AC43" s="98"/>
      <c r="AD43" s="98"/>
      <c r="AE43" s="98"/>
      <c r="AF43" s="98"/>
      <c r="AG43" s="98"/>
      <c r="AH43" s="98"/>
      <c r="AI43" s="98"/>
      <c r="AJ43" s="98"/>
      <c r="AK43" s="98"/>
      <c r="AL43" s="98"/>
      <c r="AM43" s="98"/>
      <c r="AN43" s="98"/>
      <c r="AO43" s="98"/>
      <c r="AP43" s="98"/>
      <c r="AQ43" s="98"/>
      <c r="AR43" s="98"/>
      <c r="AS43" s="98"/>
      <c r="AT43" s="98"/>
      <c r="AU43" s="98"/>
      <c r="AV43" s="98"/>
      <c r="AW43" s="98"/>
      <c r="AX43" s="98"/>
      <c r="AY43" s="98"/>
      <c r="AZ43" s="98"/>
      <c r="BA43" s="98"/>
      <c r="BB43" s="98"/>
      <c r="BC43" s="98"/>
      <c r="BD43" s="98"/>
      <c r="BE43" s="98"/>
      <c r="BF43" s="98"/>
      <c r="BG43" s="98"/>
      <c r="BH43" s="98"/>
      <c r="BI43" s="98"/>
      <c r="BJ43" s="98"/>
      <c r="BK43" s="98"/>
      <c r="BL43" s="98"/>
      <c r="BM43" s="98"/>
      <c r="BN43" s="98"/>
      <c r="BO43" s="98"/>
      <c r="BP43" s="98"/>
      <c r="BQ43" s="98"/>
      <c r="BR43" s="98"/>
    </row>
    <row r="44" spans="1:87" ht="21" customHeight="1" thickBot="1" x14ac:dyDescent="0.45">
      <c r="A44" s="65"/>
      <c r="B44" s="65"/>
      <c r="C44" s="65"/>
      <c r="D44" s="65"/>
      <c r="E44" s="64" t="s">
        <v>20</v>
      </c>
      <c r="F44" s="65"/>
      <c r="G44" s="65"/>
      <c r="H44" s="65"/>
      <c r="I44" s="65"/>
      <c r="J44" s="65"/>
      <c r="K44" s="65"/>
      <c r="L44" s="65"/>
      <c r="M44" s="65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5"/>
      <c r="AC44" s="65"/>
      <c r="AD44" s="65"/>
      <c r="AE44" s="65"/>
      <c r="AF44" s="65"/>
      <c r="AG44" s="65"/>
      <c r="AH44" s="65"/>
      <c r="AI44" s="65"/>
      <c r="AJ44" s="65"/>
      <c r="AK44" s="65"/>
      <c r="AL44" s="65"/>
      <c r="AM44" s="65"/>
      <c r="AN44" s="65"/>
      <c r="AO44" s="65"/>
      <c r="AP44" s="65"/>
      <c r="AQ44" s="65"/>
      <c r="AR44" s="65"/>
      <c r="AS44" s="65"/>
      <c r="AT44" s="65"/>
      <c r="AU44" s="65"/>
      <c r="AV44" s="65"/>
      <c r="AW44" s="65"/>
      <c r="AX44" s="65"/>
      <c r="AY44" s="65"/>
      <c r="AZ44" s="65"/>
      <c r="BA44" s="65"/>
      <c r="BB44" s="65"/>
      <c r="BC44" s="65"/>
      <c r="BD44" s="65"/>
      <c r="BE44" s="65"/>
      <c r="BF44" s="65"/>
      <c r="BG44" s="65"/>
      <c r="BH44" s="65"/>
      <c r="BI44" s="65"/>
      <c r="BJ44" s="65"/>
      <c r="BK44" s="65"/>
      <c r="BL44" s="65"/>
      <c r="BM44" s="65"/>
      <c r="BN44" s="65"/>
      <c r="BO44" s="65"/>
      <c r="BP44" s="65"/>
      <c r="BQ44" s="65"/>
      <c r="BR44" s="65"/>
      <c r="BS44" s="65"/>
      <c r="BT44" s="65"/>
      <c r="BU44" s="65"/>
      <c r="BV44" s="65"/>
      <c r="BW44" s="65"/>
      <c r="BX44" s="65"/>
      <c r="BY44" s="65"/>
      <c r="BZ44" s="65"/>
      <c r="CA44" s="65"/>
      <c r="CB44" s="65"/>
      <c r="CC44" s="65"/>
      <c r="CD44" s="65"/>
      <c r="CE44" s="65"/>
      <c r="CF44" s="65"/>
      <c r="CG44" s="65"/>
      <c r="CH44" s="65"/>
      <c r="CI44" s="65"/>
    </row>
    <row r="45" spans="1:87" ht="21" customHeight="1" outlineLevel="1" thickTop="1" thickBot="1" x14ac:dyDescent="0.4">
      <c r="A45" s="12" t="s">
        <v>1</v>
      </c>
      <c r="B45" s="12" t="s">
        <v>2</v>
      </c>
      <c r="C45" s="12" t="s">
        <v>3</v>
      </c>
      <c r="D45" s="13" t="s">
        <v>4</v>
      </c>
      <c r="E45" s="3" t="str">
        <f t="shared" ref="E45:F45" si="12">E3</f>
        <v>Temperature,K</v>
      </c>
      <c r="F45" s="3">
        <f t="shared" si="12"/>
        <v>273.10000000000002</v>
      </c>
      <c r="G45" s="3">
        <f t="shared" ref="G45:BR45" si="13">G3</f>
        <v>339.2</v>
      </c>
      <c r="H45" s="3">
        <f t="shared" si="13"/>
        <v>405.3</v>
      </c>
      <c r="I45" s="3">
        <f t="shared" si="13"/>
        <v>421.8</v>
      </c>
      <c r="J45" s="3">
        <f t="shared" si="13"/>
        <v>438.3</v>
      </c>
      <c r="K45" s="3">
        <f t="shared" si="13"/>
        <v>454.9</v>
      </c>
      <c r="L45" s="3">
        <f t="shared" si="13"/>
        <v>471.4</v>
      </c>
      <c r="M45" s="3">
        <f t="shared" si="13"/>
        <v>487.9</v>
      </c>
      <c r="N45" s="3">
        <f t="shared" si="13"/>
        <v>504.4</v>
      </c>
      <c r="O45" s="3">
        <f t="shared" si="13"/>
        <v>520.9</v>
      </c>
      <c r="P45" s="3">
        <f t="shared" si="13"/>
        <v>537.5</v>
      </c>
      <c r="Q45" s="3">
        <f t="shared" si="13"/>
        <v>554</v>
      </c>
      <c r="R45" s="3">
        <f t="shared" si="13"/>
        <v>570.5</v>
      </c>
      <c r="S45" s="3">
        <f t="shared" si="13"/>
        <v>587</v>
      </c>
      <c r="T45" s="3">
        <f t="shared" si="13"/>
        <v>603.5</v>
      </c>
      <c r="U45" s="3">
        <f t="shared" si="13"/>
        <v>669.6</v>
      </c>
      <c r="V45" s="3">
        <f t="shared" si="13"/>
        <v>735.7</v>
      </c>
      <c r="W45" s="3">
        <f t="shared" si="13"/>
        <v>801.8</v>
      </c>
      <c r="X45" s="3">
        <f t="shared" si="13"/>
        <v>867.8</v>
      </c>
      <c r="Y45" s="3">
        <f t="shared" si="13"/>
        <v>933.9</v>
      </c>
      <c r="Z45" s="3">
        <f t="shared" si="13"/>
        <v>950.4</v>
      </c>
      <c r="AA45" s="3">
        <f t="shared" si="13"/>
        <v>967</v>
      </c>
      <c r="AB45" s="3">
        <f t="shared" si="13"/>
        <v>983.5</v>
      </c>
      <c r="AC45" s="3">
        <f t="shared" si="13"/>
        <v>1000</v>
      </c>
      <c r="AD45" s="3">
        <f t="shared" si="13"/>
        <v>0</v>
      </c>
      <c r="AE45" s="3">
        <f t="shared" si="13"/>
        <v>0</v>
      </c>
      <c r="AF45" s="3">
        <f t="shared" si="13"/>
        <v>0</v>
      </c>
      <c r="AG45" s="3">
        <f t="shared" si="13"/>
        <v>0</v>
      </c>
      <c r="AH45" s="3">
        <f t="shared" si="13"/>
        <v>0</v>
      </c>
      <c r="AI45" s="3">
        <f t="shared" si="13"/>
        <v>0</v>
      </c>
      <c r="AJ45" s="3">
        <f t="shared" si="13"/>
        <v>0</v>
      </c>
      <c r="AK45" s="3">
        <f t="shared" si="13"/>
        <v>0</v>
      </c>
      <c r="AL45" s="3">
        <f t="shared" si="13"/>
        <v>0</v>
      </c>
      <c r="AM45" s="3">
        <f t="shared" si="13"/>
        <v>0</v>
      </c>
      <c r="AN45" s="3">
        <f t="shared" si="13"/>
        <v>0</v>
      </c>
      <c r="AO45" s="3">
        <f t="shared" si="13"/>
        <v>0</v>
      </c>
      <c r="AP45" s="3">
        <f t="shared" si="13"/>
        <v>0</v>
      </c>
      <c r="AQ45" s="3">
        <f t="shared" si="13"/>
        <v>0</v>
      </c>
      <c r="AR45" s="3">
        <f t="shared" si="13"/>
        <v>0</v>
      </c>
      <c r="AS45" s="3">
        <f t="shared" si="13"/>
        <v>0</v>
      </c>
      <c r="AT45" s="3">
        <f t="shared" si="13"/>
        <v>0</v>
      </c>
      <c r="AU45" s="3">
        <f t="shared" si="13"/>
        <v>0</v>
      </c>
      <c r="AV45" s="3">
        <f t="shared" si="13"/>
        <v>0</v>
      </c>
      <c r="AW45" s="3">
        <f t="shared" si="13"/>
        <v>0</v>
      </c>
      <c r="AX45" s="3">
        <f t="shared" si="13"/>
        <v>0</v>
      </c>
      <c r="AY45" s="3">
        <f t="shared" si="13"/>
        <v>0</v>
      </c>
      <c r="AZ45" s="3">
        <f t="shared" si="13"/>
        <v>0</v>
      </c>
      <c r="BA45" s="3">
        <f t="shared" si="13"/>
        <v>0</v>
      </c>
      <c r="BB45" s="3">
        <f t="shared" si="13"/>
        <v>0</v>
      </c>
      <c r="BC45" s="3">
        <f t="shared" si="13"/>
        <v>0</v>
      </c>
      <c r="BD45" s="3">
        <f t="shared" si="13"/>
        <v>0</v>
      </c>
      <c r="BE45" s="3">
        <f t="shared" si="13"/>
        <v>0</v>
      </c>
      <c r="BF45" s="3">
        <f t="shared" si="13"/>
        <v>0</v>
      </c>
      <c r="BG45" s="3">
        <f t="shared" si="13"/>
        <v>0</v>
      </c>
      <c r="BH45" s="3">
        <f t="shared" si="13"/>
        <v>0</v>
      </c>
      <c r="BI45" s="3">
        <f t="shared" si="13"/>
        <v>0</v>
      </c>
      <c r="BJ45" s="3">
        <f t="shared" si="13"/>
        <v>0</v>
      </c>
      <c r="BK45" s="3">
        <f t="shared" si="13"/>
        <v>0</v>
      </c>
      <c r="BL45" s="3">
        <f t="shared" si="13"/>
        <v>0</v>
      </c>
      <c r="BM45" s="3">
        <f t="shared" si="13"/>
        <v>0</v>
      </c>
      <c r="BN45" s="3">
        <f t="shared" si="13"/>
        <v>0</v>
      </c>
      <c r="BO45" s="3">
        <f t="shared" si="13"/>
        <v>0</v>
      </c>
      <c r="BP45" s="3">
        <f t="shared" si="13"/>
        <v>0</v>
      </c>
      <c r="BQ45" s="3">
        <f t="shared" si="13"/>
        <v>0</v>
      </c>
      <c r="BR45" s="3">
        <f t="shared" si="13"/>
        <v>0</v>
      </c>
      <c r="BS45" s="3"/>
    </row>
    <row r="46" spans="1:87" ht="21" customHeight="1" outlineLevel="1" thickTop="1" thickBot="1" x14ac:dyDescent="0.4">
      <c r="A46" s="5">
        <f t="shared" ref="A46:E55" si="14">A4</f>
        <v>0</v>
      </c>
      <c r="B46" s="5">
        <f t="shared" si="14"/>
        <v>1</v>
      </c>
      <c r="C46" s="5">
        <f t="shared" si="14"/>
        <v>0</v>
      </c>
      <c r="D46" s="5">
        <f t="shared" si="14"/>
        <v>0</v>
      </c>
      <c r="E46" s="6" t="str">
        <f t="shared" si="14"/>
        <v>*Se[l]</v>
      </c>
      <c r="F46" s="14">
        <f t="shared" ref="F46:U55" ca="1" si="15">$A46*H.Ar + $B46*H.Se + $C46*H.Ge + $D46*H.Ga</f>
        <v>-4.8250000000000002</v>
      </c>
      <c r="G46" s="14">
        <f t="shared" ca="1" si="15"/>
        <v>-5.1769999999999996</v>
      </c>
      <c r="H46" s="14">
        <f t="shared" ca="1" si="15"/>
        <v>-5.5659999999999998</v>
      </c>
      <c r="I46" s="14">
        <f t="shared" ca="1" si="15"/>
        <v>-5.6630000000000003</v>
      </c>
      <c r="J46" s="14">
        <f t="shared" ca="1" si="15"/>
        <v>-5.7590000000000003</v>
      </c>
      <c r="K46" s="14">
        <f t="shared" ca="1" si="15"/>
        <v>-5.8550000000000004</v>
      </c>
      <c r="L46" s="14">
        <f t="shared" ca="1" si="15"/>
        <v>-5.9489999999999998</v>
      </c>
      <c r="M46" s="14">
        <f t="shared" ca="1" si="15"/>
        <v>-6.0419999999999998</v>
      </c>
      <c r="N46" s="14">
        <f t="shared" ca="1" si="15"/>
        <v>-6.133</v>
      </c>
      <c r="O46" s="14">
        <f t="shared" ca="1" si="15"/>
        <v>-6.2220000000000004</v>
      </c>
      <c r="P46" s="14">
        <f t="shared" ca="1" si="15"/>
        <v>-6.3090000000000002</v>
      </c>
      <c r="Q46" s="14">
        <f t="shared" ca="1" si="15"/>
        <v>-6.3929999999999998</v>
      </c>
      <c r="R46" s="14">
        <f t="shared" ca="1" si="15"/>
        <v>-6.4740000000000002</v>
      </c>
      <c r="S46" s="14">
        <f t="shared" ca="1" si="15"/>
        <v>-6.5519999999999996</v>
      </c>
      <c r="T46" s="14">
        <f t="shared" ca="1" si="15"/>
        <v>-6.6260000000000003</v>
      </c>
      <c r="U46" s="14">
        <f t="shared" ca="1" si="15"/>
        <v>-6.8840000000000003</v>
      </c>
      <c r="V46" s="14">
        <f t="shared" ref="G46:BR50" ca="1" si="16">$A46*H.Ar + $B46*H.Se + $C46*H.Ge + $D46*H.Ga</f>
        <v>-7.1239999999999997</v>
      </c>
      <c r="W46" s="14">
        <f t="shared" ca="1" si="16"/>
        <v>-7.3780000000000001</v>
      </c>
      <c r="X46" s="14">
        <f t="shared" ca="1" si="16"/>
        <v>-7.6559999999999997</v>
      </c>
      <c r="Y46" s="14">
        <f t="shared" ca="1" si="16"/>
        <v>-7.9829999999999997</v>
      </c>
      <c r="Z46" s="14">
        <f t="shared" ca="1" si="16"/>
        <v>-8.0760000000000005</v>
      </c>
      <c r="AA46" s="14">
        <f t="shared" ca="1" si="16"/>
        <v>-8.1750000000000007</v>
      </c>
      <c r="AB46" s="14">
        <f t="shared" ca="1" si="16"/>
        <v>-8.2789999999999999</v>
      </c>
      <c r="AC46" s="14">
        <f t="shared" ca="1" si="16"/>
        <v>-8.3879999999999999</v>
      </c>
      <c r="AD46" s="14">
        <f t="shared" ca="1" si="16"/>
        <v>0</v>
      </c>
      <c r="AE46" s="14">
        <f t="shared" ca="1" si="16"/>
        <v>0</v>
      </c>
      <c r="AF46" s="14">
        <f t="shared" ca="1" si="16"/>
        <v>0</v>
      </c>
      <c r="AG46" s="14">
        <f t="shared" ca="1" si="16"/>
        <v>0</v>
      </c>
      <c r="AH46" s="14">
        <f t="shared" ca="1" si="16"/>
        <v>0</v>
      </c>
      <c r="AI46" s="14">
        <f t="shared" ca="1" si="16"/>
        <v>0</v>
      </c>
      <c r="AJ46" s="14">
        <f t="shared" ca="1" si="16"/>
        <v>0</v>
      </c>
      <c r="AK46" s="14">
        <f t="shared" ca="1" si="16"/>
        <v>0</v>
      </c>
      <c r="AL46" s="14">
        <f t="shared" ca="1" si="16"/>
        <v>0</v>
      </c>
      <c r="AM46" s="14">
        <f t="shared" ca="1" si="16"/>
        <v>0</v>
      </c>
      <c r="AN46" s="14">
        <f t="shared" ca="1" si="16"/>
        <v>0</v>
      </c>
      <c r="AO46" s="14">
        <f t="shared" ca="1" si="16"/>
        <v>0</v>
      </c>
      <c r="AP46" s="14">
        <f t="shared" ca="1" si="16"/>
        <v>0</v>
      </c>
      <c r="AQ46" s="14">
        <f t="shared" ca="1" si="16"/>
        <v>0</v>
      </c>
      <c r="AR46" s="14">
        <f t="shared" ca="1" si="16"/>
        <v>0</v>
      </c>
      <c r="AS46" s="14">
        <f t="shared" ca="1" si="16"/>
        <v>0</v>
      </c>
      <c r="AT46" s="14">
        <f t="shared" ca="1" si="16"/>
        <v>0</v>
      </c>
      <c r="AU46" s="14">
        <f t="shared" ca="1" si="16"/>
        <v>0</v>
      </c>
      <c r="AV46" s="14">
        <f t="shared" ca="1" si="16"/>
        <v>0</v>
      </c>
      <c r="AW46" s="14">
        <f t="shared" ca="1" si="16"/>
        <v>0</v>
      </c>
      <c r="AX46" s="14">
        <f t="shared" ca="1" si="16"/>
        <v>0</v>
      </c>
      <c r="AY46" s="14">
        <f t="shared" ca="1" si="16"/>
        <v>0</v>
      </c>
      <c r="AZ46" s="14">
        <f t="shared" ca="1" si="16"/>
        <v>0</v>
      </c>
      <c r="BA46" s="14">
        <f t="shared" ca="1" si="16"/>
        <v>0</v>
      </c>
      <c r="BB46" s="14">
        <f t="shared" ca="1" si="16"/>
        <v>0</v>
      </c>
      <c r="BC46" s="14">
        <f t="shared" ca="1" si="16"/>
        <v>0</v>
      </c>
      <c r="BD46" s="14">
        <f t="shared" ca="1" si="16"/>
        <v>0</v>
      </c>
      <c r="BE46" s="14">
        <f t="shared" ca="1" si="16"/>
        <v>0</v>
      </c>
      <c r="BF46" s="14">
        <f t="shared" ca="1" si="16"/>
        <v>0</v>
      </c>
      <c r="BG46" s="14">
        <f t="shared" ca="1" si="16"/>
        <v>0</v>
      </c>
      <c r="BH46" s="14">
        <f t="shared" ca="1" si="16"/>
        <v>0</v>
      </c>
      <c r="BI46" s="14">
        <f t="shared" ca="1" si="16"/>
        <v>0</v>
      </c>
      <c r="BJ46" s="14">
        <f t="shared" ca="1" si="16"/>
        <v>0</v>
      </c>
      <c r="BK46" s="14">
        <f t="shared" ca="1" si="16"/>
        <v>0</v>
      </c>
      <c r="BL46" s="14">
        <f t="shared" ca="1" si="16"/>
        <v>0</v>
      </c>
      <c r="BM46" s="14">
        <f t="shared" ca="1" si="16"/>
        <v>0</v>
      </c>
      <c r="BN46" s="14">
        <f t="shared" ca="1" si="16"/>
        <v>0</v>
      </c>
      <c r="BO46" s="14">
        <f t="shared" ca="1" si="16"/>
        <v>0</v>
      </c>
      <c r="BP46" s="14">
        <f t="shared" ca="1" si="16"/>
        <v>0</v>
      </c>
      <c r="BQ46" s="14">
        <f t="shared" ca="1" si="16"/>
        <v>0</v>
      </c>
      <c r="BR46" s="14">
        <f t="shared" ca="1" si="16"/>
        <v>0</v>
      </c>
      <c r="BS46" s="14"/>
    </row>
    <row r="47" spans="1:87" ht="21" customHeight="1" outlineLevel="1" thickBot="1" x14ac:dyDescent="0.4">
      <c r="A47" s="5">
        <f t="shared" si="14"/>
        <v>0</v>
      </c>
      <c r="B47" s="5">
        <f t="shared" si="14"/>
        <v>3</v>
      </c>
      <c r="C47" s="5">
        <f t="shared" si="14"/>
        <v>0</v>
      </c>
      <c r="D47" s="5">
        <f t="shared" si="14"/>
        <v>0</v>
      </c>
      <c r="E47" s="6" t="str">
        <f t="shared" si="14"/>
        <v>Se3</v>
      </c>
      <c r="F47" s="14">
        <f t="shared" ca="1" si="15"/>
        <v>-14.475000000000001</v>
      </c>
      <c r="G47" s="14">
        <f t="shared" ca="1" si="16"/>
        <v>-15.530999999999999</v>
      </c>
      <c r="H47" s="14">
        <f t="shared" ca="1" si="16"/>
        <v>-16.698</v>
      </c>
      <c r="I47" s="14">
        <f t="shared" ca="1" si="16"/>
        <v>-16.989000000000001</v>
      </c>
      <c r="J47" s="14">
        <f t="shared" ca="1" si="16"/>
        <v>-17.277000000000001</v>
      </c>
      <c r="K47" s="14">
        <f t="shared" ca="1" si="16"/>
        <v>-17.565000000000001</v>
      </c>
      <c r="L47" s="14">
        <f t="shared" ca="1" si="16"/>
        <v>-17.847000000000001</v>
      </c>
      <c r="M47" s="14">
        <f t="shared" ca="1" si="16"/>
        <v>-18.125999999999998</v>
      </c>
      <c r="N47" s="14">
        <f t="shared" ca="1" si="16"/>
        <v>-18.399000000000001</v>
      </c>
      <c r="O47" s="14">
        <f t="shared" ca="1" si="16"/>
        <v>-18.666</v>
      </c>
      <c r="P47" s="14">
        <f t="shared" ca="1" si="16"/>
        <v>-18.927</v>
      </c>
      <c r="Q47" s="14">
        <f t="shared" ca="1" si="16"/>
        <v>-19.178999999999998</v>
      </c>
      <c r="R47" s="14">
        <f t="shared" ca="1" si="16"/>
        <v>-19.422000000000001</v>
      </c>
      <c r="S47" s="14">
        <f t="shared" ca="1" si="16"/>
        <v>-19.655999999999999</v>
      </c>
      <c r="T47" s="14">
        <f t="shared" ca="1" si="16"/>
        <v>-19.878</v>
      </c>
      <c r="U47" s="14">
        <f t="shared" ca="1" si="16"/>
        <v>-20.652000000000001</v>
      </c>
      <c r="V47" s="14">
        <f t="shared" ca="1" si="16"/>
        <v>-21.372</v>
      </c>
      <c r="W47" s="14">
        <f t="shared" ca="1" si="16"/>
        <v>-22.134</v>
      </c>
      <c r="X47" s="14">
        <f t="shared" ca="1" si="16"/>
        <v>-22.968</v>
      </c>
      <c r="Y47" s="14">
        <f t="shared" ca="1" si="16"/>
        <v>-23.948999999999998</v>
      </c>
      <c r="Z47" s="14">
        <f t="shared" ca="1" si="16"/>
        <v>-24.228000000000002</v>
      </c>
      <c r="AA47" s="14">
        <f t="shared" ca="1" si="16"/>
        <v>-24.525000000000002</v>
      </c>
      <c r="AB47" s="14">
        <f t="shared" ca="1" si="16"/>
        <v>-24.837</v>
      </c>
      <c r="AC47" s="14">
        <f t="shared" ca="1" si="16"/>
        <v>-25.164000000000001</v>
      </c>
      <c r="AD47" s="14">
        <f t="shared" ca="1" si="16"/>
        <v>0</v>
      </c>
      <c r="AE47" s="14">
        <f t="shared" ca="1" si="16"/>
        <v>0</v>
      </c>
      <c r="AF47" s="14">
        <f t="shared" ca="1" si="16"/>
        <v>0</v>
      </c>
      <c r="AG47" s="14">
        <f t="shared" ca="1" si="16"/>
        <v>0</v>
      </c>
      <c r="AH47" s="14">
        <f t="shared" ca="1" si="16"/>
        <v>0</v>
      </c>
      <c r="AI47" s="14">
        <f t="shared" ca="1" si="16"/>
        <v>0</v>
      </c>
      <c r="AJ47" s="14">
        <f t="shared" ca="1" si="16"/>
        <v>0</v>
      </c>
      <c r="AK47" s="14">
        <f t="shared" ca="1" si="16"/>
        <v>0</v>
      </c>
      <c r="AL47" s="14">
        <f t="shared" ca="1" si="16"/>
        <v>0</v>
      </c>
      <c r="AM47" s="14">
        <f t="shared" ca="1" si="16"/>
        <v>0</v>
      </c>
      <c r="AN47" s="14">
        <f t="shared" ca="1" si="16"/>
        <v>0</v>
      </c>
      <c r="AO47" s="14">
        <f t="shared" ca="1" si="16"/>
        <v>0</v>
      </c>
      <c r="AP47" s="14">
        <f t="shared" ca="1" si="16"/>
        <v>0</v>
      </c>
      <c r="AQ47" s="14">
        <f t="shared" ca="1" si="16"/>
        <v>0</v>
      </c>
      <c r="AR47" s="14">
        <f t="shared" ca="1" si="16"/>
        <v>0</v>
      </c>
      <c r="AS47" s="14">
        <f t="shared" ca="1" si="16"/>
        <v>0</v>
      </c>
      <c r="AT47" s="14">
        <f t="shared" ca="1" si="16"/>
        <v>0</v>
      </c>
      <c r="AU47" s="14">
        <f t="shared" ca="1" si="16"/>
        <v>0</v>
      </c>
      <c r="AV47" s="14">
        <f t="shared" ca="1" si="16"/>
        <v>0</v>
      </c>
      <c r="AW47" s="14">
        <f t="shared" ca="1" si="16"/>
        <v>0</v>
      </c>
      <c r="AX47" s="14">
        <f t="shared" ca="1" si="16"/>
        <v>0</v>
      </c>
      <c r="AY47" s="14">
        <f t="shared" ca="1" si="16"/>
        <v>0</v>
      </c>
      <c r="AZ47" s="14">
        <f t="shared" ca="1" si="16"/>
        <v>0</v>
      </c>
      <c r="BA47" s="14">
        <f t="shared" ca="1" si="16"/>
        <v>0</v>
      </c>
      <c r="BB47" s="14">
        <f t="shared" ca="1" si="16"/>
        <v>0</v>
      </c>
      <c r="BC47" s="14">
        <f t="shared" ca="1" si="16"/>
        <v>0</v>
      </c>
      <c r="BD47" s="14">
        <f t="shared" ca="1" si="16"/>
        <v>0</v>
      </c>
      <c r="BE47" s="14">
        <f t="shared" ca="1" si="16"/>
        <v>0</v>
      </c>
      <c r="BF47" s="14">
        <f t="shared" ca="1" si="16"/>
        <v>0</v>
      </c>
      <c r="BG47" s="14">
        <f t="shared" ca="1" si="16"/>
        <v>0</v>
      </c>
      <c r="BH47" s="14">
        <f t="shared" ca="1" si="16"/>
        <v>0</v>
      </c>
      <c r="BI47" s="14">
        <f t="shared" ca="1" si="16"/>
        <v>0</v>
      </c>
      <c r="BJ47" s="14">
        <f t="shared" ca="1" si="16"/>
        <v>0</v>
      </c>
      <c r="BK47" s="14">
        <f t="shared" ca="1" si="16"/>
        <v>0</v>
      </c>
      <c r="BL47" s="14">
        <f t="shared" ca="1" si="16"/>
        <v>0</v>
      </c>
      <c r="BM47" s="14">
        <f t="shared" ca="1" si="16"/>
        <v>0</v>
      </c>
      <c r="BN47" s="14">
        <f t="shared" ca="1" si="16"/>
        <v>0</v>
      </c>
      <c r="BO47" s="14">
        <f t="shared" ca="1" si="16"/>
        <v>0</v>
      </c>
      <c r="BP47" s="14">
        <f t="shared" ca="1" si="16"/>
        <v>0</v>
      </c>
      <c r="BQ47" s="14">
        <f t="shared" ca="1" si="16"/>
        <v>0</v>
      </c>
      <c r="BR47" s="14">
        <f t="shared" ca="1" si="16"/>
        <v>0</v>
      </c>
      <c r="BS47" s="14"/>
    </row>
    <row r="48" spans="1:87" ht="21" customHeight="1" outlineLevel="1" thickBot="1" x14ac:dyDescent="0.4">
      <c r="A48" s="5">
        <f t="shared" si="14"/>
        <v>0</v>
      </c>
      <c r="B48" s="5">
        <f t="shared" si="14"/>
        <v>4</v>
      </c>
      <c r="C48" s="5">
        <f t="shared" si="14"/>
        <v>0</v>
      </c>
      <c r="D48" s="5">
        <f t="shared" si="14"/>
        <v>0</v>
      </c>
      <c r="E48" s="6" t="str">
        <f t="shared" si="14"/>
        <v>Se4</v>
      </c>
      <c r="F48" s="14">
        <f t="shared" ca="1" si="15"/>
        <v>-19.3</v>
      </c>
      <c r="G48" s="14">
        <f t="shared" ca="1" si="16"/>
        <v>-20.707999999999998</v>
      </c>
      <c r="H48" s="14">
        <f t="shared" ca="1" si="16"/>
        <v>-22.263999999999999</v>
      </c>
      <c r="I48" s="14">
        <f t="shared" ca="1" si="16"/>
        <v>-22.652000000000001</v>
      </c>
      <c r="J48" s="14">
        <f t="shared" ca="1" si="16"/>
        <v>-23.036000000000001</v>
      </c>
      <c r="K48" s="14">
        <f t="shared" ca="1" si="16"/>
        <v>-23.42</v>
      </c>
      <c r="L48" s="14">
        <f t="shared" ca="1" si="16"/>
        <v>-23.795999999999999</v>
      </c>
      <c r="M48" s="14">
        <f t="shared" ca="1" si="16"/>
        <v>-24.167999999999999</v>
      </c>
      <c r="N48" s="14">
        <f t="shared" ca="1" si="16"/>
        <v>-24.532</v>
      </c>
      <c r="O48" s="14">
        <f t="shared" ca="1" si="16"/>
        <v>-24.888000000000002</v>
      </c>
      <c r="P48" s="14">
        <f t="shared" ca="1" si="16"/>
        <v>-25.236000000000001</v>
      </c>
      <c r="Q48" s="14">
        <f t="shared" ca="1" si="16"/>
        <v>-25.571999999999999</v>
      </c>
      <c r="R48" s="14">
        <f t="shared" ca="1" si="16"/>
        <v>-25.896000000000001</v>
      </c>
      <c r="S48" s="14">
        <f t="shared" ca="1" si="16"/>
        <v>-26.207999999999998</v>
      </c>
      <c r="T48" s="14">
        <f t="shared" ca="1" si="16"/>
        <v>-26.504000000000001</v>
      </c>
      <c r="U48" s="14">
        <f t="shared" ca="1" si="16"/>
        <v>-27.536000000000001</v>
      </c>
      <c r="V48" s="14">
        <f t="shared" ca="1" si="16"/>
        <v>-28.495999999999999</v>
      </c>
      <c r="W48" s="14">
        <f t="shared" ca="1" si="16"/>
        <v>-29.512</v>
      </c>
      <c r="X48" s="14">
        <f t="shared" ca="1" si="16"/>
        <v>-30.623999999999999</v>
      </c>
      <c r="Y48" s="14">
        <f t="shared" ca="1" si="16"/>
        <v>-31.931999999999999</v>
      </c>
      <c r="Z48" s="14">
        <f t="shared" ca="1" si="16"/>
        <v>-32.304000000000002</v>
      </c>
      <c r="AA48" s="14">
        <f t="shared" ca="1" si="16"/>
        <v>-32.700000000000003</v>
      </c>
      <c r="AB48" s="14">
        <f t="shared" ca="1" si="16"/>
        <v>-33.116</v>
      </c>
      <c r="AC48" s="14">
        <f t="shared" ca="1" si="16"/>
        <v>-33.552</v>
      </c>
      <c r="AD48" s="14">
        <f t="shared" ca="1" si="16"/>
        <v>0</v>
      </c>
      <c r="AE48" s="14">
        <f t="shared" ca="1" si="16"/>
        <v>0</v>
      </c>
      <c r="AF48" s="14">
        <f t="shared" ca="1" si="16"/>
        <v>0</v>
      </c>
      <c r="AG48" s="14">
        <f t="shared" ca="1" si="16"/>
        <v>0</v>
      </c>
      <c r="AH48" s="14">
        <f t="shared" ca="1" si="16"/>
        <v>0</v>
      </c>
      <c r="AI48" s="14">
        <f t="shared" ca="1" si="16"/>
        <v>0</v>
      </c>
      <c r="AJ48" s="14">
        <f t="shared" ca="1" si="16"/>
        <v>0</v>
      </c>
      <c r="AK48" s="14">
        <f t="shared" ca="1" si="16"/>
        <v>0</v>
      </c>
      <c r="AL48" s="14">
        <f t="shared" ca="1" si="16"/>
        <v>0</v>
      </c>
      <c r="AM48" s="14">
        <f t="shared" ca="1" si="16"/>
        <v>0</v>
      </c>
      <c r="AN48" s="14">
        <f t="shared" ca="1" si="16"/>
        <v>0</v>
      </c>
      <c r="AO48" s="14">
        <f t="shared" ca="1" si="16"/>
        <v>0</v>
      </c>
      <c r="AP48" s="14">
        <f t="shared" ca="1" si="16"/>
        <v>0</v>
      </c>
      <c r="AQ48" s="14">
        <f t="shared" ca="1" si="16"/>
        <v>0</v>
      </c>
      <c r="AR48" s="14">
        <f t="shared" ca="1" si="16"/>
        <v>0</v>
      </c>
      <c r="AS48" s="14">
        <f t="shared" ca="1" si="16"/>
        <v>0</v>
      </c>
      <c r="AT48" s="14">
        <f t="shared" ca="1" si="16"/>
        <v>0</v>
      </c>
      <c r="AU48" s="14">
        <f t="shared" ca="1" si="16"/>
        <v>0</v>
      </c>
      <c r="AV48" s="14">
        <f t="shared" ca="1" si="16"/>
        <v>0</v>
      </c>
      <c r="AW48" s="14">
        <f t="shared" ca="1" si="16"/>
        <v>0</v>
      </c>
      <c r="AX48" s="14">
        <f t="shared" ca="1" si="16"/>
        <v>0</v>
      </c>
      <c r="AY48" s="14">
        <f t="shared" ca="1" si="16"/>
        <v>0</v>
      </c>
      <c r="AZ48" s="14">
        <f t="shared" ca="1" si="16"/>
        <v>0</v>
      </c>
      <c r="BA48" s="14">
        <f t="shared" ca="1" si="16"/>
        <v>0</v>
      </c>
      <c r="BB48" s="14">
        <f t="shared" ca="1" si="16"/>
        <v>0</v>
      </c>
      <c r="BC48" s="14">
        <f t="shared" ca="1" si="16"/>
        <v>0</v>
      </c>
      <c r="BD48" s="14">
        <f t="shared" ca="1" si="16"/>
        <v>0</v>
      </c>
      <c r="BE48" s="14">
        <f t="shared" ca="1" si="16"/>
        <v>0</v>
      </c>
      <c r="BF48" s="14">
        <f t="shared" ca="1" si="16"/>
        <v>0</v>
      </c>
      <c r="BG48" s="14">
        <f t="shared" ca="1" si="16"/>
        <v>0</v>
      </c>
      <c r="BH48" s="14">
        <f t="shared" ca="1" si="16"/>
        <v>0</v>
      </c>
      <c r="BI48" s="14">
        <f t="shared" ca="1" si="16"/>
        <v>0</v>
      </c>
      <c r="BJ48" s="14">
        <f t="shared" ca="1" si="16"/>
        <v>0</v>
      </c>
      <c r="BK48" s="14">
        <f t="shared" ca="1" si="16"/>
        <v>0</v>
      </c>
      <c r="BL48" s="14">
        <f t="shared" ca="1" si="16"/>
        <v>0</v>
      </c>
      <c r="BM48" s="14">
        <f t="shared" ca="1" si="16"/>
        <v>0</v>
      </c>
      <c r="BN48" s="14">
        <f t="shared" ca="1" si="16"/>
        <v>0</v>
      </c>
      <c r="BO48" s="14">
        <f t="shared" ca="1" si="16"/>
        <v>0</v>
      </c>
      <c r="BP48" s="14">
        <f t="shared" ca="1" si="16"/>
        <v>0</v>
      </c>
      <c r="BQ48" s="14">
        <f t="shared" ca="1" si="16"/>
        <v>0</v>
      </c>
      <c r="BR48" s="14">
        <f t="shared" ca="1" si="16"/>
        <v>0</v>
      </c>
      <c r="BS48" s="14"/>
    </row>
    <row r="49" spans="1:71" ht="21" customHeight="1" outlineLevel="1" thickBot="1" x14ac:dyDescent="0.4">
      <c r="A49" s="5">
        <f t="shared" si="14"/>
        <v>0</v>
      </c>
      <c r="B49" s="5">
        <f t="shared" si="14"/>
        <v>5</v>
      </c>
      <c r="C49" s="5">
        <f t="shared" si="14"/>
        <v>0</v>
      </c>
      <c r="D49" s="5">
        <f t="shared" si="14"/>
        <v>0</v>
      </c>
      <c r="E49" s="6" t="str">
        <f t="shared" si="14"/>
        <v>Se5</v>
      </c>
      <c r="F49" s="14">
        <f t="shared" ca="1" si="15"/>
        <v>-24.125</v>
      </c>
      <c r="G49" s="14">
        <f t="shared" ca="1" si="16"/>
        <v>-25.884999999999998</v>
      </c>
      <c r="H49" s="14">
        <f t="shared" ca="1" si="16"/>
        <v>-27.83</v>
      </c>
      <c r="I49" s="14">
        <f t="shared" ca="1" si="16"/>
        <v>-28.315000000000001</v>
      </c>
      <c r="J49" s="14">
        <f t="shared" ca="1" si="16"/>
        <v>-28.795000000000002</v>
      </c>
      <c r="K49" s="14">
        <f t="shared" ca="1" si="16"/>
        <v>-29.275000000000002</v>
      </c>
      <c r="L49" s="14">
        <f t="shared" ca="1" si="16"/>
        <v>-29.744999999999997</v>
      </c>
      <c r="M49" s="14">
        <f t="shared" ca="1" si="16"/>
        <v>-30.21</v>
      </c>
      <c r="N49" s="14">
        <f t="shared" ca="1" si="16"/>
        <v>-30.664999999999999</v>
      </c>
      <c r="O49" s="14">
        <f t="shared" ca="1" si="16"/>
        <v>-31.110000000000003</v>
      </c>
      <c r="P49" s="14">
        <f t="shared" ca="1" si="16"/>
        <v>-31.545000000000002</v>
      </c>
      <c r="Q49" s="14">
        <f t="shared" ca="1" si="16"/>
        <v>-31.965</v>
      </c>
      <c r="R49" s="14">
        <f t="shared" ca="1" si="16"/>
        <v>-32.370000000000005</v>
      </c>
      <c r="S49" s="14">
        <f t="shared" ca="1" si="16"/>
        <v>-32.76</v>
      </c>
      <c r="T49" s="14">
        <f t="shared" ca="1" si="16"/>
        <v>-33.130000000000003</v>
      </c>
      <c r="U49" s="14">
        <f t="shared" ca="1" si="16"/>
        <v>-34.42</v>
      </c>
      <c r="V49" s="14">
        <f t="shared" ca="1" si="16"/>
        <v>-35.619999999999997</v>
      </c>
      <c r="W49" s="14">
        <f t="shared" ca="1" si="16"/>
        <v>-36.89</v>
      </c>
      <c r="X49" s="14">
        <f t="shared" ca="1" si="16"/>
        <v>-38.28</v>
      </c>
      <c r="Y49" s="14">
        <f t="shared" ca="1" si="16"/>
        <v>-39.914999999999999</v>
      </c>
      <c r="Z49" s="14">
        <f t="shared" ca="1" si="16"/>
        <v>-40.380000000000003</v>
      </c>
      <c r="AA49" s="14">
        <f t="shared" ca="1" si="16"/>
        <v>-40.875</v>
      </c>
      <c r="AB49" s="14">
        <f t="shared" ca="1" si="16"/>
        <v>-41.394999999999996</v>
      </c>
      <c r="AC49" s="14">
        <f t="shared" ca="1" si="16"/>
        <v>-41.94</v>
      </c>
      <c r="AD49" s="14">
        <f t="shared" ca="1" si="16"/>
        <v>0</v>
      </c>
      <c r="AE49" s="14">
        <f t="shared" ca="1" si="16"/>
        <v>0</v>
      </c>
      <c r="AF49" s="14">
        <f t="shared" ca="1" si="16"/>
        <v>0</v>
      </c>
      <c r="AG49" s="14">
        <f t="shared" ca="1" si="16"/>
        <v>0</v>
      </c>
      <c r="AH49" s="14">
        <f t="shared" ca="1" si="16"/>
        <v>0</v>
      </c>
      <c r="AI49" s="14">
        <f t="shared" ca="1" si="16"/>
        <v>0</v>
      </c>
      <c r="AJ49" s="14">
        <f t="shared" ca="1" si="16"/>
        <v>0</v>
      </c>
      <c r="AK49" s="14">
        <f t="shared" ca="1" si="16"/>
        <v>0</v>
      </c>
      <c r="AL49" s="14">
        <f t="shared" ca="1" si="16"/>
        <v>0</v>
      </c>
      <c r="AM49" s="14">
        <f t="shared" ca="1" si="16"/>
        <v>0</v>
      </c>
      <c r="AN49" s="14">
        <f t="shared" ca="1" si="16"/>
        <v>0</v>
      </c>
      <c r="AO49" s="14">
        <f t="shared" ca="1" si="16"/>
        <v>0</v>
      </c>
      <c r="AP49" s="14">
        <f t="shared" ca="1" si="16"/>
        <v>0</v>
      </c>
      <c r="AQ49" s="14">
        <f t="shared" ca="1" si="16"/>
        <v>0</v>
      </c>
      <c r="AR49" s="14">
        <f t="shared" ca="1" si="16"/>
        <v>0</v>
      </c>
      <c r="AS49" s="14">
        <f t="shared" ca="1" si="16"/>
        <v>0</v>
      </c>
      <c r="AT49" s="14">
        <f t="shared" ca="1" si="16"/>
        <v>0</v>
      </c>
      <c r="AU49" s="14">
        <f t="shared" ca="1" si="16"/>
        <v>0</v>
      </c>
      <c r="AV49" s="14">
        <f t="shared" ca="1" si="16"/>
        <v>0</v>
      </c>
      <c r="AW49" s="14">
        <f t="shared" ca="1" si="16"/>
        <v>0</v>
      </c>
      <c r="AX49" s="14">
        <f t="shared" ca="1" si="16"/>
        <v>0</v>
      </c>
      <c r="AY49" s="14">
        <f t="shared" ca="1" si="16"/>
        <v>0</v>
      </c>
      <c r="AZ49" s="14">
        <f t="shared" ca="1" si="16"/>
        <v>0</v>
      </c>
      <c r="BA49" s="14">
        <f t="shared" ca="1" si="16"/>
        <v>0</v>
      </c>
      <c r="BB49" s="14">
        <f t="shared" ca="1" si="16"/>
        <v>0</v>
      </c>
      <c r="BC49" s="14">
        <f t="shared" ca="1" si="16"/>
        <v>0</v>
      </c>
      <c r="BD49" s="14">
        <f t="shared" ca="1" si="16"/>
        <v>0</v>
      </c>
      <c r="BE49" s="14">
        <f t="shared" ca="1" si="16"/>
        <v>0</v>
      </c>
      <c r="BF49" s="14">
        <f t="shared" ca="1" si="16"/>
        <v>0</v>
      </c>
      <c r="BG49" s="14">
        <f t="shared" ca="1" si="16"/>
        <v>0</v>
      </c>
      <c r="BH49" s="14">
        <f t="shared" ca="1" si="16"/>
        <v>0</v>
      </c>
      <c r="BI49" s="14">
        <f t="shared" ca="1" si="16"/>
        <v>0</v>
      </c>
      <c r="BJ49" s="14">
        <f t="shared" ca="1" si="16"/>
        <v>0</v>
      </c>
      <c r="BK49" s="14">
        <f t="shared" ca="1" si="16"/>
        <v>0</v>
      </c>
      <c r="BL49" s="14">
        <f t="shared" ca="1" si="16"/>
        <v>0</v>
      </c>
      <c r="BM49" s="14">
        <f t="shared" ca="1" si="16"/>
        <v>0</v>
      </c>
      <c r="BN49" s="14">
        <f t="shared" ca="1" si="16"/>
        <v>0</v>
      </c>
      <c r="BO49" s="14">
        <f t="shared" ca="1" si="16"/>
        <v>0</v>
      </c>
      <c r="BP49" s="14">
        <f t="shared" ca="1" si="16"/>
        <v>0</v>
      </c>
      <c r="BQ49" s="14">
        <f t="shared" ca="1" si="16"/>
        <v>0</v>
      </c>
      <c r="BR49" s="14">
        <f t="shared" ca="1" si="16"/>
        <v>0</v>
      </c>
      <c r="BS49" s="14"/>
    </row>
    <row r="50" spans="1:71" ht="21" customHeight="1" outlineLevel="1" thickBot="1" x14ac:dyDescent="0.4">
      <c r="A50" s="5">
        <f t="shared" si="14"/>
        <v>0</v>
      </c>
      <c r="B50" s="5">
        <f t="shared" si="14"/>
        <v>6</v>
      </c>
      <c r="C50" s="5">
        <f t="shared" si="14"/>
        <v>0</v>
      </c>
      <c r="D50" s="5">
        <f t="shared" si="14"/>
        <v>0</v>
      </c>
      <c r="E50" s="6" t="str">
        <f t="shared" si="14"/>
        <v>Se6</v>
      </c>
      <c r="F50" s="14">
        <f t="shared" ca="1" si="15"/>
        <v>-28.950000000000003</v>
      </c>
      <c r="G50" s="14">
        <f t="shared" ca="1" si="16"/>
        <v>-31.061999999999998</v>
      </c>
      <c r="H50" s="14">
        <f t="shared" ca="1" si="16"/>
        <v>-33.396000000000001</v>
      </c>
      <c r="I50" s="14">
        <f t="shared" ca="1" si="16"/>
        <v>-33.978000000000002</v>
      </c>
      <c r="J50" s="14">
        <f t="shared" ca="1" si="16"/>
        <v>-34.554000000000002</v>
      </c>
      <c r="K50" s="14">
        <f t="shared" ca="1" si="16"/>
        <v>-35.130000000000003</v>
      </c>
      <c r="L50" s="14">
        <f t="shared" ca="1" si="16"/>
        <v>-35.694000000000003</v>
      </c>
      <c r="M50" s="14">
        <f t="shared" ca="1" si="16"/>
        <v>-36.251999999999995</v>
      </c>
      <c r="N50" s="14">
        <f t="shared" ca="1" si="16"/>
        <v>-36.798000000000002</v>
      </c>
      <c r="O50" s="14">
        <f t="shared" ca="1" si="16"/>
        <v>-37.332000000000001</v>
      </c>
      <c r="P50" s="14">
        <f t="shared" ca="1" si="16"/>
        <v>-37.853999999999999</v>
      </c>
      <c r="Q50" s="14">
        <f t="shared" ca="1" si="16"/>
        <v>-38.357999999999997</v>
      </c>
      <c r="R50" s="14">
        <f t="shared" ca="1" si="16"/>
        <v>-38.844000000000001</v>
      </c>
      <c r="S50" s="14">
        <f t="shared" ca="1" si="16"/>
        <v>-39.311999999999998</v>
      </c>
      <c r="T50" s="14">
        <f t="shared" ca="1" si="16"/>
        <v>-39.756</v>
      </c>
      <c r="U50" s="14">
        <f t="shared" ref="G50:BR54" ca="1" si="17">$A50*H.Ar + $B50*H.Se + $C50*H.Ge + $D50*H.Ga</f>
        <v>-41.304000000000002</v>
      </c>
      <c r="V50" s="14">
        <f t="shared" ca="1" si="17"/>
        <v>-42.744</v>
      </c>
      <c r="W50" s="14">
        <f t="shared" ca="1" si="17"/>
        <v>-44.268000000000001</v>
      </c>
      <c r="X50" s="14">
        <f t="shared" ca="1" si="17"/>
        <v>-45.936</v>
      </c>
      <c r="Y50" s="14">
        <f t="shared" ca="1" si="17"/>
        <v>-47.897999999999996</v>
      </c>
      <c r="Z50" s="14">
        <f t="shared" ca="1" si="17"/>
        <v>-48.456000000000003</v>
      </c>
      <c r="AA50" s="14">
        <f t="shared" ca="1" si="17"/>
        <v>-49.050000000000004</v>
      </c>
      <c r="AB50" s="14">
        <f t="shared" ca="1" si="17"/>
        <v>-49.673999999999999</v>
      </c>
      <c r="AC50" s="14">
        <f t="shared" ca="1" si="17"/>
        <v>-50.328000000000003</v>
      </c>
      <c r="AD50" s="14">
        <f t="shared" ca="1" si="17"/>
        <v>0</v>
      </c>
      <c r="AE50" s="14">
        <f t="shared" ca="1" si="17"/>
        <v>0</v>
      </c>
      <c r="AF50" s="14">
        <f t="shared" ca="1" si="17"/>
        <v>0</v>
      </c>
      <c r="AG50" s="14">
        <f t="shared" ca="1" si="17"/>
        <v>0</v>
      </c>
      <c r="AH50" s="14">
        <f t="shared" ca="1" si="17"/>
        <v>0</v>
      </c>
      <c r="AI50" s="14">
        <f t="shared" ca="1" si="17"/>
        <v>0</v>
      </c>
      <c r="AJ50" s="14">
        <f t="shared" ca="1" si="17"/>
        <v>0</v>
      </c>
      <c r="AK50" s="14">
        <f t="shared" ca="1" si="17"/>
        <v>0</v>
      </c>
      <c r="AL50" s="14">
        <f t="shared" ca="1" si="17"/>
        <v>0</v>
      </c>
      <c r="AM50" s="14">
        <f t="shared" ca="1" si="17"/>
        <v>0</v>
      </c>
      <c r="AN50" s="14">
        <f t="shared" ca="1" si="17"/>
        <v>0</v>
      </c>
      <c r="AO50" s="14">
        <f t="shared" ca="1" si="17"/>
        <v>0</v>
      </c>
      <c r="AP50" s="14">
        <f t="shared" ca="1" si="17"/>
        <v>0</v>
      </c>
      <c r="AQ50" s="14">
        <f t="shared" ca="1" si="17"/>
        <v>0</v>
      </c>
      <c r="AR50" s="14">
        <f t="shared" ca="1" si="17"/>
        <v>0</v>
      </c>
      <c r="AS50" s="14">
        <f t="shared" ca="1" si="17"/>
        <v>0</v>
      </c>
      <c r="AT50" s="14">
        <f t="shared" ca="1" si="17"/>
        <v>0</v>
      </c>
      <c r="AU50" s="14">
        <f t="shared" ca="1" si="17"/>
        <v>0</v>
      </c>
      <c r="AV50" s="14">
        <f t="shared" ca="1" si="17"/>
        <v>0</v>
      </c>
      <c r="AW50" s="14">
        <f t="shared" ca="1" si="17"/>
        <v>0</v>
      </c>
      <c r="AX50" s="14">
        <f t="shared" ca="1" si="17"/>
        <v>0</v>
      </c>
      <c r="AY50" s="14">
        <f t="shared" ca="1" si="17"/>
        <v>0</v>
      </c>
      <c r="AZ50" s="14">
        <f t="shared" ca="1" si="17"/>
        <v>0</v>
      </c>
      <c r="BA50" s="14">
        <f t="shared" ca="1" si="17"/>
        <v>0</v>
      </c>
      <c r="BB50" s="14">
        <f t="shared" ca="1" si="17"/>
        <v>0</v>
      </c>
      <c r="BC50" s="14">
        <f t="shared" ca="1" si="17"/>
        <v>0</v>
      </c>
      <c r="BD50" s="14">
        <f t="shared" ca="1" si="17"/>
        <v>0</v>
      </c>
      <c r="BE50" s="14">
        <f t="shared" ca="1" si="17"/>
        <v>0</v>
      </c>
      <c r="BF50" s="14">
        <f t="shared" ca="1" si="17"/>
        <v>0</v>
      </c>
      <c r="BG50" s="14">
        <f t="shared" ca="1" si="17"/>
        <v>0</v>
      </c>
      <c r="BH50" s="14">
        <f t="shared" ca="1" si="17"/>
        <v>0</v>
      </c>
      <c r="BI50" s="14">
        <f t="shared" ca="1" si="17"/>
        <v>0</v>
      </c>
      <c r="BJ50" s="14">
        <f t="shared" ca="1" si="17"/>
        <v>0</v>
      </c>
      <c r="BK50" s="14">
        <f t="shared" ca="1" si="17"/>
        <v>0</v>
      </c>
      <c r="BL50" s="14">
        <f t="shared" ca="1" si="17"/>
        <v>0</v>
      </c>
      <c r="BM50" s="14">
        <f t="shared" ca="1" si="17"/>
        <v>0</v>
      </c>
      <c r="BN50" s="14">
        <f t="shared" ca="1" si="17"/>
        <v>0</v>
      </c>
      <c r="BO50" s="14">
        <f t="shared" ca="1" si="17"/>
        <v>0</v>
      </c>
      <c r="BP50" s="14">
        <f t="shared" ca="1" si="17"/>
        <v>0</v>
      </c>
      <c r="BQ50" s="14">
        <f t="shared" ca="1" si="17"/>
        <v>0</v>
      </c>
      <c r="BR50" s="14">
        <f t="shared" ca="1" si="17"/>
        <v>0</v>
      </c>
      <c r="BS50" s="14"/>
    </row>
    <row r="51" spans="1:71" ht="21" customHeight="1" outlineLevel="1" thickBot="1" x14ac:dyDescent="0.4">
      <c r="A51" s="5">
        <f t="shared" si="14"/>
        <v>0</v>
      </c>
      <c r="B51" s="5">
        <f t="shared" si="14"/>
        <v>1</v>
      </c>
      <c r="C51" s="5">
        <f t="shared" si="14"/>
        <v>0</v>
      </c>
      <c r="D51" s="5">
        <f t="shared" si="14"/>
        <v>0</v>
      </c>
      <c r="E51" s="6" t="str">
        <f t="shared" si="14"/>
        <v>Se?</v>
      </c>
      <c r="F51" s="14">
        <f t="shared" ca="1" si="15"/>
        <v>-4.8250000000000002</v>
      </c>
      <c r="G51" s="14">
        <f t="shared" ca="1" si="17"/>
        <v>-5.1769999999999996</v>
      </c>
      <c r="H51" s="14">
        <f t="shared" ca="1" si="17"/>
        <v>-5.5659999999999998</v>
      </c>
      <c r="I51" s="14">
        <f t="shared" ca="1" si="17"/>
        <v>-5.6630000000000003</v>
      </c>
      <c r="J51" s="14">
        <f t="shared" ca="1" si="17"/>
        <v>-5.7590000000000003</v>
      </c>
      <c r="K51" s="14">
        <f t="shared" ca="1" si="17"/>
        <v>-5.8550000000000004</v>
      </c>
      <c r="L51" s="14">
        <f t="shared" ca="1" si="17"/>
        <v>-5.9489999999999998</v>
      </c>
      <c r="M51" s="14">
        <f t="shared" ca="1" si="17"/>
        <v>-6.0419999999999998</v>
      </c>
      <c r="N51" s="14">
        <f t="shared" ca="1" si="17"/>
        <v>-6.133</v>
      </c>
      <c r="O51" s="14">
        <f t="shared" ca="1" si="17"/>
        <v>-6.2220000000000004</v>
      </c>
      <c r="P51" s="14">
        <f t="shared" ca="1" si="17"/>
        <v>-6.3090000000000002</v>
      </c>
      <c r="Q51" s="14">
        <f t="shared" ca="1" si="17"/>
        <v>-6.3929999999999998</v>
      </c>
      <c r="R51" s="14">
        <f t="shared" ca="1" si="17"/>
        <v>-6.4740000000000002</v>
      </c>
      <c r="S51" s="14">
        <f t="shared" ca="1" si="17"/>
        <v>-6.5519999999999996</v>
      </c>
      <c r="T51" s="14">
        <f t="shared" ca="1" si="17"/>
        <v>-6.6260000000000003</v>
      </c>
      <c r="U51" s="14">
        <f t="shared" ca="1" si="17"/>
        <v>-6.8840000000000003</v>
      </c>
      <c r="V51" s="14">
        <f t="shared" ca="1" si="17"/>
        <v>-7.1239999999999997</v>
      </c>
      <c r="W51" s="14">
        <f t="shared" ca="1" si="17"/>
        <v>-7.3780000000000001</v>
      </c>
      <c r="X51" s="14">
        <f t="shared" ca="1" si="17"/>
        <v>-7.6559999999999997</v>
      </c>
      <c r="Y51" s="14">
        <f t="shared" ca="1" si="17"/>
        <v>-7.9829999999999997</v>
      </c>
      <c r="Z51" s="14">
        <f t="shared" ca="1" si="17"/>
        <v>-8.0760000000000005</v>
      </c>
      <c r="AA51" s="14">
        <f t="shared" ca="1" si="17"/>
        <v>-8.1750000000000007</v>
      </c>
      <c r="AB51" s="14">
        <f t="shared" ca="1" si="17"/>
        <v>-8.2789999999999999</v>
      </c>
      <c r="AC51" s="14">
        <f t="shared" ca="1" si="17"/>
        <v>-8.3879999999999999</v>
      </c>
      <c r="AD51" s="14">
        <f t="shared" ca="1" si="17"/>
        <v>0</v>
      </c>
      <c r="AE51" s="14">
        <f t="shared" ca="1" si="17"/>
        <v>0</v>
      </c>
      <c r="AF51" s="14">
        <f t="shared" ca="1" si="17"/>
        <v>0</v>
      </c>
      <c r="AG51" s="14">
        <f t="shared" ca="1" si="17"/>
        <v>0</v>
      </c>
      <c r="AH51" s="14">
        <f t="shared" ca="1" si="17"/>
        <v>0</v>
      </c>
      <c r="AI51" s="14">
        <f t="shared" ca="1" si="17"/>
        <v>0</v>
      </c>
      <c r="AJ51" s="14">
        <f t="shared" ca="1" si="17"/>
        <v>0</v>
      </c>
      <c r="AK51" s="14">
        <f t="shared" ca="1" si="17"/>
        <v>0</v>
      </c>
      <c r="AL51" s="14">
        <f t="shared" ca="1" si="17"/>
        <v>0</v>
      </c>
      <c r="AM51" s="14">
        <f t="shared" ca="1" si="17"/>
        <v>0</v>
      </c>
      <c r="AN51" s="14">
        <f t="shared" ca="1" si="17"/>
        <v>0</v>
      </c>
      <c r="AO51" s="14">
        <f t="shared" ca="1" si="17"/>
        <v>0</v>
      </c>
      <c r="AP51" s="14">
        <f t="shared" ca="1" si="17"/>
        <v>0</v>
      </c>
      <c r="AQ51" s="14">
        <f t="shared" ca="1" si="17"/>
        <v>0</v>
      </c>
      <c r="AR51" s="14">
        <f t="shared" ca="1" si="17"/>
        <v>0</v>
      </c>
      <c r="AS51" s="14">
        <f t="shared" ca="1" si="17"/>
        <v>0</v>
      </c>
      <c r="AT51" s="14">
        <f t="shared" ca="1" si="17"/>
        <v>0</v>
      </c>
      <c r="AU51" s="14">
        <f t="shared" ca="1" si="17"/>
        <v>0</v>
      </c>
      <c r="AV51" s="14">
        <f t="shared" ca="1" si="17"/>
        <v>0</v>
      </c>
      <c r="AW51" s="14">
        <f t="shared" ca="1" si="17"/>
        <v>0</v>
      </c>
      <c r="AX51" s="14">
        <f t="shared" ca="1" si="17"/>
        <v>0</v>
      </c>
      <c r="AY51" s="14">
        <f t="shared" ca="1" si="17"/>
        <v>0</v>
      </c>
      <c r="AZ51" s="14">
        <f t="shared" ca="1" si="17"/>
        <v>0</v>
      </c>
      <c r="BA51" s="14">
        <f t="shared" ca="1" si="17"/>
        <v>0</v>
      </c>
      <c r="BB51" s="14">
        <f t="shared" ca="1" si="17"/>
        <v>0</v>
      </c>
      <c r="BC51" s="14">
        <f t="shared" ca="1" si="17"/>
        <v>0</v>
      </c>
      <c r="BD51" s="14">
        <f t="shared" ca="1" si="17"/>
        <v>0</v>
      </c>
      <c r="BE51" s="14">
        <f t="shared" ca="1" si="17"/>
        <v>0</v>
      </c>
      <c r="BF51" s="14">
        <f t="shared" ca="1" si="17"/>
        <v>0</v>
      </c>
      <c r="BG51" s="14">
        <f t="shared" ca="1" si="17"/>
        <v>0</v>
      </c>
      <c r="BH51" s="14">
        <f t="shared" ca="1" si="17"/>
        <v>0</v>
      </c>
      <c r="BI51" s="14">
        <f t="shared" ca="1" si="17"/>
        <v>0</v>
      </c>
      <c r="BJ51" s="14">
        <f t="shared" ca="1" si="17"/>
        <v>0</v>
      </c>
      <c r="BK51" s="14">
        <f t="shared" ca="1" si="17"/>
        <v>0</v>
      </c>
      <c r="BL51" s="14">
        <f t="shared" ca="1" si="17"/>
        <v>0</v>
      </c>
      <c r="BM51" s="14">
        <f t="shared" ca="1" si="17"/>
        <v>0</v>
      </c>
      <c r="BN51" s="14">
        <f t="shared" ca="1" si="17"/>
        <v>0</v>
      </c>
      <c r="BO51" s="14">
        <f t="shared" ca="1" si="17"/>
        <v>0</v>
      </c>
      <c r="BP51" s="14">
        <f t="shared" ca="1" si="17"/>
        <v>0</v>
      </c>
      <c r="BQ51" s="14">
        <f t="shared" ca="1" si="17"/>
        <v>0</v>
      </c>
      <c r="BR51" s="14">
        <f t="shared" ca="1" si="17"/>
        <v>0</v>
      </c>
      <c r="BS51" s="14"/>
    </row>
    <row r="52" spans="1:71" ht="21" customHeight="1" outlineLevel="1" thickBot="1" x14ac:dyDescent="0.4">
      <c r="A52" s="5">
        <f t="shared" si="14"/>
        <v>0</v>
      </c>
      <c r="B52" s="5">
        <f t="shared" si="14"/>
        <v>8</v>
      </c>
      <c r="C52" s="5">
        <f t="shared" si="14"/>
        <v>0</v>
      </c>
      <c r="D52" s="5">
        <f t="shared" si="14"/>
        <v>0</v>
      </c>
      <c r="E52" s="6" t="str">
        <f t="shared" si="14"/>
        <v>Se8</v>
      </c>
      <c r="F52" s="14">
        <f t="shared" ca="1" si="15"/>
        <v>-38.6</v>
      </c>
      <c r="G52" s="14">
        <f t="shared" ca="1" si="17"/>
        <v>-41.415999999999997</v>
      </c>
      <c r="H52" s="14">
        <f t="shared" ca="1" si="17"/>
        <v>-44.527999999999999</v>
      </c>
      <c r="I52" s="14">
        <f t="shared" ca="1" si="17"/>
        <v>-45.304000000000002</v>
      </c>
      <c r="J52" s="14">
        <f t="shared" ca="1" si="17"/>
        <v>-46.072000000000003</v>
      </c>
      <c r="K52" s="14">
        <f t="shared" ca="1" si="17"/>
        <v>-46.84</v>
      </c>
      <c r="L52" s="14">
        <f t="shared" ca="1" si="17"/>
        <v>-47.591999999999999</v>
      </c>
      <c r="M52" s="14">
        <f t="shared" ca="1" si="17"/>
        <v>-48.335999999999999</v>
      </c>
      <c r="N52" s="14">
        <f t="shared" ca="1" si="17"/>
        <v>-49.064</v>
      </c>
      <c r="O52" s="14">
        <f t="shared" ca="1" si="17"/>
        <v>-49.776000000000003</v>
      </c>
      <c r="P52" s="14">
        <f t="shared" ca="1" si="17"/>
        <v>-50.472000000000001</v>
      </c>
      <c r="Q52" s="14">
        <f t="shared" ca="1" si="17"/>
        <v>-51.143999999999998</v>
      </c>
      <c r="R52" s="14">
        <f t="shared" ca="1" si="17"/>
        <v>-51.792000000000002</v>
      </c>
      <c r="S52" s="14">
        <f t="shared" ca="1" si="17"/>
        <v>-52.415999999999997</v>
      </c>
      <c r="T52" s="14">
        <f t="shared" ca="1" si="17"/>
        <v>-53.008000000000003</v>
      </c>
      <c r="U52" s="14">
        <f t="shared" ca="1" si="17"/>
        <v>-55.072000000000003</v>
      </c>
      <c r="V52" s="14">
        <f t="shared" ca="1" si="17"/>
        <v>-56.991999999999997</v>
      </c>
      <c r="W52" s="14">
        <f t="shared" ca="1" si="17"/>
        <v>-59.024000000000001</v>
      </c>
      <c r="X52" s="14">
        <f t="shared" ca="1" si="17"/>
        <v>-61.247999999999998</v>
      </c>
      <c r="Y52" s="14">
        <f t="shared" ca="1" si="17"/>
        <v>-63.863999999999997</v>
      </c>
      <c r="Z52" s="14">
        <f t="shared" ca="1" si="17"/>
        <v>-64.608000000000004</v>
      </c>
      <c r="AA52" s="14">
        <f t="shared" ca="1" si="17"/>
        <v>-65.400000000000006</v>
      </c>
      <c r="AB52" s="14">
        <f t="shared" ca="1" si="17"/>
        <v>-66.231999999999999</v>
      </c>
      <c r="AC52" s="14">
        <f t="shared" ca="1" si="17"/>
        <v>-67.103999999999999</v>
      </c>
      <c r="AD52" s="14">
        <f t="shared" ca="1" si="17"/>
        <v>0</v>
      </c>
      <c r="AE52" s="14">
        <f t="shared" ca="1" si="17"/>
        <v>0</v>
      </c>
      <c r="AF52" s="14">
        <f t="shared" ca="1" si="17"/>
        <v>0</v>
      </c>
      <c r="AG52" s="14">
        <f t="shared" ca="1" si="17"/>
        <v>0</v>
      </c>
      <c r="AH52" s="14">
        <f t="shared" ca="1" si="17"/>
        <v>0</v>
      </c>
      <c r="AI52" s="14">
        <f t="shared" ca="1" si="17"/>
        <v>0</v>
      </c>
      <c r="AJ52" s="14">
        <f t="shared" ca="1" si="17"/>
        <v>0</v>
      </c>
      <c r="AK52" s="14">
        <f t="shared" ca="1" si="17"/>
        <v>0</v>
      </c>
      <c r="AL52" s="14">
        <f t="shared" ca="1" si="17"/>
        <v>0</v>
      </c>
      <c r="AM52" s="14">
        <f t="shared" ca="1" si="17"/>
        <v>0</v>
      </c>
      <c r="AN52" s="14">
        <f t="shared" ca="1" si="17"/>
        <v>0</v>
      </c>
      <c r="AO52" s="14">
        <f t="shared" ca="1" si="17"/>
        <v>0</v>
      </c>
      <c r="AP52" s="14">
        <f t="shared" ca="1" si="17"/>
        <v>0</v>
      </c>
      <c r="AQ52" s="14">
        <f t="shared" ca="1" si="17"/>
        <v>0</v>
      </c>
      <c r="AR52" s="14">
        <f t="shared" ca="1" si="17"/>
        <v>0</v>
      </c>
      <c r="AS52" s="14">
        <f t="shared" ca="1" si="17"/>
        <v>0</v>
      </c>
      <c r="AT52" s="14">
        <f t="shared" ca="1" si="17"/>
        <v>0</v>
      </c>
      <c r="AU52" s="14">
        <f t="shared" ca="1" si="17"/>
        <v>0</v>
      </c>
      <c r="AV52" s="14">
        <f t="shared" ca="1" si="17"/>
        <v>0</v>
      </c>
      <c r="AW52" s="14">
        <f t="shared" ca="1" si="17"/>
        <v>0</v>
      </c>
      <c r="AX52" s="14">
        <f t="shared" ca="1" si="17"/>
        <v>0</v>
      </c>
      <c r="AY52" s="14">
        <f t="shared" ca="1" si="17"/>
        <v>0</v>
      </c>
      <c r="AZ52" s="14">
        <f t="shared" ca="1" si="17"/>
        <v>0</v>
      </c>
      <c r="BA52" s="14">
        <f t="shared" ca="1" si="17"/>
        <v>0</v>
      </c>
      <c r="BB52" s="14">
        <f t="shared" ca="1" si="17"/>
        <v>0</v>
      </c>
      <c r="BC52" s="14">
        <f t="shared" ca="1" si="17"/>
        <v>0</v>
      </c>
      <c r="BD52" s="14">
        <f t="shared" ca="1" si="17"/>
        <v>0</v>
      </c>
      <c r="BE52" s="14">
        <f t="shared" ca="1" si="17"/>
        <v>0</v>
      </c>
      <c r="BF52" s="14">
        <f t="shared" ca="1" si="17"/>
        <v>0</v>
      </c>
      <c r="BG52" s="14">
        <f t="shared" ca="1" si="17"/>
        <v>0</v>
      </c>
      <c r="BH52" s="14">
        <f t="shared" ca="1" si="17"/>
        <v>0</v>
      </c>
      <c r="BI52" s="14">
        <f t="shared" ca="1" si="17"/>
        <v>0</v>
      </c>
      <c r="BJ52" s="14">
        <f t="shared" ca="1" si="17"/>
        <v>0</v>
      </c>
      <c r="BK52" s="14">
        <f t="shared" ca="1" si="17"/>
        <v>0</v>
      </c>
      <c r="BL52" s="14">
        <f t="shared" ca="1" si="17"/>
        <v>0</v>
      </c>
      <c r="BM52" s="14">
        <f t="shared" ca="1" si="17"/>
        <v>0</v>
      </c>
      <c r="BN52" s="14">
        <f t="shared" ca="1" si="17"/>
        <v>0</v>
      </c>
      <c r="BO52" s="14">
        <f t="shared" ca="1" si="17"/>
        <v>0</v>
      </c>
      <c r="BP52" s="14">
        <f t="shared" ca="1" si="17"/>
        <v>0</v>
      </c>
      <c r="BQ52" s="14">
        <f t="shared" ca="1" si="17"/>
        <v>0</v>
      </c>
      <c r="BR52" s="14">
        <f t="shared" ca="1" si="17"/>
        <v>0</v>
      </c>
      <c r="BS52" s="14"/>
    </row>
    <row r="53" spans="1:71" ht="21" customHeight="1" outlineLevel="1" thickBot="1" x14ac:dyDescent="0.4">
      <c r="A53" s="5">
        <f t="shared" si="14"/>
        <v>0</v>
      </c>
      <c r="B53" s="5">
        <f t="shared" si="14"/>
        <v>2</v>
      </c>
      <c r="C53" s="5">
        <f t="shared" si="14"/>
        <v>0</v>
      </c>
      <c r="D53" s="5">
        <f t="shared" si="14"/>
        <v>0</v>
      </c>
      <c r="E53" s="6" t="str">
        <f t="shared" si="14"/>
        <v>Se2</v>
      </c>
      <c r="F53" s="14">
        <f t="shared" ca="1" si="15"/>
        <v>-9.65</v>
      </c>
      <c r="G53" s="14">
        <f t="shared" ca="1" si="17"/>
        <v>-10.353999999999999</v>
      </c>
      <c r="H53" s="14">
        <f t="shared" ca="1" si="17"/>
        <v>-11.132</v>
      </c>
      <c r="I53" s="14">
        <f t="shared" ca="1" si="17"/>
        <v>-11.326000000000001</v>
      </c>
      <c r="J53" s="14">
        <f t="shared" ca="1" si="17"/>
        <v>-11.518000000000001</v>
      </c>
      <c r="K53" s="14">
        <f t="shared" ca="1" si="17"/>
        <v>-11.71</v>
      </c>
      <c r="L53" s="14">
        <f t="shared" ca="1" si="17"/>
        <v>-11.898</v>
      </c>
      <c r="M53" s="14">
        <f t="shared" ca="1" si="17"/>
        <v>-12.084</v>
      </c>
      <c r="N53" s="14">
        <f t="shared" ca="1" si="17"/>
        <v>-12.266</v>
      </c>
      <c r="O53" s="14">
        <f t="shared" ca="1" si="17"/>
        <v>-12.444000000000001</v>
      </c>
      <c r="P53" s="14">
        <f t="shared" ca="1" si="17"/>
        <v>-12.618</v>
      </c>
      <c r="Q53" s="14">
        <f t="shared" ca="1" si="17"/>
        <v>-12.786</v>
      </c>
      <c r="R53" s="14">
        <f t="shared" ca="1" si="17"/>
        <v>-12.948</v>
      </c>
      <c r="S53" s="14">
        <f t="shared" ca="1" si="17"/>
        <v>-13.103999999999999</v>
      </c>
      <c r="T53" s="14">
        <f t="shared" ca="1" si="17"/>
        <v>-13.252000000000001</v>
      </c>
      <c r="U53" s="14">
        <f t="shared" ca="1" si="17"/>
        <v>-13.768000000000001</v>
      </c>
      <c r="V53" s="14">
        <f t="shared" ca="1" si="17"/>
        <v>-14.247999999999999</v>
      </c>
      <c r="W53" s="14">
        <f t="shared" ca="1" si="17"/>
        <v>-14.756</v>
      </c>
      <c r="X53" s="14">
        <f t="shared" ca="1" si="17"/>
        <v>-15.311999999999999</v>
      </c>
      <c r="Y53" s="14">
        <f t="shared" ca="1" si="17"/>
        <v>-15.965999999999999</v>
      </c>
      <c r="Z53" s="14">
        <f t="shared" ca="1" si="17"/>
        <v>-16.152000000000001</v>
      </c>
      <c r="AA53" s="14">
        <f t="shared" ca="1" si="17"/>
        <v>-16.350000000000001</v>
      </c>
      <c r="AB53" s="14">
        <f t="shared" ca="1" si="17"/>
        <v>-16.558</v>
      </c>
      <c r="AC53" s="14">
        <f t="shared" ca="1" si="17"/>
        <v>-16.776</v>
      </c>
      <c r="AD53" s="14">
        <f t="shared" ca="1" si="17"/>
        <v>0</v>
      </c>
      <c r="AE53" s="14">
        <f t="shared" ca="1" si="17"/>
        <v>0</v>
      </c>
      <c r="AF53" s="14">
        <f t="shared" ca="1" si="17"/>
        <v>0</v>
      </c>
      <c r="AG53" s="14">
        <f t="shared" ca="1" si="17"/>
        <v>0</v>
      </c>
      <c r="AH53" s="14">
        <f t="shared" ca="1" si="17"/>
        <v>0</v>
      </c>
      <c r="AI53" s="14">
        <f t="shared" ca="1" si="17"/>
        <v>0</v>
      </c>
      <c r="AJ53" s="14">
        <f t="shared" ca="1" si="17"/>
        <v>0</v>
      </c>
      <c r="AK53" s="14">
        <f t="shared" ca="1" si="17"/>
        <v>0</v>
      </c>
      <c r="AL53" s="14">
        <f t="shared" ca="1" si="17"/>
        <v>0</v>
      </c>
      <c r="AM53" s="14">
        <f t="shared" ca="1" si="17"/>
        <v>0</v>
      </c>
      <c r="AN53" s="14">
        <f t="shared" ca="1" si="17"/>
        <v>0</v>
      </c>
      <c r="AO53" s="14">
        <f t="shared" ca="1" si="17"/>
        <v>0</v>
      </c>
      <c r="AP53" s="14">
        <f t="shared" ca="1" si="17"/>
        <v>0</v>
      </c>
      <c r="AQ53" s="14">
        <f t="shared" ca="1" si="17"/>
        <v>0</v>
      </c>
      <c r="AR53" s="14">
        <f t="shared" ca="1" si="17"/>
        <v>0</v>
      </c>
      <c r="AS53" s="14">
        <f t="shared" ca="1" si="17"/>
        <v>0</v>
      </c>
      <c r="AT53" s="14">
        <f t="shared" ca="1" si="17"/>
        <v>0</v>
      </c>
      <c r="AU53" s="14">
        <f t="shared" ca="1" si="17"/>
        <v>0</v>
      </c>
      <c r="AV53" s="14">
        <f t="shared" ca="1" si="17"/>
        <v>0</v>
      </c>
      <c r="AW53" s="14">
        <f t="shared" ca="1" si="17"/>
        <v>0</v>
      </c>
      <c r="AX53" s="14">
        <f t="shared" ca="1" si="17"/>
        <v>0</v>
      </c>
      <c r="AY53" s="14">
        <f t="shared" ca="1" si="17"/>
        <v>0</v>
      </c>
      <c r="AZ53" s="14">
        <f t="shared" ca="1" si="17"/>
        <v>0</v>
      </c>
      <c r="BA53" s="14">
        <f t="shared" ca="1" si="17"/>
        <v>0</v>
      </c>
      <c r="BB53" s="14">
        <f t="shared" ca="1" si="17"/>
        <v>0</v>
      </c>
      <c r="BC53" s="14">
        <f t="shared" ca="1" si="17"/>
        <v>0</v>
      </c>
      <c r="BD53" s="14">
        <f t="shared" ca="1" si="17"/>
        <v>0</v>
      </c>
      <c r="BE53" s="14">
        <f t="shared" ca="1" si="17"/>
        <v>0</v>
      </c>
      <c r="BF53" s="14">
        <f t="shared" ca="1" si="17"/>
        <v>0</v>
      </c>
      <c r="BG53" s="14">
        <f t="shared" ca="1" si="17"/>
        <v>0</v>
      </c>
      <c r="BH53" s="14">
        <f t="shared" ca="1" si="17"/>
        <v>0</v>
      </c>
      <c r="BI53" s="14">
        <f t="shared" ca="1" si="17"/>
        <v>0</v>
      </c>
      <c r="BJ53" s="14">
        <f t="shared" ca="1" si="17"/>
        <v>0</v>
      </c>
      <c r="BK53" s="14">
        <f t="shared" ca="1" si="17"/>
        <v>0</v>
      </c>
      <c r="BL53" s="14">
        <f t="shared" ca="1" si="17"/>
        <v>0</v>
      </c>
      <c r="BM53" s="14">
        <f t="shared" ca="1" si="17"/>
        <v>0</v>
      </c>
      <c r="BN53" s="14">
        <f t="shared" ca="1" si="17"/>
        <v>0</v>
      </c>
      <c r="BO53" s="14">
        <f t="shared" ca="1" si="17"/>
        <v>0</v>
      </c>
      <c r="BP53" s="14">
        <f t="shared" ca="1" si="17"/>
        <v>0</v>
      </c>
      <c r="BQ53" s="14">
        <f t="shared" ca="1" si="17"/>
        <v>0</v>
      </c>
      <c r="BR53" s="14">
        <f t="shared" ca="1" si="17"/>
        <v>0</v>
      </c>
      <c r="BS53" s="14"/>
    </row>
    <row r="54" spans="1:71" ht="21" customHeight="1" outlineLevel="1" thickBot="1" x14ac:dyDescent="0.4">
      <c r="A54" s="5">
        <f t="shared" si="14"/>
        <v>0</v>
      </c>
      <c r="B54" s="5">
        <f t="shared" si="14"/>
        <v>1</v>
      </c>
      <c r="C54" s="5">
        <f t="shared" si="14"/>
        <v>0</v>
      </c>
      <c r="D54" s="5">
        <f t="shared" si="14"/>
        <v>0</v>
      </c>
      <c r="E54" s="6" t="str">
        <f t="shared" si="14"/>
        <v>Se</v>
      </c>
      <c r="F54" s="14">
        <f t="shared" ca="1" si="15"/>
        <v>-4.8250000000000002</v>
      </c>
      <c r="G54" s="14">
        <f t="shared" ca="1" si="17"/>
        <v>-5.1769999999999996</v>
      </c>
      <c r="H54" s="14">
        <f t="shared" ca="1" si="17"/>
        <v>-5.5659999999999998</v>
      </c>
      <c r="I54" s="14">
        <f t="shared" ca="1" si="17"/>
        <v>-5.6630000000000003</v>
      </c>
      <c r="J54" s="14">
        <f t="shared" ca="1" si="17"/>
        <v>-5.7590000000000003</v>
      </c>
      <c r="K54" s="14">
        <f t="shared" ca="1" si="17"/>
        <v>-5.8550000000000004</v>
      </c>
      <c r="L54" s="14">
        <f t="shared" ca="1" si="17"/>
        <v>-5.9489999999999998</v>
      </c>
      <c r="M54" s="14">
        <f t="shared" ca="1" si="17"/>
        <v>-6.0419999999999998</v>
      </c>
      <c r="N54" s="14">
        <f t="shared" ca="1" si="17"/>
        <v>-6.133</v>
      </c>
      <c r="O54" s="14">
        <f t="shared" ca="1" si="17"/>
        <v>-6.2220000000000004</v>
      </c>
      <c r="P54" s="14">
        <f t="shared" ca="1" si="17"/>
        <v>-6.3090000000000002</v>
      </c>
      <c r="Q54" s="14">
        <f t="shared" ca="1" si="17"/>
        <v>-6.3929999999999998</v>
      </c>
      <c r="R54" s="14">
        <f t="shared" ca="1" si="17"/>
        <v>-6.4740000000000002</v>
      </c>
      <c r="S54" s="14">
        <f t="shared" ca="1" si="17"/>
        <v>-6.5519999999999996</v>
      </c>
      <c r="T54" s="14">
        <f t="shared" ref="G54:BR58" ca="1" si="18">$A54*H.Ar + $B54*H.Se + $C54*H.Ge + $D54*H.Ga</f>
        <v>-6.6260000000000003</v>
      </c>
      <c r="U54" s="14">
        <f t="shared" ca="1" si="18"/>
        <v>-6.8840000000000003</v>
      </c>
      <c r="V54" s="14">
        <f t="shared" ca="1" si="18"/>
        <v>-7.1239999999999997</v>
      </c>
      <c r="W54" s="14">
        <f t="shared" ca="1" si="18"/>
        <v>-7.3780000000000001</v>
      </c>
      <c r="X54" s="14">
        <f t="shared" ca="1" si="18"/>
        <v>-7.6559999999999997</v>
      </c>
      <c r="Y54" s="14">
        <f t="shared" ca="1" si="18"/>
        <v>-7.9829999999999997</v>
      </c>
      <c r="Z54" s="14">
        <f t="shared" ca="1" si="18"/>
        <v>-8.0760000000000005</v>
      </c>
      <c r="AA54" s="14">
        <f t="shared" ca="1" si="18"/>
        <v>-8.1750000000000007</v>
      </c>
      <c r="AB54" s="14">
        <f t="shared" ca="1" si="18"/>
        <v>-8.2789999999999999</v>
      </c>
      <c r="AC54" s="14">
        <f t="shared" ca="1" si="18"/>
        <v>-8.3879999999999999</v>
      </c>
      <c r="AD54" s="14">
        <f t="shared" ca="1" si="18"/>
        <v>0</v>
      </c>
      <c r="AE54" s="14">
        <f t="shared" ca="1" si="18"/>
        <v>0</v>
      </c>
      <c r="AF54" s="14">
        <f t="shared" ca="1" si="18"/>
        <v>0</v>
      </c>
      <c r="AG54" s="14">
        <f t="shared" ca="1" si="18"/>
        <v>0</v>
      </c>
      <c r="AH54" s="14">
        <f t="shared" ca="1" si="18"/>
        <v>0</v>
      </c>
      <c r="AI54" s="14">
        <f t="shared" ca="1" si="18"/>
        <v>0</v>
      </c>
      <c r="AJ54" s="14">
        <f t="shared" ca="1" si="18"/>
        <v>0</v>
      </c>
      <c r="AK54" s="14">
        <f t="shared" ca="1" si="18"/>
        <v>0</v>
      </c>
      <c r="AL54" s="14">
        <f t="shared" ca="1" si="18"/>
        <v>0</v>
      </c>
      <c r="AM54" s="14">
        <f t="shared" ca="1" si="18"/>
        <v>0</v>
      </c>
      <c r="AN54" s="14">
        <f t="shared" ca="1" si="18"/>
        <v>0</v>
      </c>
      <c r="AO54" s="14">
        <f t="shared" ca="1" si="18"/>
        <v>0</v>
      </c>
      <c r="AP54" s="14">
        <f t="shared" ca="1" si="18"/>
        <v>0</v>
      </c>
      <c r="AQ54" s="14">
        <f t="shared" ca="1" si="18"/>
        <v>0</v>
      </c>
      <c r="AR54" s="14">
        <f t="shared" ca="1" si="18"/>
        <v>0</v>
      </c>
      <c r="AS54" s="14">
        <f t="shared" ca="1" si="18"/>
        <v>0</v>
      </c>
      <c r="AT54" s="14">
        <f t="shared" ca="1" si="18"/>
        <v>0</v>
      </c>
      <c r="AU54" s="14">
        <f t="shared" ca="1" si="18"/>
        <v>0</v>
      </c>
      <c r="AV54" s="14">
        <f t="shared" ca="1" si="18"/>
        <v>0</v>
      </c>
      <c r="AW54" s="14">
        <f t="shared" ca="1" si="18"/>
        <v>0</v>
      </c>
      <c r="AX54" s="14">
        <f t="shared" ca="1" si="18"/>
        <v>0</v>
      </c>
      <c r="AY54" s="14">
        <f t="shared" ca="1" si="18"/>
        <v>0</v>
      </c>
      <c r="AZ54" s="14">
        <f t="shared" ca="1" si="18"/>
        <v>0</v>
      </c>
      <c r="BA54" s="14">
        <f t="shared" ca="1" si="18"/>
        <v>0</v>
      </c>
      <c r="BB54" s="14">
        <f t="shared" ca="1" si="18"/>
        <v>0</v>
      </c>
      <c r="BC54" s="14">
        <f t="shared" ca="1" si="18"/>
        <v>0</v>
      </c>
      <c r="BD54" s="14">
        <f t="shared" ca="1" si="18"/>
        <v>0</v>
      </c>
      <c r="BE54" s="14">
        <f t="shared" ca="1" si="18"/>
        <v>0</v>
      </c>
      <c r="BF54" s="14">
        <f t="shared" ca="1" si="18"/>
        <v>0</v>
      </c>
      <c r="BG54" s="14">
        <f t="shared" ca="1" si="18"/>
        <v>0</v>
      </c>
      <c r="BH54" s="14">
        <f t="shared" ca="1" si="18"/>
        <v>0</v>
      </c>
      <c r="BI54" s="14">
        <f t="shared" ca="1" si="18"/>
        <v>0</v>
      </c>
      <c r="BJ54" s="14">
        <f t="shared" ca="1" si="18"/>
        <v>0</v>
      </c>
      <c r="BK54" s="14">
        <f t="shared" ca="1" si="18"/>
        <v>0</v>
      </c>
      <c r="BL54" s="14">
        <f t="shared" ca="1" si="18"/>
        <v>0</v>
      </c>
      <c r="BM54" s="14">
        <f t="shared" ca="1" si="18"/>
        <v>0</v>
      </c>
      <c r="BN54" s="14">
        <f t="shared" ca="1" si="18"/>
        <v>0</v>
      </c>
      <c r="BO54" s="14">
        <f t="shared" ca="1" si="18"/>
        <v>0</v>
      </c>
      <c r="BP54" s="14">
        <f t="shared" ca="1" si="18"/>
        <v>0</v>
      </c>
      <c r="BQ54" s="14">
        <f t="shared" ca="1" si="18"/>
        <v>0</v>
      </c>
      <c r="BR54" s="14">
        <f t="shared" ca="1" si="18"/>
        <v>0</v>
      </c>
      <c r="BS54" s="14"/>
    </row>
    <row r="55" spans="1:71" ht="21" customHeight="1" outlineLevel="1" thickBot="1" x14ac:dyDescent="0.4">
      <c r="A55" s="5">
        <f t="shared" si="14"/>
        <v>1</v>
      </c>
      <c r="B55" s="5">
        <f t="shared" si="14"/>
        <v>0</v>
      </c>
      <c r="C55" s="5">
        <f t="shared" si="14"/>
        <v>0</v>
      </c>
      <c r="D55" s="5">
        <f t="shared" si="14"/>
        <v>0</v>
      </c>
      <c r="E55" s="6" t="str">
        <f t="shared" si="14"/>
        <v>Ar</v>
      </c>
      <c r="F55" s="14">
        <f t="shared" ca="1" si="15"/>
        <v>-18.62</v>
      </c>
      <c r="G55" s="14">
        <f t="shared" ca="1" si="18"/>
        <v>-18.63</v>
      </c>
      <c r="H55" s="14">
        <f t="shared" ca="1" si="18"/>
        <v>-18.72</v>
      </c>
      <c r="I55" s="14">
        <f t="shared" ca="1" si="18"/>
        <v>-18.75</v>
      </c>
      <c r="J55" s="14">
        <f t="shared" ca="1" si="18"/>
        <v>-18.78</v>
      </c>
      <c r="K55" s="14">
        <f t="shared" ca="1" si="18"/>
        <v>-18.809999999999999</v>
      </c>
      <c r="L55" s="14">
        <f t="shared" ca="1" si="18"/>
        <v>-18.84</v>
      </c>
      <c r="M55" s="14">
        <f t="shared" ca="1" si="18"/>
        <v>-18.87</v>
      </c>
      <c r="N55" s="14">
        <f t="shared" ca="1" si="18"/>
        <v>-18.91</v>
      </c>
      <c r="O55" s="14">
        <f t="shared" ca="1" si="18"/>
        <v>-18.95</v>
      </c>
      <c r="P55" s="14">
        <f t="shared" ca="1" si="18"/>
        <v>-18.989999999999998</v>
      </c>
      <c r="Q55" s="14">
        <f t="shared" ca="1" si="18"/>
        <v>-19.03</v>
      </c>
      <c r="R55" s="14">
        <f t="shared" ca="1" si="18"/>
        <v>-19.079999999999998</v>
      </c>
      <c r="S55" s="14">
        <f t="shared" ca="1" si="18"/>
        <v>-19.13</v>
      </c>
      <c r="T55" s="14">
        <f t="shared" ca="1" si="18"/>
        <v>-19.190000000000001</v>
      </c>
      <c r="U55" s="14">
        <f t="shared" ca="1" si="18"/>
        <v>-19.46</v>
      </c>
      <c r="V55" s="14">
        <f t="shared" ca="1" si="18"/>
        <v>-19.68</v>
      </c>
      <c r="W55" s="14">
        <f t="shared" ca="1" si="18"/>
        <v>-19.87</v>
      </c>
      <c r="X55" s="14">
        <f t="shared" ca="1" si="18"/>
        <v>-20.05</v>
      </c>
      <c r="Y55" s="14">
        <f t="shared" ca="1" si="18"/>
        <v>-20.25</v>
      </c>
      <c r="Z55" s="14">
        <f t="shared" ca="1" si="18"/>
        <v>-20.309999999999999</v>
      </c>
      <c r="AA55" s="14">
        <f t="shared" ca="1" si="18"/>
        <v>-20.36</v>
      </c>
      <c r="AB55" s="14">
        <f t="shared" ca="1" si="18"/>
        <v>-20.41</v>
      </c>
      <c r="AC55" s="14">
        <f t="shared" ca="1" si="18"/>
        <v>-20.46</v>
      </c>
      <c r="AD55" s="14">
        <f t="shared" ca="1" si="18"/>
        <v>0</v>
      </c>
      <c r="AE55" s="14">
        <f t="shared" ca="1" si="18"/>
        <v>0</v>
      </c>
      <c r="AF55" s="14">
        <f t="shared" ca="1" si="18"/>
        <v>0</v>
      </c>
      <c r="AG55" s="14">
        <f t="shared" ca="1" si="18"/>
        <v>0</v>
      </c>
      <c r="AH55" s="14">
        <f t="shared" ca="1" si="18"/>
        <v>0</v>
      </c>
      <c r="AI55" s="14">
        <f t="shared" ca="1" si="18"/>
        <v>0</v>
      </c>
      <c r="AJ55" s="14">
        <f t="shared" ca="1" si="18"/>
        <v>0</v>
      </c>
      <c r="AK55" s="14">
        <f t="shared" ca="1" si="18"/>
        <v>0</v>
      </c>
      <c r="AL55" s="14">
        <f t="shared" ca="1" si="18"/>
        <v>0</v>
      </c>
      <c r="AM55" s="14">
        <f t="shared" ca="1" si="18"/>
        <v>0</v>
      </c>
      <c r="AN55" s="14">
        <f t="shared" ca="1" si="18"/>
        <v>0</v>
      </c>
      <c r="AO55" s="14">
        <f t="shared" ca="1" si="18"/>
        <v>0</v>
      </c>
      <c r="AP55" s="14">
        <f t="shared" ca="1" si="18"/>
        <v>0</v>
      </c>
      <c r="AQ55" s="14">
        <f t="shared" ca="1" si="18"/>
        <v>0</v>
      </c>
      <c r="AR55" s="14">
        <f t="shared" ca="1" si="18"/>
        <v>0</v>
      </c>
      <c r="AS55" s="14">
        <f t="shared" ca="1" si="18"/>
        <v>0</v>
      </c>
      <c r="AT55" s="14">
        <f t="shared" ca="1" si="18"/>
        <v>0</v>
      </c>
      <c r="AU55" s="14">
        <f t="shared" ca="1" si="18"/>
        <v>0</v>
      </c>
      <c r="AV55" s="14">
        <f t="shared" ca="1" si="18"/>
        <v>0</v>
      </c>
      <c r="AW55" s="14">
        <f t="shared" ca="1" si="18"/>
        <v>0</v>
      </c>
      <c r="AX55" s="14">
        <f t="shared" ca="1" si="18"/>
        <v>0</v>
      </c>
      <c r="AY55" s="14">
        <f t="shared" ca="1" si="18"/>
        <v>0</v>
      </c>
      <c r="AZ55" s="14">
        <f t="shared" ca="1" si="18"/>
        <v>0</v>
      </c>
      <c r="BA55" s="14">
        <f t="shared" ca="1" si="18"/>
        <v>0</v>
      </c>
      <c r="BB55" s="14">
        <f t="shared" ca="1" si="18"/>
        <v>0</v>
      </c>
      <c r="BC55" s="14">
        <f t="shared" ca="1" si="18"/>
        <v>0</v>
      </c>
      <c r="BD55" s="14">
        <f t="shared" ca="1" si="18"/>
        <v>0</v>
      </c>
      <c r="BE55" s="14">
        <f t="shared" ca="1" si="18"/>
        <v>0</v>
      </c>
      <c r="BF55" s="14">
        <f t="shared" ca="1" si="18"/>
        <v>0</v>
      </c>
      <c r="BG55" s="14">
        <f t="shared" ca="1" si="18"/>
        <v>0</v>
      </c>
      <c r="BH55" s="14">
        <f t="shared" ca="1" si="18"/>
        <v>0</v>
      </c>
      <c r="BI55" s="14">
        <f t="shared" ca="1" si="18"/>
        <v>0</v>
      </c>
      <c r="BJ55" s="14">
        <f t="shared" ca="1" si="18"/>
        <v>0</v>
      </c>
      <c r="BK55" s="14">
        <f t="shared" ca="1" si="18"/>
        <v>0</v>
      </c>
      <c r="BL55" s="14">
        <f t="shared" ca="1" si="18"/>
        <v>0</v>
      </c>
      <c r="BM55" s="14">
        <f t="shared" ca="1" si="18"/>
        <v>0</v>
      </c>
      <c r="BN55" s="14">
        <f t="shared" ca="1" si="18"/>
        <v>0</v>
      </c>
      <c r="BO55" s="14">
        <f t="shared" ca="1" si="18"/>
        <v>0</v>
      </c>
      <c r="BP55" s="14">
        <f t="shared" ca="1" si="18"/>
        <v>0</v>
      </c>
      <c r="BQ55" s="14">
        <f t="shared" ca="1" si="18"/>
        <v>0</v>
      </c>
      <c r="BR55" s="14">
        <f t="shared" ca="1" si="18"/>
        <v>0</v>
      </c>
      <c r="BS55" s="14"/>
    </row>
    <row r="56" spans="1:71" ht="21" customHeight="1" outlineLevel="1" thickBot="1" x14ac:dyDescent="0.4">
      <c r="A56" s="5">
        <f t="shared" ref="A56:E65" si="19">A14</f>
        <v>0</v>
      </c>
      <c r="B56" s="5">
        <f t="shared" si="19"/>
        <v>1</v>
      </c>
      <c r="C56" s="5">
        <f t="shared" si="19"/>
        <v>0</v>
      </c>
      <c r="D56" s="5">
        <f t="shared" si="19"/>
        <v>2</v>
      </c>
      <c r="E56" s="6" t="str">
        <f t="shared" si="19"/>
        <v>Ga2Se</v>
      </c>
      <c r="F56" s="14">
        <f t="shared" ref="F56:U65" ca="1" si="20">$A56*H.Ar + $B56*H.Se + $C56*H.Ge + $D56*H.Ga</f>
        <v>-16.613</v>
      </c>
      <c r="G56" s="14">
        <f t="shared" ca="1" si="20"/>
        <v>-17.948999999999998</v>
      </c>
      <c r="H56" s="14">
        <f t="shared" ca="1" si="20"/>
        <v>-19.218</v>
      </c>
      <c r="I56" s="14">
        <f t="shared" ca="1" si="20"/>
        <v>-19.521000000000001</v>
      </c>
      <c r="J56" s="14">
        <f t="shared" ca="1" si="20"/>
        <v>-19.814999999999998</v>
      </c>
      <c r="K56" s="14">
        <f t="shared" ca="1" si="20"/>
        <v>-20.105</v>
      </c>
      <c r="L56" s="14">
        <f t="shared" ca="1" si="20"/>
        <v>-20.388999999999999</v>
      </c>
      <c r="M56" s="14">
        <f t="shared" ca="1" si="20"/>
        <v>-20.67</v>
      </c>
      <c r="N56" s="14">
        <f t="shared" ca="1" si="20"/>
        <v>-20.945</v>
      </c>
      <c r="O56" s="14">
        <f t="shared" ca="1" si="20"/>
        <v>-21.216000000000001</v>
      </c>
      <c r="P56" s="14">
        <f t="shared" ca="1" si="20"/>
        <v>-21.489000000000001</v>
      </c>
      <c r="Q56" s="14">
        <f t="shared" ca="1" si="20"/>
        <v>-21.760999999999999</v>
      </c>
      <c r="R56" s="14">
        <f t="shared" ca="1" si="20"/>
        <v>-22.04</v>
      </c>
      <c r="S56" s="14">
        <f t="shared" ca="1" si="20"/>
        <v>-22.327999999999999</v>
      </c>
      <c r="T56" s="14">
        <f t="shared" ca="1" si="20"/>
        <v>-22.630000000000003</v>
      </c>
      <c r="U56" s="14">
        <f t="shared" ca="1" si="20"/>
        <v>-24.045999999999999</v>
      </c>
      <c r="V56" s="14">
        <f t="shared" ca="1" si="18"/>
        <v>-25.66</v>
      </c>
      <c r="W56" s="14">
        <f t="shared" ca="1" si="18"/>
        <v>-27.212</v>
      </c>
      <c r="X56" s="14">
        <f t="shared" ca="1" si="18"/>
        <v>-28.635999999999999</v>
      </c>
      <c r="Y56" s="14">
        <f t="shared" ca="1" si="18"/>
        <v>-29.943000000000001</v>
      </c>
      <c r="Z56" s="14">
        <f t="shared" ca="1" si="18"/>
        <v>-30.256</v>
      </c>
      <c r="AA56" s="14">
        <f t="shared" ca="1" si="18"/>
        <v>-30.555</v>
      </c>
      <c r="AB56" s="14">
        <f t="shared" ca="1" si="18"/>
        <v>-30.858999999999998</v>
      </c>
      <c r="AC56" s="14">
        <f t="shared" ca="1" si="18"/>
        <v>-31.148000000000003</v>
      </c>
      <c r="AD56" s="14">
        <f t="shared" ca="1" si="18"/>
        <v>0</v>
      </c>
      <c r="AE56" s="14">
        <f t="shared" ca="1" si="18"/>
        <v>0</v>
      </c>
      <c r="AF56" s="14">
        <f t="shared" ca="1" si="18"/>
        <v>0</v>
      </c>
      <c r="AG56" s="14">
        <f t="shared" ca="1" si="18"/>
        <v>0</v>
      </c>
      <c r="AH56" s="14">
        <f t="shared" ca="1" si="18"/>
        <v>0</v>
      </c>
      <c r="AI56" s="14">
        <f t="shared" ca="1" si="18"/>
        <v>0</v>
      </c>
      <c r="AJ56" s="14">
        <f t="shared" ca="1" si="18"/>
        <v>0</v>
      </c>
      <c r="AK56" s="14">
        <f t="shared" ca="1" si="18"/>
        <v>0</v>
      </c>
      <c r="AL56" s="14">
        <f t="shared" ca="1" si="18"/>
        <v>0</v>
      </c>
      <c r="AM56" s="14">
        <f t="shared" ca="1" si="18"/>
        <v>0</v>
      </c>
      <c r="AN56" s="14">
        <f t="shared" ca="1" si="18"/>
        <v>0</v>
      </c>
      <c r="AO56" s="14">
        <f t="shared" ca="1" si="18"/>
        <v>0</v>
      </c>
      <c r="AP56" s="14">
        <f t="shared" ca="1" si="18"/>
        <v>0</v>
      </c>
      <c r="AQ56" s="14">
        <f t="shared" ca="1" si="18"/>
        <v>0</v>
      </c>
      <c r="AR56" s="14">
        <f t="shared" ca="1" si="18"/>
        <v>0</v>
      </c>
      <c r="AS56" s="14">
        <f t="shared" ca="1" si="18"/>
        <v>0</v>
      </c>
      <c r="AT56" s="14">
        <f t="shared" ca="1" si="18"/>
        <v>0</v>
      </c>
      <c r="AU56" s="14">
        <f t="shared" ca="1" si="18"/>
        <v>0</v>
      </c>
      <c r="AV56" s="14">
        <f t="shared" ca="1" si="18"/>
        <v>0</v>
      </c>
      <c r="AW56" s="14">
        <f t="shared" ca="1" si="18"/>
        <v>0</v>
      </c>
      <c r="AX56" s="14">
        <f t="shared" ca="1" si="18"/>
        <v>0</v>
      </c>
      <c r="AY56" s="14">
        <f t="shared" ca="1" si="18"/>
        <v>0</v>
      </c>
      <c r="AZ56" s="14">
        <f t="shared" ca="1" si="18"/>
        <v>0</v>
      </c>
      <c r="BA56" s="14">
        <f t="shared" ca="1" si="18"/>
        <v>0</v>
      </c>
      <c r="BB56" s="14">
        <f t="shared" ca="1" si="18"/>
        <v>0</v>
      </c>
      <c r="BC56" s="14">
        <f t="shared" ca="1" si="18"/>
        <v>0</v>
      </c>
      <c r="BD56" s="14">
        <f t="shared" ca="1" si="18"/>
        <v>0</v>
      </c>
      <c r="BE56" s="14">
        <f t="shared" ca="1" si="18"/>
        <v>0</v>
      </c>
      <c r="BF56" s="14">
        <f t="shared" ca="1" si="18"/>
        <v>0</v>
      </c>
      <c r="BG56" s="14">
        <f t="shared" ca="1" si="18"/>
        <v>0</v>
      </c>
      <c r="BH56" s="14">
        <f t="shared" ca="1" si="18"/>
        <v>0</v>
      </c>
      <c r="BI56" s="14">
        <f t="shared" ca="1" si="18"/>
        <v>0</v>
      </c>
      <c r="BJ56" s="14">
        <f t="shared" ca="1" si="18"/>
        <v>0</v>
      </c>
      <c r="BK56" s="14">
        <f t="shared" ca="1" si="18"/>
        <v>0</v>
      </c>
      <c r="BL56" s="14">
        <f t="shared" ca="1" si="18"/>
        <v>0</v>
      </c>
      <c r="BM56" s="14">
        <f t="shared" ca="1" si="18"/>
        <v>0</v>
      </c>
      <c r="BN56" s="14">
        <f t="shared" ca="1" si="18"/>
        <v>0</v>
      </c>
      <c r="BO56" s="14">
        <f t="shared" ca="1" si="18"/>
        <v>0</v>
      </c>
      <c r="BP56" s="14">
        <f t="shared" ca="1" si="18"/>
        <v>0</v>
      </c>
      <c r="BQ56" s="14">
        <f t="shared" ca="1" si="18"/>
        <v>0</v>
      </c>
      <c r="BR56" s="14">
        <f t="shared" ca="1" si="18"/>
        <v>0</v>
      </c>
      <c r="BS56" s="14"/>
    </row>
    <row r="57" spans="1:71" ht="21" customHeight="1" outlineLevel="1" thickBot="1" x14ac:dyDescent="0.4">
      <c r="A57" s="5">
        <f t="shared" si="19"/>
        <v>0</v>
      </c>
      <c r="B57" s="5">
        <f t="shared" si="19"/>
        <v>0</v>
      </c>
      <c r="C57" s="5">
        <f t="shared" si="19"/>
        <v>0</v>
      </c>
      <c r="D57" s="5">
        <f t="shared" si="19"/>
        <v>1</v>
      </c>
      <c r="E57" s="6" t="str">
        <f t="shared" si="19"/>
        <v>(l)Ga[l]</v>
      </c>
      <c r="F57" s="14">
        <f t="shared" ca="1" si="20"/>
        <v>-5.8940000000000001</v>
      </c>
      <c r="G57" s="14">
        <f t="shared" ca="1" si="18"/>
        <v>-6.3860000000000001</v>
      </c>
      <c r="H57" s="14">
        <f t="shared" ca="1" si="18"/>
        <v>-6.8259999999999996</v>
      </c>
      <c r="I57" s="14">
        <f t="shared" ca="1" si="18"/>
        <v>-6.9290000000000003</v>
      </c>
      <c r="J57" s="14">
        <f t="shared" ca="1" si="18"/>
        <v>-7.0279999999999996</v>
      </c>
      <c r="K57" s="14">
        <f t="shared" ca="1" si="18"/>
        <v>-7.125</v>
      </c>
      <c r="L57" s="14">
        <f t="shared" ca="1" si="18"/>
        <v>-7.22</v>
      </c>
      <c r="M57" s="14">
        <f t="shared" ca="1" si="18"/>
        <v>-7.3140000000000001</v>
      </c>
      <c r="N57" s="14">
        <f t="shared" ca="1" si="18"/>
        <v>-7.4059999999999997</v>
      </c>
      <c r="O57" s="14">
        <f t="shared" ca="1" si="18"/>
        <v>-7.4969999999999999</v>
      </c>
      <c r="P57" s="14">
        <f t="shared" ca="1" si="18"/>
        <v>-7.59</v>
      </c>
      <c r="Q57" s="14">
        <f t="shared" ca="1" si="18"/>
        <v>-7.6840000000000002</v>
      </c>
      <c r="R57" s="14">
        <f t="shared" ca="1" si="18"/>
        <v>-7.7830000000000004</v>
      </c>
      <c r="S57" s="14">
        <f t="shared" ca="1" si="18"/>
        <v>-7.8879999999999999</v>
      </c>
      <c r="T57" s="14">
        <f t="shared" ca="1" si="18"/>
        <v>-8.0020000000000007</v>
      </c>
      <c r="U57" s="14">
        <f t="shared" ca="1" si="18"/>
        <v>-8.5809999999999995</v>
      </c>
      <c r="V57" s="14">
        <f t="shared" ca="1" si="18"/>
        <v>-9.2680000000000007</v>
      </c>
      <c r="W57" s="14">
        <f t="shared" ca="1" si="18"/>
        <v>-9.9169999999999998</v>
      </c>
      <c r="X57" s="14">
        <f t="shared" ca="1" si="18"/>
        <v>-10.49</v>
      </c>
      <c r="Y57" s="14">
        <f t="shared" ca="1" si="18"/>
        <v>-10.98</v>
      </c>
      <c r="Z57" s="14">
        <f t="shared" ca="1" si="18"/>
        <v>-11.09</v>
      </c>
      <c r="AA57" s="14">
        <f t="shared" ca="1" si="18"/>
        <v>-11.19</v>
      </c>
      <c r="AB57" s="14">
        <f t="shared" ca="1" si="18"/>
        <v>-11.29</v>
      </c>
      <c r="AC57" s="14">
        <f t="shared" ca="1" si="18"/>
        <v>-11.38</v>
      </c>
      <c r="AD57" s="14">
        <f t="shared" ca="1" si="18"/>
        <v>0</v>
      </c>
      <c r="AE57" s="14">
        <f t="shared" ca="1" si="18"/>
        <v>0</v>
      </c>
      <c r="AF57" s="14">
        <f t="shared" ca="1" si="18"/>
        <v>0</v>
      </c>
      <c r="AG57" s="14">
        <f t="shared" ca="1" si="18"/>
        <v>0</v>
      </c>
      <c r="AH57" s="14">
        <f t="shared" ca="1" si="18"/>
        <v>0</v>
      </c>
      <c r="AI57" s="14">
        <f t="shared" ca="1" si="18"/>
        <v>0</v>
      </c>
      <c r="AJ57" s="14">
        <f t="shared" ca="1" si="18"/>
        <v>0</v>
      </c>
      <c r="AK57" s="14">
        <f t="shared" ca="1" si="18"/>
        <v>0</v>
      </c>
      <c r="AL57" s="14">
        <f t="shared" ca="1" si="18"/>
        <v>0</v>
      </c>
      <c r="AM57" s="14">
        <f t="shared" ca="1" si="18"/>
        <v>0</v>
      </c>
      <c r="AN57" s="14">
        <f t="shared" ca="1" si="18"/>
        <v>0</v>
      </c>
      <c r="AO57" s="14">
        <f t="shared" ca="1" si="18"/>
        <v>0</v>
      </c>
      <c r="AP57" s="14">
        <f t="shared" ca="1" si="18"/>
        <v>0</v>
      </c>
      <c r="AQ57" s="14">
        <f t="shared" ca="1" si="18"/>
        <v>0</v>
      </c>
      <c r="AR57" s="14">
        <f t="shared" ca="1" si="18"/>
        <v>0</v>
      </c>
      <c r="AS57" s="14">
        <f t="shared" ca="1" si="18"/>
        <v>0</v>
      </c>
      <c r="AT57" s="14">
        <f t="shared" ca="1" si="18"/>
        <v>0</v>
      </c>
      <c r="AU57" s="14">
        <f t="shared" ca="1" si="18"/>
        <v>0</v>
      </c>
      <c r="AV57" s="14">
        <f t="shared" ca="1" si="18"/>
        <v>0</v>
      </c>
      <c r="AW57" s="14">
        <f t="shared" ca="1" si="18"/>
        <v>0</v>
      </c>
      <c r="AX57" s="14">
        <f t="shared" ca="1" si="18"/>
        <v>0</v>
      </c>
      <c r="AY57" s="14">
        <f t="shared" ca="1" si="18"/>
        <v>0</v>
      </c>
      <c r="AZ57" s="14">
        <f t="shared" ca="1" si="18"/>
        <v>0</v>
      </c>
      <c r="BA57" s="14">
        <f t="shared" ca="1" si="18"/>
        <v>0</v>
      </c>
      <c r="BB57" s="14">
        <f t="shared" ca="1" si="18"/>
        <v>0</v>
      </c>
      <c r="BC57" s="14">
        <f t="shared" ca="1" si="18"/>
        <v>0</v>
      </c>
      <c r="BD57" s="14">
        <f t="shared" ca="1" si="18"/>
        <v>0</v>
      </c>
      <c r="BE57" s="14">
        <f t="shared" ca="1" si="18"/>
        <v>0</v>
      </c>
      <c r="BF57" s="14">
        <f t="shared" ca="1" si="18"/>
        <v>0</v>
      </c>
      <c r="BG57" s="14">
        <f t="shared" ca="1" si="18"/>
        <v>0</v>
      </c>
      <c r="BH57" s="14">
        <f t="shared" ca="1" si="18"/>
        <v>0</v>
      </c>
      <c r="BI57" s="14">
        <f t="shared" ca="1" si="18"/>
        <v>0</v>
      </c>
      <c r="BJ57" s="14">
        <f t="shared" ca="1" si="18"/>
        <v>0</v>
      </c>
      <c r="BK57" s="14">
        <f t="shared" ca="1" si="18"/>
        <v>0</v>
      </c>
      <c r="BL57" s="14">
        <f t="shared" ca="1" si="18"/>
        <v>0</v>
      </c>
      <c r="BM57" s="14">
        <f t="shared" ca="1" si="18"/>
        <v>0</v>
      </c>
      <c r="BN57" s="14">
        <f t="shared" ca="1" si="18"/>
        <v>0</v>
      </c>
      <c r="BO57" s="14">
        <f t="shared" ca="1" si="18"/>
        <v>0</v>
      </c>
      <c r="BP57" s="14">
        <f t="shared" ca="1" si="18"/>
        <v>0</v>
      </c>
      <c r="BQ57" s="14">
        <f t="shared" ca="1" si="18"/>
        <v>0</v>
      </c>
      <c r="BR57" s="14">
        <f t="shared" ca="1" si="18"/>
        <v>0</v>
      </c>
      <c r="BS57" s="14"/>
    </row>
    <row r="58" spans="1:71" ht="21" customHeight="1" outlineLevel="1" thickBot="1" x14ac:dyDescent="0.4">
      <c r="A58" s="5">
        <f t="shared" si="19"/>
        <v>0</v>
      </c>
      <c r="B58" s="5">
        <f t="shared" si="19"/>
        <v>0</v>
      </c>
      <c r="C58" s="5">
        <f t="shared" si="19"/>
        <v>1</v>
      </c>
      <c r="D58" s="5">
        <f t="shared" si="19"/>
        <v>0</v>
      </c>
      <c r="E58" s="6" t="str">
        <f t="shared" si="19"/>
        <v>(l)Ge[l]</v>
      </c>
      <c r="F58" s="14">
        <f t="shared" ca="1" si="20"/>
        <v>-30.09</v>
      </c>
      <c r="G58" s="14">
        <f t="shared" ca="1" si="18"/>
        <v>-25.5</v>
      </c>
      <c r="H58" s="14">
        <f t="shared" ca="1" si="18"/>
        <v>-22.5</v>
      </c>
      <c r="I58" s="14">
        <f t="shared" ca="1" si="18"/>
        <v>-21.91</v>
      </c>
      <c r="J58" s="14">
        <f t="shared" ca="1" si="18"/>
        <v>-21.37</v>
      </c>
      <c r="K58" s="14">
        <f t="shared" ca="1" si="18"/>
        <v>-20.87</v>
      </c>
      <c r="L58" s="14">
        <f t="shared" ca="1" si="18"/>
        <v>-20.41</v>
      </c>
      <c r="M58" s="14">
        <f t="shared" ca="1" si="18"/>
        <v>-19.989999999999998</v>
      </c>
      <c r="N58" s="14">
        <f t="shared" ca="1" si="18"/>
        <v>-19.600000000000001</v>
      </c>
      <c r="O58" s="14">
        <f t="shared" ca="1" si="18"/>
        <v>-19.23</v>
      </c>
      <c r="P58" s="14">
        <f t="shared" ca="1" si="18"/>
        <v>-18.89</v>
      </c>
      <c r="Q58" s="14">
        <f t="shared" ca="1" si="18"/>
        <v>-18.57</v>
      </c>
      <c r="R58" s="14">
        <f t="shared" ca="1" si="18"/>
        <v>-18.27</v>
      </c>
      <c r="S58" s="14">
        <f t="shared" ca="1" si="18"/>
        <v>-17.98</v>
      </c>
      <c r="T58" s="14">
        <f t="shared" ca="1" si="18"/>
        <v>-17.71</v>
      </c>
      <c r="U58" s="14">
        <f t="shared" ca="1" si="18"/>
        <v>-16.75</v>
      </c>
      <c r="V58" s="14">
        <f t="shared" ca="1" si="18"/>
        <v>-15.98</v>
      </c>
      <c r="W58" s="14">
        <f t="shared" ca="1" si="18"/>
        <v>-15.35</v>
      </c>
      <c r="X58" s="14">
        <f t="shared" ca="1" si="18"/>
        <v>-14.78</v>
      </c>
      <c r="Y58" s="14">
        <f t="shared" ca="1" si="18"/>
        <v>-14.16</v>
      </c>
      <c r="Z58" s="14">
        <f t="shared" ca="1" si="18"/>
        <v>-13.99</v>
      </c>
      <c r="AA58" s="14">
        <f t="shared" ca="1" si="18"/>
        <v>-13.82</v>
      </c>
      <c r="AB58" s="14">
        <f t="shared" ca="1" si="18"/>
        <v>-13.64</v>
      </c>
      <c r="AC58" s="14">
        <f t="shared" ca="1" si="18"/>
        <v>-13.46</v>
      </c>
      <c r="AD58" s="14">
        <f t="shared" ca="1" si="18"/>
        <v>0</v>
      </c>
      <c r="AE58" s="14">
        <f t="shared" ca="1" si="18"/>
        <v>0</v>
      </c>
      <c r="AF58" s="14">
        <f t="shared" ca="1" si="18"/>
        <v>0</v>
      </c>
      <c r="AG58" s="14">
        <f t="shared" ca="1" si="18"/>
        <v>0</v>
      </c>
      <c r="AH58" s="14">
        <f t="shared" ref="G58:BR62" ca="1" si="21">$A58*H.Ar + $B58*H.Se + $C58*H.Ge + $D58*H.Ga</f>
        <v>0</v>
      </c>
      <c r="AI58" s="14">
        <f t="shared" ca="1" si="21"/>
        <v>0</v>
      </c>
      <c r="AJ58" s="14">
        <f t="shared" ca="1" si="21"/>
        <v>0</v>
      </c>
      <c r="AK58" s="14">
        <f t="shared" ca="1" si="21"/>
        <v>0</v>
      </c>
      <c r="AL58" s="14">
        <f t="shared" ca="1" si="21"/>
        <v>0</v>
      </c>
      <c r="AM58" s="14">
        <f t="shared" ca="1" si="21"/>
        <v>0</v>
      </c>
      <c r="AN58" s="14">
        <f t="shared" ca="1" si="21"/>
        <v>0</v>
      </c>
      <c r="AO58" s="14">
        <f t="shared" ca="1" si="21"/>
        <v>0</v>
      </c>
      <c r="AP58" s="14">
        <f t="shared" ca="1" si="21"/>
        <v>0</v>
      </c>
      <c r="AQ58" s="14">
        <f t="shared" ca="1" si="21"/>
        <v>0</v>
      </c>
      <c r="AR58" s="14">
        <f t="shared" ca="1" si="21"/>
        <v>0</v>
      </c>
      <c r="AS58" s="14">
        <f t="shared" ca="1" si="21"/>
        <v>0</v>
      </c>
      <c r="AT58" s="14">
        <f t="shared" ca="1" si="21"/>
        <v>0</v>
      </c>
      <c r="AU58" s="14">
        <f t="shared" ca="1" si="21"/>
        <v>0</v>
      </c>
      <c r="AV58" s="14">
        <f t="shared" ca="1" si="21"/>
        <v>0</v>
      </c>
      <c r="AW58" s="14">
        <f t="shared" ca="1" si="21"/>
        <v>0</v>
      </c>
      <c r="AX58" s="14">
        <f t="shared" ca="1" si="21"/>
        <v>0</v>
      </c>
      <c r="AY58" s="14">
        <f t="shared" ca="1" si="21"/>
        <v>0</v>
      </c>
      <c r="AZ58" s="14">
        <f t="shared" ca="1" si="21"/>
        <v>0</v>
      </c>
      <c r="BA58" s="14">
        <f t="shared" ca="1" si="21"/>
        <v>0</v>
      </c>
      <c r="BB58" s="14">
        <f t="shared" ca="1" si="21"/>
        <v>0</v>
      </c>
      <c r="BC58" s="14">
        <f t="shared" ca="1" si="21"/>
        <v>0</v>
      </c>
      <c r="BD58" s="14">
        <f t="shared" ca="1" si="21"/>
        <v>0</v>
      </c>
      <c r="BE58" s="14">
        <f t="shared" ca="1" si="21"/>
        <v>0</v>
      </c>
      <c r="BF58" s="14">
        <f t="shared" ca="1" si="21"/>
        <v>0</v>
      </c>
      <c r="BG58" s="14">
        <f t="shared" ca="1" si="21"/>
        <v>0</v>
      </c>
      <c r="BH58" s="14">
        <f t="shared" ca="1" si="21"/>
        <v>0</v>
      </c>
      <c r="BI58" s="14">
        <f t="shared" ca="1" si="21"/>
        <v>0</v>
      </c>
      <c r="BJ58" s="14">
        <f t="shared" ca="1" si="21"/>
        <v>0</v>
      </c>
      <c r="BK58" s="14">
        <f t="shared" ca="1" si="21"/>
        <v>0</v>
      </c>
      <c r="BL58" s="14">
        <f t="shared" ca="1" si="21"/>
        <v>0</v>
      </c>
      <c r="BM58" s="14">
        <f t="shared" ca="1" si="21"/>
        <v>0</v>
      </c>
      <c r="BN58" s="14">
        <f t="shared" ca="1" si="21"/>
        <v>0</v>
      </c>
      <c r="BO58" s="14">
        <f t="shared" ca="1" si="21"/>
        <v>0</v>
      </c>
      <c r="BP58" s="14">
        <f t="shared" ca="1" si="21"/>
        <v>0</v>
      </c>
      <c r="BQ58" s="14">
        <f t="shared" ca="1" si="21"/>
        <v>0</v>
      </c>
      <c r="BR58" s="14">
        <f t="shared" ca="1" si="21"/>
        <v>0</v>
      </c>
      <c r="BS58" s="14"/>
    </row>
    <row r="59" spans="1:71" ht="21" customHeight="1" outlineLevel="1" thickBot="1" x14ac:dyDescent="0.4">
      <c r="A59" s="5">
        <f t="shared" si="19"/>
        <v>0</v>
      </c>
      <c r="B59" s="5">
        <f t="shared" si="19"/>
        <v>1</v>
      </c>
      <c r="C59" s="5">
        <f t="shared" si="19"/>
        <v>0</v>
      </c>
      <c r="D59" s="5">
        <f t="shared" si="19"/>
        <v>0</v>
      </c>
      <c r="E59" s="6" t="str">
        <f t="shared" si="19"/>
        <v>(1)Se[l]</v>
      </c>
      <c r="F59" s="14">
        <f t="shared" ca="1" si="20"/>
        <v>-4.8250000000000002</v>
      </c>
      <c r="G59" s="14">
        <f t="shared" ca="1" si="21"/>
        <v>-5.1769999999999996</v>
      </c>
      <c r="H59" s="14">
        <f t="shared" ca="1" si="21"/>
        <v>-5.5659999999999998</v>
      </c>
      <c r="I59" s="14">
        <f t="shared" ca="1" si="21"/>
        <v>-5.6630000000000003</v>
      </c>
      <c r="J59" s="14">
        <f t="shared" ca="1" si="21"/>
        <v>-5.7590000000000003</v>
      </c>
      <c r="K59" s="14">
        <f t="shared" ca="1" si="21"/>
        <v>-5.8550000000000004</v>
      </c>
      <c r="L59" s="14">
        <f t="shared" ca="1" si="21"/>
        <v>-5.9489999999999998</v>
      </c>
      <c r="M59" s="14">
        <f t="shared" ca="1" si="21"/>
        <v>-6.0419999999999998</v>
      </c>
      <c r="N59" s="14">
        <f t="shared" ca="1" si="21"/>
        <v>-6.133</v>
      </c>
      <c r="O59" s="14">
        <f t="shared" ca="1" si="21"/>
        <v>-6.2220000000000004</v>
      </c>
      <c r="P59" s="14">
        <f t="shared" ca="1" si="21"/>
        <v>-6.3090000000000002</v>
      </c>
      <c r="Q59" s="14">
        <f t="shared" ca="1" si="21"/>
        <v>-6.3929999999999998</v>
      </c>
      <c r="R59" s="14">
        <f t="shared" ca="1" si="21"/>
        <v>-6.4740000000000002</v>
      </c>
      <c r="S59" s="14">
        <f t="shared" ca="1" si="21"/>
        <v>-6.5519999999999996</v>
      </c>
      <c r="T59" s="14">
        <f t="shared" ca="1" si="21"/>
        <v>-6.6260000000000003</v>
      </c>
      <c r="U59" s="14">
        <f t="shared" ca="1" si="21"/>
        <v>-6.8840000000000003</v>
      </c>
      <c r="V59" s="14">
        <f t="shared" ca="1" si="21"/>
        <v>-7.1239999999999997</v>
      </c>
      <c r="W59" s="14">
        <f t="shared" ca="1" si="21"/>
        <v>-7.3780000000000001</v>
      </c>
      <c r="X59" s="14">
        <f t="shared" ca="1" si="21"/>
        <v>-7.6559999999999997</v>
      </c>
      <c r="Y59" s="14">
        <f t="shared" ca="1" si="21"/>
        <v>-7.9829999999999997</v>
      </c>
      <c r="Z59" s="14">
        <f t="shared" ca="1" si="21"/>
        <v>-8.0760000000000005</v>
      </c>
      <c r="AA59" s="14">
        <f t="shared" ca="1" si="21"/>
        <v>-8.1750000000000007</v>
      </c>
      <c r="AB59" s="14">
        <f t="shared" ca="1" si="21"/>
        <v>-8.2789999999999999</v>
      </c>
      <c r="AC59" s="14">
        <f t="shared" ca="1" si="21"/>
        <v>-8.3879999999999999</v>
      </c>
      <c r="AD59" s="14">
        <f t="shared" ca="1" si="21"/>
        <v>0</v>
      </c>
      <c r="AE59" s="14">
        <f t="shared" ca="1" si="21"/>
        <v>0</v>
      </c>
      <c r="AF59" s="14">
        <f t="shared" ca="1" si="21"/>
        <v>0</v>
      </c>
      <c r="AG59" s="14">
        <f t="shared" ca="1" si="21"/>
        <v>0</v>
      </c>
      <c r="AH59" s="14">
        <f t="shared" ca="1" si="21"/>
        <v>0</v>
      </c>
      <c r="AI59" s="14">
        <f t="shared" ca="1" si="21"/>
        <v>0</v>
      </c>
      <c r="AJ59" s="14">
        <f t="shared" ca="1" si="21"/>
        <v>0</v>
      </c>
      <c r="AK59" s="14">
        <f t="shared" ca="1" si="21"/>
        <v>0</v>
      </c>
      <c r="AL59" s="14">
        <f t="shared" ca="1" si="21"/>
        <v>0</v>
      </c>
      <c r="AM59" s="14">
        <f t="shared" ca="1" si="21"/>
        <v>0</v>
      </c>
      <c r="AN59" s="14">
        <f t="shared" ca="1" si="21"/>
        <v>0</v>
      </c>
      <c r="AO59" s="14">
        <f t="shared" ca="1" si="21"/>
        <v>0</v>
      </c>
      <c r="AP59" s="14">
        <f t="shared" ca="1" si="21"/>
        <v>0</v>
      </c>
      <c r="AQ59" s="14">
        <f t="shared" ca="1" si="21"/>
        <v>0</v>
      </c>
      <c r="AR59" s="14">
        <f t="shared" ca="1" si="21"/>
        <v>0</v>
      </c>
      <c r="AS59" s="14">
        <f t="shared" ca="1" si="21"/>
        <v>0</v>
      </c>
      <c r="AT59" s="14">
        <f t="shared" ca="1" si="21"/>
        <v>0</v>
      </c>
      <c r="AU59" s="14">
        <f t="shared" ca="1" si="21"/>
        <v>0</v>
      </c>
      <c r="AV59" s="14">
        <f t="shared" ca="1" si="21"/>
        <v>0</v>
      </c>
      <c r="AW59" s="14">
        <f t="shared" ca="1" si="21"/>
        <v>0</v>
      </c>
      <c r="AX59" s="14">
        <f t="shared" ca="1" si="21"/>
        <v>0</v>
      </c>
      <c r="AY59" s="14">
        <f t="shared" ca="1" si="21"/>
        <v>0</v>
      </c>
      <c r="AZ59" s="14">
        <f t="shared" ca="1" si="21"/>
        <v>0</v>
      </c>
      <c r="BA59" s="14">
        <f t="shared" ca="1" si="21"/>
        <v>0</v>
      </c>
      <c r="BB59" s="14">
        <f t="shared" ca="1" si="21"/>
        <v>0</v>
      </c>
      <c r="BC59" s="14">
        <f t="shared" ca="1" si="21"/>
        <v>0</v>
      </c>
      <c r="BD59" s="14">
        <f t="shared" ca="1" si="21"/>
        <v>0</v>
      </c>
      <c r="BE59" s="14">
        <f t="shared" ca="1" si="21"/>
        <v>0</v>
      </c>
      <c r="BF59" s="14">
        <f t="shared" ca="1" si="21"/>
        <v>0</v>
      </c>
      <c r="BG59" s="14">
        <f t="shared" ca="1" si="21"/>
        <v>0</v>
      </c>
      <c r="BH59" s="14">
        <f t="shared" ca="1" si="21"/>
        <v>0</v>
      </c>
      <c r="BI59" s="14">
        <f t="shared" ca="1" si="21"/>
        <v>0</v>
      </c>
      <c r="BJ59" s="14">
        <f t="shared" ca="1" si="21"/>
        <v>0</v>
      </c>
      <c r="BK59" s="14">
        <f t="shared" ca="1" si="21"/>
        <v>0</v>
      </c>
      <c r="BL59" s="14">
        <f t="shared" ca="1" si="21"/>
        <v>0</v>
      </c>
      <c r="BM59" s="14">
        <f t="shared" ca="1" si="21"/>
        <v>0</v>
      </c>
      <c r="BN59" s="14">
        <f t="shared" ca="1" si="21"/>
        <v>0</v>
      </c>
      <c r="BO59" s="14">
        <f t="shared" ca="1" si="21"/>
        <v>0</v>
      </c>
      <c r="BP59" s="14">
        <f t="shared" ca="1" si="21"/>
        <v>0</v>
      </c>
      <c r="BQ59" s="14">
        <f t="shared" ca="1" si="21"/>
        <v>0</v>
      </c>
      <c r="BR59" s="14">
        <f t="shared" ca="1" si="21"/>
        <v>0</v>
      </c>
      <c r="BS59" s="14"/>
    </row>
    <row r="60" spans="1:71" ht="21" customHeight="1" outlineLevel="1" thickBot="1" x14ac:dyDescent="0.4">
      <c r="A60" s="5">
        <f t="shared" si="19"/>
        <v>0</v>
      </c>
      <c r="B60" s="5">
        <f t="shared" si="19"/>
        <v>1</v>
      </c>
      <c r="C60" s="5">
        <f t="shared" si="19"/>
        <v>1</v>
      </c>
      <c r="D60" s="5">
        <f t="shared" si="19"/>
        <v>0</v>
      </c>
      <c r="E60" s="6" t="str">
        <f t="shared" si="19"/>
        <v>(l)GeSe[l]</v>
      </c>
      <c r="F60" s="14">
        <f t="shared" ca="1" si="20"/>
        <v>-34.914999999999999</v>
      </c>
      <c r="G60" s="14">
        <f t="shared" ca="1" si="21"/>
        <v>-30.677</v>
      </c>
      <c r="H60" s="14">
        <f t="shared" ca="1" si="21"/>
        <v>-28.065999999999999</v>
      </c>
      <c r="I60" s="14">
        <f t="shared" ca="1" si="21"/>
        <v>-27.573</v>
      </c>
      <c r="J60" s="14">
        <f t="shared" ca="1" si="21"/>
        <v>-27.129000000000001</v>
      </c>
      <c r="K60" s="14">
        <f t="shared" ca="1" si="21"/>
        <v>-26.725000000000001</v>
      </c>
      <c r="L60" s="14">
        <f t="shared" ca="1" si="21"/>
        <v>-26.359000000000002</v>
      </c>
      <c r="M60" s="14">
        <f t="shared" ca="1" si="21"/>
        <v>-26.031999999999996</v>
      </c>
      <c r="N60" s="14">
        <f t="shared" ca="1" si="21"/>
        <v>-25.733000000000001</v>
      </c>
      <c r="O60" s="14">
        <f t="shared" ca="1" si="21"/>
        <v>-25.452000000000002</v>
      </c>
      <c r="P60" s="14">
        <f t="shared" ca="1" si="21"/>
        <v>-25.199000000000002</v>
      </c>
      <c r="Q60" s="14">
        <f t="shared" ca="1" si="21"/>
        <v>-24.963000000000001</v>
      </c>
      <c r="R60" s="14">
        <f t="shared" ca="1" si="21"/>
        <v>-24.744</v>
      </c>
      <c r="S60" s="14">
        <f t="shared" ca="1" si="21"/>
        <v>-24.532</v>
      </c>
      <c r="T60" s="14">
        <f t="shared" ca="1" si="21"/>
        <v>-24.336000000000002</v>
      </c>
      <c r="U60" s="14">
        <f t="shared" ca="1" si="21"/>
        <v>-23.634</v>
      </c>
      <c r="V60" s="14">
        <f t="shared" ca="1" si="21"/>
        <v>-23.103999999999999</v>
      </c>
      <c r="W60" s="14">
        <f t="shared" ca="1" si="21"/>
        <v>-22.728000000000002</v>
      </c>
      <c r="X60" s="14">
        <f t="shared" ca="1" si="21"/>
        <v>-22.436</v>
      </c>
      <c r="Y60" s="14">
        <f t="shared" ca="1" si="21"/>
        <v>-22.143000000000001</v>
      </c>
      <c r="Z60" s="14">
        <f t="shared" ca="1" si="21"/>
        <v>-22.066000000000003</v>
      </c>
      <c r="AA60" s="14">
        <f t="shared" ca="1" si="21"/>
        <v>-21.995000000000001</v>
      </c>
      <c r="AB60" s="14">
        <f t="shared" ca="1" si="21"/>
        <v>-21.919</v>
      </c>
      <c r="AC60" s="14">
        <f t="shared" ca="1" si="21"/>
        <v>-21.847999999999999</v>
      </c>
      <c r="AD60" s="14">
        <f t="shared" ca="1" si="21"/>
        <v>0</v>
      </c>
      <c r="AE60" s="14">
        <f t="shared" ca="1" si="21"/>
        <v>0</v>
      </c>
      <c r="AF60" s="14">
        <f t="shared" ca="1" si="21"/>
        <v>0</v>
      </c>
      <c r="AG60" s="14">
        <f t="shared" ca="1" si="21"/>
        <v>0</v>
      </c>
      <c r="AH60" s="14">
        <f t="shared" ca="1" si="21"/>
        <v>0</v>
      </c>
      <c r="AI60" s="14">
        <f t="shared" ca="1" si="21"/>
        <v>0</v>
      </c>
      <c r="AJ60" s="14">
        <f t="shared" ca="1" si="21"/>
        <v>0</v>
      </c>
      <c r="AK60" s="14">
        <f t="shared" ca="1" si="21"/>
        <v>0</v>
      </c>
      <c r="AL60" s="14">
        <f t="shared" ca="1" si="21"/>
        <v>0</v>
      </c>
      <c r="AM60" s="14">
        <f t="shared" ca="1" si="21"/>
        <v>0</v>
      </c>
      <c r="AN60" s="14">
        <f t="shared" ca="1" si="21"/>
        <v>0</v>
      </c>
      <c r="AO60" s="14">
        <f t="shared" ca="1" si="21"/>
        <v>0</v>
      </c>
      <c r="AP60" s="14">
        <f t="shared" ca="1" si="21"/>
        <v>0</v>
      </c>
      <c r="AQ60" s="14">
        <f t="shared" ca="1" si="21"/>
        <v>0</v>
      </c>
      <c r="AR60" s="14">
        <f t="shared" ca="1" si="21"/>
        <v>0</v>
      </c>
      <c r="AS60" s="14">
        <f t="shared" ca="1" si="21"/>
        <v>0</v>
      </c>
      <c r="AT60" s="14">
        <f t="shared" ca="1" si="21"/>
        <v>0</v>
      </c>
      <c r="AU60" s="14">
        <f t="shared" ca="1" si="21"/>
        <v>0</v>
      </c>
      <c r="AV60" s="14">
        <f t="shared" ca="1" si="21"/>
        <v>0</v>
      </c>
      <c r="AW60" s="14">
        <f t="shared" ca="1" si="21"/>
        <v>0</v>
      </c>
      <c r="AX60" s="14">
        <f t="shared" ca="1" si="21"/>
        <v>0</v>
      </c>
      <c r="AY60" s="14">
        <f t="shared" ca="1" si="21"/>
        <v>0</v>
      </c>
      <c r="AZ60" s="14">
        <f t="shared" ca="1" si="21"/>
        <v>0</v>
      </c>
      <c r="BA60" s="14">
        <f t="shared" ca="1" si="21"/>
        <v>0</v>
      </c>
      <c r="BB60" s="14">
        <f t="shared" ca="1" si="21"/>
        <v>0</v>
      </c>
      <c r="BC60" s="14">
        <f t="shared" ca="1" si="21"/>
        <v>0</v>
      </c>
      <c r="BD60" s="14">
        <f t="shared" ca="1" si="21"/>
        <v>0</v>
      </c>
      <c r="BE60" s="14">
        <f t="shared" ca="1" si="21"/>
        <v>0</v>
      </c>
      <c r="BF60" s="14">
        <f t="shared" ca="1" si="21"/>
        <v>0</v>
      </c>
      <c r="BG60" s="14">
        <f t="shared" ca="1" si="21"/>
        <v>0</v>
      </c>
      <c r="BH60" s="14">
        <f t="shared" ca="1" si="21"/>
        <v>0</v>
      </c>
      <c r="BI60" s="14">
        <f t="shared" ca="1" si="21"/>
        <v>0</v>
      </c>
      <c r="BJ60" s="14">
        <f t="shared" ca="1" si="21"/>
        <v>0</v>
      </c>
      <c r="BK60" s="14">
        <f t="shared" ca="1" si="21"/>
        <v>0</v>
      </c>
      <c r="BL60" s="14">
        <f t="shared" ca="1" si="21"/>
        <v>0</v>
      </c>
      <c r="BM60" s="14">
        <f t="shared" ca="1" si="21"/>
        <v>0</v>
      </c>
      <c r="BN60" s="14">
        <f t="shared" ca="1" si="21"/>
        <v>0</v>
      </c>
      <c r="BO60" s="14">
        <f t="shared" ca="1" si="21"/>
        <v>0</v>
      </c>
      <c r="BP60" s="14">
        <f t="shared" ca="1" si="21"/>
        <v>0</v>
      </c>
      <c r="BQ60" s="14">
        <f t="shared" ca="1" si="21"/>
        <v>0</v>
      </c>
      <c r="BR60" s="14">
        <f t="shared" ca="1" si="21"/>
        <v>0</v>
      </c>
      <c r="BS60" s="14"/>
    </row>
    <row r="61" spans="1:71" ht="21" customHeight="1" outlineLevel="1" thickBot="1" x14ac:dyDescent="0.4">
      <c r="A61" s="5">
        <f t="shared" si="19"/>
        <v>1</v>
      </c>
      <c r="B61" s="5">
        <f t="shared" si="19"/>
        <v>0</v>
      </c>
      <c r="C61" s="5">
        <f t="shared" si="19"/>
        <v>0</v>
      </c>
      <c r="D61" s="5">
        <f t="shared" si="19"/>
        <v>0</v>
      </c>
      <c r="E61" s="6" t="str">
        <f t="shared" si="19"/>
        <v>H (Ar)</v>
      </c>
      <c r="F61" s="14">
        <f t="shared" ca="1" si="20"/>
        <v>-18.62</v>
      </c>
      <c r="G61" s="14">
        <f t="shared" ca="1" si="21"/>
        <v>-18.63</v>
      </c>
      <c r="H61" s="14">
        <f t="shared" ca="1" si="21"/>
        <v>-18.72</v>
      </c>
      <c r="I61" s="14">
        <f t="shared" ca="1" si="21"/>
        <v>-18.75</v>
      </c>
      <c r="J61" s="14">
        <f t="shared" ca="1" si="21"/>
        <v>-18.78</v>
      </c>
      <c r="K61" s="14">
        <f t="shared" ca="1" si="21"/>
        <v>-18.809999999999999</v>
      </c>
      <c r="L61" s="14">
        <f t="shared" ca="1" si="21"/>
        <v>-18.84</v>
      </c>
      <c r="M61" s="14">
        <f t="shared" ca="1" si="21"/>
        <v>-18.87</v>
      </c>
      <c r="N61" s="14">
        <f t="shared" ca="1" si="21"/>
        <v>-18.91</v>
      </c>
      <c r="O61" s="14">
        <f t="shared" ca="1" si="21"/>
        <v>-18.95</v>
      </c>
      <c r="P61" s="14">
        <f t="shared" ca="1" si="21"/>
        <v>-18.989999999999998</v>
      </c>
      <c r="Q61" s="14">
        <f t="shared" ca="1" si="21"/>
        <v>-19.03</v>
      </c>
      <c r="R61" s="14">
        <f t="shared" ca="1" si="21"/>
        <v>-19.079999999999998</v>
      </c>
      <c r="S61" s="14">
        <f t="shared" ca="1" si="21"/>
        <v>-19.13</v>
      </c>
      <c r="T61" s="14">
        <f t="shared" ca="1" si="21"/>
        <v>-19.190000000000001</v>
      </c>
      <c r="U61" s="14">
        <f t="shared" ca="1" si="21"/>
        <v>-19.46</v>
      </c>
      <c r="V61" s="14">
        <f t="shared" ca="1" si="21"/>
        <v>-19.68</v>
      </c>
      <c r="W61" s="14">
        <f t="shared" ca="1" si="21"/>
        <v>-19.87</v>
      </c>
      <c r="X61" s="14">
        <f t="shared" ca="1" si="21"/>
        <v>-20.05</v>
      </c>
      <c r="Y61" s="14">
        <f t="shared" ca="1" si="21"/>
        <v>-20.25</v>
      </c>
      <c r="Z61" s="14">
        <f t="shared" ca="1" si="21"/>
        <v>-20.309999999999999</v>
      </c>
      <c r="AA61" s="14">
        <f t="shared" ca="1" si="21"/>
        <v>-20.36</v>
      </c>
      <c r="AB61" s="14">
        <f t="shared" ca="1" si="21"/>
        <v>-20.41</v>
      </c>
      <c r="AC61" s="14">
        <f t="shared" ca="1" si="21"/>
        <v>-20.46</v>
      </c>
      <c r="AD61" s="14">
        <f t="shared" ca="1" si="21"/>
        <v>0</v>
      </c>
      <c r="AE61" s="14">
        <f t="shared" ca="1" si="21"/>
        <v>0</v>
      </c>
      <c r="AF61" s="14">
        <f t="shared" ca="1" si="21"/>
        <v>0</v>
      </c>
      <c r="AG61" s="14">
        <f t="shared" ca="1" si="21"/>
        <v>0</v>
      </c>
      <c r="AH61" s="14">
        <f t="shared" ca="1" si="21"/>
        <v>0</v>
      </c>
      <c r="AI61" s="14">
        <f t="shared" ca="1" si="21"/>
        <v>0</v>
      </c>
      <c r="AJ61" s="14">
        <f t="shared" ca="1" si="21"/>
        <v>0</v>
      </c>
      <c r="AK61" s="14">
        <f t="shared" ca="1" si="21"/>
        <v>0</v>
      </c>
      <c r="AL61" s="14">
        <f t="shared" ca="1" si="21"/>
        <v>0</v>
      </c>
      <c r="AM61" s="14">
        <f t="shared" ca="1" si="21"/>
        <v>0</v>
      </c>
      <c r="AN61" s="14">
        <f t="shared" ca="1" si="21"/>
        <v>0</v>
      </c>
      <c r="AO61" s="14">
        <f t="shared" ca="1" si="21"/>
        <v>0</v>
      </c>
      <c r="AP61" s="14">
        <f t="shared" ca="1" si="21"/>
        <v>0</v>
      </c>
      <c r="AQ61" s="14">
        <f t="shared" ca="1" si="21"/>
        <v>0</v>
      </c>
      <c r="AR61" s="14">
        <f t="shared" ca="1" si="21"/>
        <v>0</v>
      </c>
      <c r="AS61" s="14">
        <f t="shared" ca="1" si="21"/>
        <v>0</v>
      </c>
      <c r="AT61" s="14">
        <f t="shared" ca="1" si="21"/>
        <v>0</v>
      </c>
      <c r="AU61" s="14">
        <f t="shared" ca="1" si="21"/>
        <v>0</v>
      </c>
      <c r="AV61" s="14">
        <f t="shared" ca="1" si="21"/>
        <v>0</v>
      </c>
      <c r="AW61" s="14">
        <f t="shared" ca="1" si="21"/>
        <v>0</v>
      </c>
      <c r="AX61" s="14">
        <f t="shared" ca="1" si="21"/>
        <v>0</v>
      </c>
      <c r="AY61" s="14">
        <f t="shared" ca="1" si="21"/>
        <v>0</v>
      </c>
      <c r="AZ61" s="14">
        <f t="shared" ca="1" si="21"/>
        <v>0</v>
      </c>
      <c r="BA61" s="14">
        <f t="shared" ca="1" si="21"/>
        <v>0</v>
      </c>
      <c r="BB61" s="14">
        <f t="shared" ca="1" si="21"/>
        <v>0</v>
      </c>
      <c r="BC61" s="14">
        <f t="shared" ca="1" si="21"/>
        <v>0</v>
      </c>
      <c r="BD61" s="14">
        <f t="shared" ca="1" si="21"/>
        <v>0</v>
      </c>
      <c r="BE61" s="14">
        <f t="shared" ca="1" si="21"/>
        <v>0</v>
      </c>
      <c r="BF61" s="14">
        <f t="shared" ca="1" si="21"/>
        <v>0</v>
      </c>
      <c r="BG61" s="14">
        <f t="shared" ca="1" si="21"/>
        <v>0</v>
      </c>
      <c r="BH61" s="14">
        <f t="shared" ca="1" si="21"/>
        <v>0</v>
      </c>
      <c r="BI61" s="14">
        <f t="shared" ca="1" si="21"/>
        <v>0</v>
      </c>
      <c r="BJ61" s="14">
        <f t="shared" ca="1" si="21"/>
        <v>0</v>
      </c>
      <c r="BK61" s="14">
        <f t="shared" ca="1" si="21"/>
        <v>0</v>
      </c>
      <c r="BL61" s="14">
        <f t="shared" ca="1" si="21"/>
        <v>0</v>
      </c>
      <c r="BM61" s="14">
        <f t="shared" ca="1" si="21"/>
        <v>0</v>
      </c>
      <c r="BN61" s="14">
        <f t="shared" ca="1" si="21"/>
        <v>0</v>
      </c>
      <c r="BO61" s="14">
        <f t="shared" ca="1" si="21"/>
        <v>0</v>
      </c>
      <c r="BP61" s="14">
        <f t="shared" ca="1" si="21"/>
        <v>0</v>
      </c>
      <c r="BQ61" s="14">
        <f t="shared" ca="1" si="21"/>
        <v>0</v>
      </c>
      <c r="BR61" s="14">
        <f t="shared" ca="1" si="21"/>
        <v>0</v>
      </c>
      <c r="BS61" s="14"/>
    </row>
    <row r="62" spans="1:71" ht="21" customHeight="1" outlineLevel="1" thickBot="1" x14ac:dyDescent="0.4">
      <c r="A62" s="5">
        <f t="shared" si="19"/>
        <v>0</v>
      </c>
      <c r="B62" s="5">
        <f t="shared" si="19"/>
        <v>0</v>
      </c>
      <c r="C62" s="5">
        <f t="shared" si="19"/>
        <v>0</v>
      </c>
      <c r="D62" s="5">
        <f t="shared" si="19"/>
        <v>1</v>
      </c>
      <c r="E62" s="6" t="str">
        <f t="shared" si="19"/>
        <v>H (Ga)</v>
      </c>
      <c r="F62" s="14">
        <f t="shared" ca="1" si="20"/>
        <v>-5.8940000000000001</v>
      </c>
      <c r="G62" s="14">
        <f t="shared" ca="1" si="21"/>
        <v>-6.3860000000000001</v>
      </c>
      <c r="H62" s="14">
        <f t="shared" ca="1" si="21"/>
        <v>-6.8259999999999996</v>
      </c>
      <c r="I62" s="14">
        <f t="shared" ca="1" si="21"/>
        <v>-6.9290000000000003</v>
      </c>
      <c r="J62" s="14">
        <f t="shared" ca="1" si="21"/>
        <v>-7.0279999999999996</v>
      </c>
      <c r="K62" s="14">
        <f t="shared" ca="1" si="21"/>
        <v>-7.125</v>
      </c>
      <c r="L62" s="14">
        <f t="shared" ca="1" si="21"/>
        <v>-7.22</v>
      </c>
      <c r="M62" s="14">
        <f t="shared" ca="1" si="21"/>
        <v>-7.3140000000000001</v>
      </c>
      <c r="N62" s="14">
        <f t="shared" ca="1" si="21"/>
        <v>-7.4059999999999997</v>
      </c>
      <c r="O62" s="14">
        <f t="shared" ca="1" si="21"/>
        <v>-7.4969999999999999</v>
      </c>
      <c r="P62" s="14">
        <f t="shared" ca="1" si="21"/>
        <v>-7.59</v>
      </c>
      <c r="Q62" s="14">
        <f t="shared" ca="1" si="21"/>
        <v>-7.6840000000000002</v>
      </c>
      <c r="R62" s="14">
        <f t="shared" ca="1" si="21"/>
        <v>-7.7830000000000004</v>
      </c>
      <c r="S62" s="14">
        <f t="shared" ca="1" si="21"/>
        <v>-7.8879999999999999</v>
      </c>
      <c r="T62" s="14">
        <f t="shared" ca="1" si="21"/>
        <v>-8.0020000000000007</v>
      </c>
      <c r="U62" s="14">
        <f t="shared" ca="1" si="21"/>
        <v>-8.5809999999999995</v>
      </c>
      <c r="V62" s="14">
        <f t="shared" ca="1" si="21"/>
        <v>-9.2680000000000007</v>
      </c>
      <c r="W62" s="14">
        <f t="shared" ca="1" si="21"/>
        <v>-9.9169999999999998</v>
      </c>
      <c r="X62" s="14">
        <f t="shared" ca="1" si="21"/>
        <v>-10.49</v>
      </c>
      <c r="Y62" s="14">
        <f t="shared" ca="1" si="21"/>
        <v>-10.98</v>
      </c>
      <c r="Z62" s="14">
        <f t="shared" ca="1" si="21"/>
        <v>-11.09</v>
      </c>
      <c r="AA62" s="14">
        <f t="shared" ca="1" si="21"/>
        <v>-11.19</v>
      </c>
      <c r="AB62" s="14">
        <f t="shared" ca="1" si="21"/>
        <v>-11.29</v>
      </c>
      <c r="AC62" s="14">
        <f t="shared" ca="1" si="21"/>
        <v>-11.38</v>
      </c>
      <c r="AD62" s="14">
        <f t="shared" ca="1" si="21"/>
        <v>0</v>
      </c>
      <c r="AE62" s="14">
        <f t="shared" ca="1" si="21"/>
        <v>0</v>
      </c>
      <c r="AF62" s="14">
        <f t="shared" ca="1" si="21"/>
        <v>0</v>
      </c>
      <c r="AG62" s="14">
        <f t="shared" ref="G62:BR66" ca="1" si="22">$A62*H.Ar + $B62*H.Se + $C62*H.Ge + $D62*H.Ga</f>
        <v>0</v>
      </c>
      <c r="AH62" s="14">
        <f t="shared" ca="1" si="22"/>
        <v>0</v>
      </c>
      <c r="AI62" s="14">
        <f t="shared" ca="1" si="22"/>
        <v>0</v>
      </c>
      <c r="AJ62" s="14">
        <f t="shared" ca="1" si="22"/>
        <v>0</v>
      </c>
      <c r="AK62" s="14">
        <f t="shared" ca="1" si="22"/>
        <v>0</v>
      </c>
      <c r="AL62" s="14">
        <f t="shared" ca="1" si="22"/>
        <v>0</v>
      </c>
      <c r="AM62" s="14">
        <f t="shared" ca="1" si="22"/>
        <v>0</v>
      </c>
      <c r="AN62" s="14">
        <f t="shared" ca="1" si="22"/>
        <v>0</v>
      </c>
      <c r="AO62" s="14">
        <f t="shared" ca="1" si="22"/>
        <v>0</v>
      </c>
      <c r="AP62" s="14">
        <f t="shared" ca="1" si="22"/>
        <v>0</v>
      </c>
      <c r="AQ62" s="14">
        <f t="shared" ca="1" si="22"/>
        <v>0</v>
      </c>
      <c r="AR62" s="14">
        <f t="shared" ca="1" si="22"/>
        <v>0</v>
      </c>
      <c r="AS62" s="14">
        <f t="shared" ca="1" si="22"/>
        <v>0</v>
      </c>
      <c r="AT62" s="14">
        <f t="shared" ca="1" si="22"/>
        <v>0</v>
      </c>
      <c r="AU62" s="14">
        <f t="shared" ca="1" si="22"/>
        <v>0</v>
      </c>
      <c r="AV62" s="14">
        <f t="shared" ca="1" si="22"/>
        <v>0</v>
      </c>
      <c r="AW62" s="14">
        <f t="shared" ca="1" si="22"/>
        <v>0</v>
      </c>
      <c r="AX62" s="14">
        <f t="shared" ca="1" si="22"/>
        <v>0</v>
      </c>
      <c r="AY62" s="14">
        <f t="shared" ca="1" si="22"/>
        <v>0</v>
      </c>
      <c r="AZ62" s="14">
        <f t="shared" ca="1" si="22"/>
        <v>0</v>
      </c>
      <c r="BA62" s="14">
        <f t="shared" ca="1" si="22"/>
        <v>0</v>
      </c>
      <c r="BB62" s="14">
        <f t="shared" ca="1" si="22"/>
        <v>0</v>
      </c>
      <c r="BC62" s="14">
        <f t="shared" ca="1" si="22"/>
        <v>0</v>
      </c>
      <c r="BD62" s="14">
        <f t="shared" ca="1" si="22"/>
        <v>0</v>
      </c>
      <c r="BE62" s="14">
        <f t="shared" ca="1" si="22"/>
        <v>0</v>
      </c>
      <c r="BF62" s="14">
        <f t="shared" ca="1" si="22"/>
        <v>0</v>
      </c>
      <c r="BG62" s="14">
        <f t="shared" ca="1" si="22"/>
        <v>0</v>
      </c>
      <c r="BH62" s="14">
        <f t="shared" ca="1" si="22"/>
        <v>0</v>
      </c>
      <c r="BI62" s="14">
        <f t="shared" ca="1" si="22"/>
        <v>0</v>
      </c>
      <c r="BJ62" s="14">
        <f t="shared" ca="1" si="22"/>
        <v>0</v>
      </c>
      <c r="BK62" s="14">
        <f t="shared" ca="1" si="22"/>
        <v>0</v>
      </c>
      <c r="BL62" s="14">
        <f t="shared" ca="1" si="22"/>
        <v>0</v>
      </c>
      <c r="BM62" s="14">
        <f t="shared" ca="1" si="22"/>
        <v>0</v>
      </c>
      <c r="BN62" s="14">
        <f t="shared" ca="1" si="22"/>
        <v>0</v>
      </c>
      <c r="BO62" s="14">
        <f t="shared" ca="1" si="22"/>
        <v>0</v>
      </c>
      <c r="BP62" s="14">
        <f t="shared" ca="1" si="22"/>
        <v>0</v>
      </c>
      <c r="BQ62" s="14">
        <f t="shared" ca="1" si="22"/>
        <v>0</v>
      </c>
      <c r="BR62" s="14">
        <f t="shared" ca="1" si="22"/>
        <v>0</v>
      </c>
      <c r="BS62" s="14"/>
    </row>
    <row r="63" spans="1:71" ht="21" customHeight="1" outlineLevel="1" thickBot="1" x14ac:dyDescent="0.4">
      <c r="A63" s="5">
        <f t="shared" si="19"/>
        <v>0</v>
      </c>
      <c r="B63" s="5">
        <f t="shared" si="19"/>
        <v>0</v>
      </c>
      <c r="C63" s="5">
        <f t="shared" si="19"/>
        <v>1</v>
      </c>
      <c r="D63" s="5">
        <f t="shared" si="19"/>
        <v>0</v>
      </c>
      <c r="E63" s="6" t="str">
        <f t="shared" si="19"/>
        <v>H (Ge)</v>
      </c>
      <c r="F63" s="14">
        <f t="shared" ca="1" si="20"/>
        <v>-30.09</v>
      </c>
      <c r="G63" s="14">
        <f t="shared" ca="1" si="22"/>
        <v>-25.5</v>
      </c>
      <c r="H63" s="14">
        <f t="shared" ca="1" si="22"/>
        <v>-22.5</v>
      </c>
      <c r="I63" s="14">
        <f t="shared" ca="1" si="22"/>
        <v>-21.91</v>
      </c>
      <c r="J63" s="14">
        <f t="shared" ca="1" si="22"/>
        <v>-21.37</v>
      </c>
      <c r="K63" s="14">
        <f t="shared" ca="1" si="22"/>
        <v>-20.87</v>
      </c>
      <c r="L63" s="14">
        <f t="shared" ca="1" si="22"/>
        <v>-20.41</v>
      </c>
      <c r="M63" s="14">
        <f t="shared" ca="1" si="22"/>
        <v>-19.989999999999998</v>
      </c>
      <c r="N63" s="14">
        <f t="shared" ca="1" si="22"/>
        <v>-19.600000000000001</v>
      </c>
      <c r="O63" s="14">
        <f t="shared" ca="1" si="22"/>
        <v>-19.23</v>
      </c>
      <c r="P63" s="14">
        <f t="shared" ca="1" si="22"/>
        <v>-18.89</v>
      </c>
      <c r="Q63" s="14">
        <f t="shared" ca="1" si="22"/>
        <v>-18.57</v>
      </c>
      <c r="R63" s="14">
        <f t="shared" ca="1" si="22"/>
        <v>-18.27</v>
      </c>
      <c r="S63" s="14">
        <f t="shared" ca="1" si="22"/>
        <v>-17.98</v>
      </c>
      <c r="T63" s="14">
        <f t="shared" ca="1" si="22"/>
        <v>-17.71</v>
      </c>
      <c r="U63" s="14">
        <f t="shared" ca="1" si="22"/>
        <v>-16.75</v>
      </c>
      <c r="V63" s="14">
        <f t="shared" ca="1" si="22"/>
        <v>-15.98</v>
      </c>
      <c r="W63" s="14">
        <f t="shared" ca="1" si="22"/>
        <v>-15.35</v>
      </c>
      <c r="X63" s="14">
        <f t="shared" ca="1" si="22"/>
        <v>-14.78</v>
      </c>
      <c r="Y63" s="14">
        <f t="shared" ca="1" si="22"/>
        <v>-14.16</v>
      </c>
      <c r="Z63" s="14">
        <f t="shared" ca="1" si="22"/>
        <v>-13.99</v>
      </c>
      <c r="AA63" s="14">
        <f t="shared" ca="1" si="22"/>
        <v>-13.82</v>
      </c>
      <c r="AB63" s="14">
        <f t="shared" ca="1" si="22"/>
        <v>-13.64</v>
      </c>
      <c r="AC63" s="14">
        <f t="shared" ca="1" si="22"/>
        <v>-13.46</v>
      </c>
      <c r="AD63" s="14">
        <f t="shared" ca="1" si="22"/>
        <v>0</v>
      </c>
      <c r="AE63" s="14">
        <f t="shared" ca="1" si="22"/>
        <v>0</v>
      </c>
      <c r="AF63" s="14">
        <f t="shared" ca="1" si="22"/>
        <v>0</v>
      </c>
      <c r="AG63" s="14">
        <f t="shared" ca="1" si="22"/>
        <v>0</v>
      </c>
      <c r="AH63" s="14">
        <f t="shared" ca="1" si="22"/>
        <v>0</v>
      </c>
      <c r="AI63" s="14">
        <f t="shared" ca="1" si="22"/>
        <v>0</v>
      </c>
      <c r="AJ63" s="14">
        <f t="shared" ca="1" si="22"/>
        <v>0</v>
      </c>
      <c r="AK63" s="14">
        <f t="shared" ca="1" si="22"/>
        <v>0</v>
      </c>
      <c r="AL63" s="14">
        <f t="shared" ca="1" si="22"/>
        <v>0</v>
      </c>
      <c r="AM63" s="14">
        <f t="shared" ca="1" si="22"/>
        <v>0</v>
      </c>
      <c r="AN63" s="14">
        <f t="shared" ca="1" si="22"/>
        <v>0</v>
      </c>
      <c r="AO63" s="14">
        <f t="shared" ca="1" si="22"/>
        <v>0</v>
      </c>
      <c r="AP63" s="14">
        <f t="shared" ca="1" si="22"/>
        <v>0</v>
      </c>
      <c r="AQ63" s="14">
        <f t="shared" ca="1" si="22"/>
        <v>0</v>
      </c>
      <c r="AR63" s="14">
        <f t="shared" ca="1" si="22"/>
        <v>0</v>
      </c>
      <c r="AS63" s="14">
        <f t="shared" ca="1" si="22"/>
        <v>0</v>
      </c>
      <c r="AT63" s="14">
        <f t="shared" ca="1" si="22"/>
        <v>0</v>
      </c>
      <c r="AU63" s="14">
        <f t="shared" ca="1" si="22"/>
        <v>0</v>
      </c>
      <c r="AV63" s="14">
        <f t="shared" ca="1" si="22"/>
        <v>0</v>
      </c>
      <c r="AW63" s="14">
        <f t="shared" ca="1" si="22"/>
        <v>0</v>
      </c>
      <c r="AX63" s="14">
        <f t="shared" ca="1" si="22"/>
        <v>0</v>
      </c>
      <c r="AY63" s="14">
        <f t="shared" ca="1" si="22"/>
        <v>0</v>
      </c>
      <c r="AZ63" s="14">
        <f t="shared" ca="1" si="22"/>
        <v>0</v>
      </c>
      <c r="BA63" s="14">
        <f t="shared" ca="1" si="22"/>
        <v>0</v>
      </c>
      <c r="BB63" s="14">
        <f t="shared" ca="1" si="22"/>
        <v>0</v>
      </c>
      <c r="BC63" s="14">
        <f t="shared" ca="1" si="22"/>
        <v>0</v>
      </c>
      <c r="BD63" s="14">
        <f t="shared" ca="1" si="22"/>
        <v>0</v>
      </c>
      <c r="BE63" s="14">
        <f t="shared" ca="1" si="22"/>
        <v>0</v>
      </c>
      <c r="BF63" s="14">
        <f t="shared" ca="1" si="22"/>
        <v>0</v>
      </c>
      <c r="BG63" s="14">
        <f t="shared" ca="1" si="22"/>
        <v>0</v>
      </c>
      <c r="BH63" s="14">
        <f t="shared" ca="1" si="22"/>
        <v>0</v>
      </c>
      <c r="BI63" s="14">
        <f t="shared" ca="1" si="22"/>
        <v>0</v>
      </c>
      <c r="BJ63" s="14">
        <f t="shared" ca="1" si="22"/>
        <v>0</v>
      </c>
      <c r="BK63" s="14">
        <f t="shared" ca="1" si="22"/>
        <v>0</v>
      </c>
      <c r="BL63" s="14">
        <f t="shared" ca="1" si="22"/>
        <v>0</v>
      </c>
      <c r="BM63" s="14">
        <f t="shared" ca="1" si="22"/>
        <v>0</v>
      </c>
      <c r="BN63" s="14">
        <f t="shared" ca="1" si="22"/>
        <v>0</v>
      </c>
      <c r="BO63" s="14">
        <f t="shared" ca="1" si="22"/>
        <v>0</v>
      </c>
      <c r="BP63" s="14">
        <f t="shared" ca="1" si="22"/>
        <v>0</v>
      </c>
      <c r="BQ63" s="14">
        <f t="shared" ca="1" si="22"/>
        <v>0</v>
      </c>
      <c r="BR63" s="14">
        <f t="shared" ca="1" si="22"/>
        <v>0</v>
      </c>
      <c r="BS63" s="14"/>
    </row>
    <row r="64" spans="1:71" ht="21" customHeight="1" outlineLevel="1" thickBot="1" x14ac:dyDescent="0.4">
      <c r="A64" s="5">
        <f t="shared" si="19"/>
        <v>0</v>
      </c>
      <c r="B64" s="5">
        <f t="shared" si="19"/>
        <v>1</v>
      </c>
      <c r="C64" s="5">
        <f t="shared" si="19"/>
        <v>0</v>
      </c>
      <c r="D64" s="5">
        <f t="shared" si="19"/>
        <v>0</v>
      </c>
      <c r="E64" s="6" t="str">
        <f t="shared" si="19"/>
        <v>H (Se)</v>
      </c>
      <c r="F64" s="14">
        <f t="shared" ca="1" si="20"/>
        <v>-4.8250000000000002</v>
      </c>
      <c r="G64" s="14">
        <f t="shared" ca="1" si="22"/>
        <v>-5.1769999999999996</v>
      </c>
      <c r="H64" s="14">
        <f t="shared" ca="1" si="22"/>
        <v>-5.5659999999999998</v>
      </c>
      <c r="I64" s="14">
        <f t="shared" ca="1" si="22"/>
        <v>-5.6630000000000003</v>
      </c>
      <c r="J64" s="14">
        <f t="shared" ca="1" si="22"/>
        <v>-5.7590000000000003</v>
      </c>
      <c r="K64" s="14">
        <f t="shared" ca="1" si="22"/>
        <v>-5.8550000000000004</v>
      </c>
      <c r="L64" s="14">
        <f t="shared" ca="1" si="22"/>
        <v>-5.9489999999999998</v>
      </c>
      <c r="M64" s="14">
        <f t="shared" ca="1" si="22"/>
        <v>-6.0419999999999998</v>
      </c>
      <c r="N64" s="14">
        <f t="shared" ca="1" si="22"/>
        <v>-6.133</v>
      </c>
      <c r="O64" s="14">
        <f t="shared" ca="1" si="22"/>
        <v>-6.2220000000000004</v>
      </c>
      <c r="P64" s="14">
        <f t="shared" ca="1" si="22"/>
        <v>-6.3090000000000002</v>
      </c>
      <c r="Q64" s="14">
        <f t="shared" ca="1" si="22"/>
        <v>-6.3929999999999998</v>
      </c>
      <c r="R64" s="14">
        <f t="shared" ca="1" si="22"/>
        <v>-6.4740000000000002</v>
      </c>
      <c r="S64" s="14">
        <f t="shared" ca="1" si="22"/>
        <v>-6.5519999999999996</v>
      </c>
      <c r="T64" s="14">
        <f t="shared" ca="1" si="22"/>
        <v>-6.6260000000000003</v>
      </c>
      <c r="U64" s="14">
        <f t="shared" ca="1" si="22"/>
        <v>-6.8840000000000003</v>
      </c>
      <c r="V64" s="14">
        <f t="shared" ca="1" si="22"/>
        <v>-7.1239999999999997</v>
      </c>
      <c r="W64" s="14">
        <f t="shared" ca="1" si="22"/>
        <v>-7.3780000000000001</v>
      </c>
      <c r="X64" s="14">
        <f t="shared" ca="1" si="22"/>
        <v>-7.6559999999999997</v>
      </c>
      <c r="Y64" s="14">
        <f t="shared" ca="1" si="22"/>
        <v>-7.9829999999999997</v>
      </c>
      <c r="Z64" s="14">
        <f t="shared" ca="1" si="22"/>
        <v>-8.0760000000000005</v>
      </c>
      <c r="AA64" s="14">
        <f t="shared" ca="1" si="22"/>
        <v>-8.1750000000000007</v>
      </c>
      <c r="AB64" s="14">
        <f t="shared" ca="1" si="22"/>
        <v>-8.2789999999999999</v>
      </c>
      <c r="AC64" s="14">
        <f t="shared" ca="1" si="22"/>
        <v>-8.3879999999999999</v>
      </c>
      <c r="AD64" s="14">
        <f t="shared" ca="1" si="22"/>
        <v>0</v>
      </c>
      <c r="AE64" s="14">
        <f t="shared" ca="1" si="22"/>
        <v>0</v>
      </c>
      <c r="AF64" s="14">
        <f t="shared" ca="1" si="22"/>
        <v>0</v>
      </c>
      <c r="AG64" s="14">
        <f t="shared" ca="1" si="22"/>
        <v>0</v>
      </c>
      <c r="AH64" s="14">
        <f t="shared" ca="1" si="22"/>
        <v>0</v>
      </c>
      <c r="AI64" s="14">
        <f t="shared" ca="1" si="22"/>
        <v>0</v>
      </c>
      <c r="AJ64" s="14">
        <f t="shared" ca="1" si="22"/>
        <v>0</v>
      </c>
      <c r="AK64" s="14">
        <f t="shared" ca="1" si="22"/>
        <v>0</v>
      </c>
      <c r="AL64" s="14">
        <f t="shared" ca="1" si="22"/>
        <v>0</v>
      </c>
      <c r="AM64" s="14">
        <f t="shared" ca="1" si="22"/>
        <v>0</v>
      </c>
      <c r="AN64" s="14">
        <f t="shared" ca="1" si="22"/>
        <v>0</v>
      </c>
      <c r="AO64" s="14">
        <f t="shared" ca="1" si="22"/>
        <v>0</v>
      </c>
      <c r="AP64" s="14">
        <f t="shared" ca="1" si="22"/>
        <v>0</v>
      </c>
      <c r="AQ64" s="14">
        <f t="shared" ca="1" si="22"/>
        <v>0</v>
      </c>
      <c r="AR64" s="14">
        <f t="shared" ca="1" si="22"/>
        <v>0</v>
      </c>
      <c r="AS64" s="14">
        <f t="shared" ca="1" si="22"/>
        <v>0</v>
      </c>
      <c r="AT64" s="14">
        <f t="shared" ca="1" si="22"/>
        <v>0</v>
      </c>
      <c r="AU64" s="14">
        <f t="shared" ca="1" si="22"/>
        <v>0</v>
      </c>
      <c r="AV64" s="14">
        <f t="shared" ca="1" si="22"/>
        <v>0</v>
      </c>
      <c r="AW64" s="14">
        <f t="shared" ca="1" si="22"/>
        <v>0</v>
      </c>
      <c r="AX64" s="14">
        <f t="shared" ca="1" si="22"/>
        <v>0</v>
      </c>
      <c r="AY64" s="14">
        <f t="shared" ca="1" si="22"/>
        <v>0</v>
      </c>
      <c r="AZ64" s="14">
        <f t="shared" ca="1" si="22"/>
        <v>0</v>
      </c>
      <c r="BA64" s="14">
        <f t="shared" ca="1" si="22"/>
        <v>0</v>
      </c>
      <c r="BB64" s="14">
        <f t="shared" ca="1" si="22"/>
        <v>0</v>
      </c>
      <c r="BC64" s="14">
        <f t="shared" ca="1" si="22"/>
        <v>0</v>
      </c>
      <c r="BD64" s="14">
        <f t="shared" ca="1" si="22"/>
        <v>0</v>
      </c>
      <c r="BE64" s="14">
        <f t="shared" ca="1" si="22"/>
        <v>0</v>
      </c>
      <c r="BF64" s="14">
        <f t="shared" ca="1" si="22"/>
        <v>0</v>
      </c>
      <c r="BG64" s="14">
        <f t="shared" ca="1" si="22"/>
        <v>0</v>
      </c>
      <c r="BH64" s="14">
        <f t="shared" ca="1" si="22"/>
        <v>0</v>
      </c>
      <c r="BI64" s="14">
        <f t="shared" ca="1" si="22"/>
        <v>0</v>
      </c>
      <c r="BJ64" s="14">
        <f t="shared" ca="1" si="22"/>
        <v>0</v>
      </c>
      <c r="BK64" s="14">
        <f t="shared" ca="1" si="22"/>
        <v>0</v>
      </c>
      <c r="BL64" s="14">
        <f t="shared" ca="1" si="22"/>
        <v>0</v>
      </c>
      <c r="BM64" s="14">
        <f t="shared" ca="1" si="22"/>
        <v>0</v>
      </c>
      <c r="BN64" s="14">
        <f t="shared" ca="1" si="22"/>
        <v>0</v>
      </c>
      <c r="BO64" s="14">
        <f t="shared" ca="1" si="22"/>
        <v>0</v>
      </c>
      <c r="BP64" s="14">
        <f t="shared" ca="1" si="22"/>
        <v>0</v>
      </c>
      <c r="BQ64" s="14">
        <f t="shared" ca="1" si="22"/>
        <v>0</v>
      </c>
      <c r="BR64" s="14">
        <f t="shared" ca="1" si="22"/>
        <v>0</v>
      </c>
      <c r="BS64" s="14"/>
    </row>
    <row r="65" spans="1:87" ht="21" customHeight="1" outlineLevel="1" thickBot="1" x14ac:dyDescent="0.4">
      <c r="A65" s="5">
        <f t="shared" si="19"/>
        <v>0</v>
      </c>
      <c r="B65" s="5">
        <f t="shared" si="19"/>
        <v>0</v>
      </c>
      <c r="C65" s="5">
        <f t="shared" si="19"/>
        <v>0</v>
      </c>
      <c r="D65" s="5">
        <f t="shared" si="19"/>
        <v>0</v>
      </c>
      <c r="E65" s="6">
        <f t="shared" si="19"/>
        <v>0</v>
      </c>
      <c r="F65" s="14">
        <f t="shared" ca="1" si="20"/>
        <v>0</v>
      </c>
      <c r="G65" s="14">
        <f t="shared" ca="1" si="22"/>
        <v>0</v>
      </c>
      <c r="H65" s="14">
        <f t="shared" ca="1" si="22"/>
        <v>0</v>
      </c>
      <c r="I65" s="14">
        <f t="shared" ca="1" si="22"/>
        <v>0</v>
      </c>
      <c r="J65" s="14">
        <f t="shared" ca="1" si="22"/>
        <v>0</v>
      </c>
      <c r="K65" s="14">
        <f t="shared" ca="1" si="22"/>
        <v>0</v>
      </c>
      <c r="L65" s="14">
        <f t="shared" ca="1" si="22"/>
        <v>0</v>
      </c>
      <c r="M65" s="14">
        <f t="shared" ca="1" si="22"/>
        <v>0</v>
      </c>
      <c r="N65" s="14">
        <f t="shared" ca="1" si="22"/>
        <v>0</v>
      </c>
      <c r="O65" s="14">
        <f t="shared" ca="1" si="22"/>
        <v>0</v>
      </c>
      <c r="P65" s="14">
        <f t="shared" ca="1" si="22"/>
        <v>0</v>
      </c>
      <c r="Q65" s="14">
        <f t="shared" ca="1" si="22"/>
        <v>0</v>
      </c>
      <c r="R65" s="14">
        <f t="shared" ca="1" si="22"/>
        <v>0</v>
      </c>
      <c r="S65" s="14">
        <f t="shared" ca="1" si="22"/>
        <v>0</v>
      </c>
      <c r="T65" s="14">
        <f t="shared" ca="1" si="22"/>
        <v>0</v>
      </c>
      <c r="U65" s="14">
        <f t="shared" ca="1" si="22"/>
        <v>0</v>
      </c>
      <c r="V65" s="14">
        <f t="shared" ca="1" si="22"/>
        <v>0</v>
      </c>
      <c r="W65" s="14">
        <f t="shared" ca="1" si="22"/>
        <v>0</v>
      </c>
      <c r="X65" s="14">
        <f t="shared" ca="1" si="22"/>
        <v>0</v>
      </c>
      <c r="Y65" s="14">
        <f t="shared" ca="1" si="22"/>
        <v>0</v>
      </c>
      <c r="Z65" s="14">
        <f t="shared" ca="1" si="22"/>
        <v>0</v>
      </c>
      <c r="AA65" s="14">
        <f t="shared" ca="1" si="22"/>
        <v>0</v>
      </c>
      <c r="AB65" s="14">
        <f t="shared" ca="1" si="22"/>
        <v>0</v>
      </c>
      <c r="AC65" s="14">
        <f t="shared" ca="1" si="22"/>
        <v>0</v>
      </c>
      <c r="AD65" s="14">
        <f t="shared" ca="1" si="22"/>
        <v>0</v>
      </c>
      <c r="AE65" s="14">
        <f t="shared" ca="1" si="22"/>
        <v>0</v>
      </c>
      <c r="AF65" s="14">
        <f t="shared" ca="1" si="22"/>
        <v>0</v>
      </c>
      <c r="AG65" s="14">
        <f t="shared" ca="1" si="22"/>
        <v>0</v>
      </c>
      <c r="AH65" s="14">
        <f t="shared" ca="1" si="22"/>
        <v>0</v>
      </c>
      <c r="AI65" s="14">
        <f t="shared" ca="1" si="22"/>
        <v>0</v>
      </c>
      <c r="AJ65" s="14">
        <f t="shared" ca="1" si="22"/>
        <v>0</v>
      </c>
      <c r="AK65" s="14">
        <f t="shared" ca="1" si="22"/>
        <v>0</v>
      </c>
      <c r="AL65" s="14">
        <f t="shared" ca="1" si="22"/>
        <v>0</v>
      </c>
      <c r="AM65" s="14">
        <f t="shared" ca="1" si="22"/>
        <v>0</v>
      </c>
      <c r="AN65" s="14">
        <f t="shared" ca="1" si="22"/>
        <v>0</v>
      </c>
      <c r="AO65" s="14">
        <f t="shared" ca="1" si="22"/>
        <v>0</v>
      </c>
      <c r="AP65" s="14">
        <f t="shared" ca="1" si="22"/>
        <v>0</v>
      </c>
      <c r="AQ65" s="14">
        <f t="shared" ca="1" si="22"/>
        <v>0</v>
      </c>
      <c r="AR65" s="14">
        <f t="shared" ca="1" si="22"/>
        <v>0</v>
      </c>
      <c r="AS65" s="14">
        <f t="shared" ca="1" si="22"/>
        <v>0</v>
      </c>
      <c r="AT65" s="14">
        <f t="shared" ca="1" si="22"/>
        <v>0</v>
      </c>
      <c r="AU65" s="14">
        <f t="shared" ca="1" si="22"/>
        <v>0</v>
      </c>
      <c r="AV65" s="14">
        <f t="shared" ca="1" si="22"/>
        <v>0</v>
      </c>
      <c r="AW65" s="14">
        <f t="shared" ca="1" si="22"/>
        <v>0</v>
      </c>
      <c r="AX65" s="14">
        <f t="shared" ca="1" si="22"/>
        <v>0</v>
      </c>
      <c r="AY65" s="14">
        <f t="shared" ca="1" si="22"/>
        <v>0</v>
      </c>
      <c r="AZ65" s="14">
        <f t="shared" ca="1" si="22"/>
        <v>0</v>
      </c>
      <c r="BA65" s="14">
        <f t="shared" ca="1" si="22"/>
        <v>0</v>
      </c>
      <c r="BB65" s="14">
        <f t="shared" ca="1" si="22"/>
        <v>0</v>
      </c>
      <c r="BC65" s="14">
        <f t="shared" ca="1" si="22"/>
        <v>0</v>
      </c>
      <c r="BD65" s="14">
        <f t="shared" ca="1" si="22"/>
        <v>0</v>
      </c>
      <c r="BE65" s="14">
        <f t="shared" ca="1" si="22"/>
        <v>0</v>
      </c>
      <c r="BF65" s="14">
        <f t="shared" ca="1" si="22"/>
        <v>0</v>
      </c>
      <c r="BG65" s="14">
        <f t="shared" ca="1" si="22"/>
        <v>0</v>
      </c>
      <c r="BH65" s="14">
        <f t="shared" ca="1" si="22"/>
        <v>0</v>
      </c>
      <c r="BI65" s="14">
        <f t="shared" ca="1" si="22"/>
        <v>0</v>
      </c>
      <c r="BJ65" s="14">
        <f t="shared" ca="1" si="22"/>
        <v>0</v>
      </c>
      <c r="BK65" s="14">
        <f t="shared" ca="1" si="22"/>
        <v>0</v>
      </c>
      <c r="BL65" s="14">
        <f t="shared" ca="1" si="22"/>
        <v>0</v>
      </c>
      <c r="BM65" s="14">
        <f t="shared" ca="1" si="22"/>
        <v>0</v>
      </c>
      <c r="BN65" s="14">
        <f t="shared" ca="1" si="22"/>
        <v>0</v>
      </c>
      <c r="BO65" s="14">
        <f t="shared" ca="1" si="22"/>
        <v>0</v>
      </c>
      <c r="BP65" s="14">
        <f t="shared" ca="1" si="22"/>
        <v>0</v>
      </c>
      <c r="BQ65" s="14">
        <f t="shared" ca="1" si="22"/>
        <v>0</v>
      </c>
      <c r="BR65" s="14">
        <f t="shared" ca="1" si="22"/>
        <v>0</v>
      </c>
      <c r="BS65" s="14"/>
    </row>
    <row r="66" spans="1:87" ht="21" customHeight="1" outlineLevel="1" thickBot="1" x14ac:dyDescent="0.4">
      <c r="A66" s="5">
        <f t="shared" ref="A66:E75" si="23">A24</f>
        <v>0</v>
      </c>
      <c r="B66" s="5">
        <f t="shared" si="23"/>
        <v>0</v>
      </c>
      <c r="C66" s="5">
        <f t="shared" si="23"/>
        <v>0</v>
      </c>
      <c r="D66" s="5">
        <f t="shared" si="23"/>
        <v>0</v>
      </c>
      <c r="E66" s="6">
        <f t="shared" si="23"/>
        <v>0</v>
      </c>
      <c r="F66" s="14">
        <f t="shared" ref="F66:U74" ca="1" si="24">$A66*H.Ar + $B66*H.Se + $C66*H.Ge + $D66*H.Ga</f>
        <v>0</v>
      </c>
      <c r="G66" s="14">
        <f t="shared" ca="1" si="24"/>
        <v>0</v>
      </c>
      <c r="H66" s="14">
        <f t="shared" ca="1" si="24"/>
        <v>0</v>
      </c>
      <c r="I66" s="14">
        <f t="shared" ca="1" si="24"/>
        <v>0</v>
      </c>
      <c r="J66" s="14">
        <f t="shared" ca="1" si="24"/>
        <v>0</v>
      </c>
      <c r="K66" s="14">
        <f t="shared" ca="1" si="24"/>
        <v>0</v>
      </c>
      <c r="L66" s="14">
        <f t="shared" ca="1" si="24"/>
        <v>0</v>
      </c>
      <c r="M66" s="14">
        <f t="shared" ca="1" si="24"/>
        <v>0</v>
      </c>
      <c r="N66" s="14">
        <f t="shared" ca="1" si="24"/>
        <v>0</v>
      </c>
      <c r="O66" s="14">
        <f t="shared" ca="1" si="24"/>
        <v>0</v>
      </c>
      <c r="P66" s="14">
        <f t="shared" ca="1" si="24"/>
        <v>0</v>
      </c>
      <c r="Q66" s="14">
        <f t="shared" ca="1" si="24"/>
        <v>0</v>
      </c>
      <c r="R66" s="14">
        <f t="shared" ca="1" si="24"/>
        <v>0</v>
      </c>
      <c r="S66" s="14">
        <f t="shared" ca="1" si="24"/>
        <v>0</v>
      </c>
      <c r="T66" s="14">
        <f t="shared" ca="1" si="24"/>
        <v>0</v>
      </c>
      <c r="U66" s="14">
        <f t="shared" ca="1" si="24"/>
        <v>0</v>
      </c>
      <c r="V66" s="14">
        <f t="shared" ca="1" si="22"/>
        <v>0</v>
      </c>
      <c r="W66" s="14">
        <f t="shared" ca="1" si="22"/>
        <v>0</v>
      </c>
      <c r="X66" s="14">
        <f t="shared" ca="1" si="22"/>
        <v>0</v>
      </c>
      <c r="Y66" s="14">
        <f t="shared" ca="1" si="22"/>
        <v>0</v>
      </c>
      <c r="Z66" s="14">
        <f t="shared" ca="1" si="22"/>
        <v>0</v>
      </c>
      <c r="AA66" s="14">
        <f t="shared" ca="1" si="22"/>
        <v>0</v>
      </c>
      <c r="AB66" s="14">
        <f t="shared" ca="1" si="22"/>
        <v>0</v>
      </c>
      <c r="AC66" s="14">
        <f t="shared" ca="1" si="22"/>
        <v>0</v>
      </c>
      <c r="AD66" s="14">
        <f t="shared" ca="1" si="22"/>
        <v>0</v>
      </c>
      <c r="AE66" s="14">
        <f t="shared" ca="1" si="22"/>
        <v>0</v>
      </c>
      <c r="AF66" s="14">
        <f t="shared" ca="1" si="22"/>
        <v>0</v>
      </c>
      <c r="AG66" s="14">
        <f t="shared" ca="1" si="22"/>
        <v>0</v>
      </c>
      <c r="AH66" s="14">
        <f t="shared" ca="1" si="22"/>
        <v>0</v>
      </c>
      <c r="AI66" s="14">
        <f t="shared" ca="1" si="22"/>
        <v>0</v>
      </c>
      <c r="AJ66" s="14">
        <f t="shared" ca="1" si="22"/>
        <v>0</v>
      </c>
      <c r="AK66" s="14">
        <f t="shared" ca="1" si="22"/>
        <v>0</v>
      </c>
      <c r="AL66" s="14">
        <f t="shared" ca="1" si="22"/>
        <v>0</v>
      </c>
      <c r="AM66" s="14">
        <f t="shared" ca="1" si="22"/>
        <v>0</v>
      </c>
      <c r="AN66" s="14">
        <f t="shared" ca="1" si="22"/>
        <v>0</v>
      </c>
      <c r="AO66" s="14">
        <f t="shared" ca="1" si="22"/>
        <v>0</v>
      </c>
      <c r="AP66" s="14">
        <f t="shared" ca="1" si="22"/>
        <v>0</v>
      </c>
      <c r="AQ66" s="14">
        <f t="shared" ca="1" si="22"/>
        <v>0</v>
      </c>
      <c r="AR66" s="14">
        <f t="shared" ca="1" si="22"/>
        <v>0</v>
      </c>
      <c r="AS66" s="14">
        <f t="shared" ca="1" si="22"/>
        <v>0</v>
      </c>
      <c r="AT66" s="14">
        <f t="shared" ca="1" si="22"/>
        <v>0</v>
      </c>
      <c r="AU66" s="14">
        <f t="shared" ref="G66:BR70" ca="1" si="25">$A66*H.Ar + $B66*H.Se + $C66*H.Ge + $D66*H.Ga</f>
        <v>0</v>
      </c>
      <c r="AV66" s="14">
        <f t="shared" ca="1" si="25"/>
        <v>0</v>
      </c>
      <c r="AW66" s="14">
        <f t="shared" ca="1" si="25"/>
        <v>0</v>
      </c>
      <c r="AX66" s="14">
        <f t="shared" ca="1" si="25"/>
        <v>0</v>
      </c>
      <c r="AY66" s="14">
        <f t="shared" ca="1" si="25"/>
        <v>0</v>
      </c>
      <c r="AZ66" s="14">
        <f t="shared" ca="1" si="25"/>
        <v>0</v>
      </c>
      <c r="BA66" s="14">
        <f t="shared" ca="1" si="25"/>
        <v>0</v>
      </c>
      <c r="BB66" s="14">
        <f t="shared" ca="1" si="25"/>
        <v>0</v>
      </c>
      <c r="BC66" s="14">
        <f t="shared" ca="1" si="25"/>
        <v>0</v>
      </c>
      <c r="BD66" s="14">
        <f t="shared" ca="1" si="25"/>
        <v>0</v>
      </c>
      <c r="BE66" s="14">
        <f t="shared" ca="1" si="25"/>
        <v>0</v>
      </c>
      <c r="BF66" s="14">
        <f t="shared" ca="1" si="25"/>
        <v>0</v>
      </c>
      <c r="BG66" s="14">
        <f t="shared" ca="1" si="25"/>
        <v>0</v>
      </c>
      <c r="BH66" s="14">
        <f t="shared" ca="1" si="25"/>
        <v>0</v>
      </c>
      <c r="BI66" s="14">
        <f t="shared" ca="1" si="25"/>
        <v>0</v>
      </c>
      <c r="BJ66" s="14">
        <f t="shared" ca="1" si="25"/>
        <v>0</v>
      </c>
      <c r="BK66" s="14">
        <f t="shared" ca="1" si="25"/>
        <v>0</v>
      </c>
      <c r="BL66" s="14">
        <f t="shared" ca="1" si="25"/>
        <v>0</v>
      </c>
      <c r="BM66" s="14">
        <f t="shared" ca="1" si="25"/>
        <v>0</v>
      </c>
      <c r="BN66" s="14">
        <f t="shared" ca="1" si="25"/>
        <v>0</v>
      </c>
      <c r="BO66" s="14">
        <f t="shared" ca="1" si="25"/>
        <v>0</v>
      </c>
      <c r="BP66" s="14">
        <f t="shared" ca="1" si="25"/>
        <v>0</v>
      </c>
      <c r="BQ66" s="14">
        <f t="shared" ca="1" si="25"/>
        <v>0</v>
      </c>
      <c r="BR66" s="14">
        <f t="shared" ca="1" si="25"/>
        <v>0</v>
      </c>
      <c r="BS66" s="14"/>
    </row>
    <row r="67" spans="1:87" ht="21" customHeight="1" outlineLevel="1" thickBot="1" x14ac:dyDescent="0.4">
      <c r="A67" s="5">
        <f t="shared" si="23"/>
        <v>0</v>
      </c>
      <c r="B67" s="5">
        <f t="shared" si="23"/>
        <v>0</v>
      </c>
      <c r="C67" s="5">
        <f t="shared" si="23"/>
        <v>0</v>
      </c>
      <c r="D67" s="5">
        <f t="shared" si="23"/>
        <v>0</v>
      </c>
      <c r="E67" s="6">
        <f t="shared" si="23"/>
        <v>0</v>
      </c>
      <c r="F67" s="14">
        <f t="shared" ca="1" si="24"/>
        <v>0</v>
      </c>
      <c r="G67" s="14">
        <f t="shared" ca="1" si="25"/>
        <v>0</v>
      </c>
      <c r="H67" s="14">
        <f t="shared" ca="1" si="25"/>
        <v>0</v>
      </c>
      <c r="I67" s="14">
        <f t="shared" ca="1" si="25"/>
        <v>0</v>
      </c>
      <c r="J67" s="14">
        <f t="shared" ca="1" si="25"/>
        <v>0</v>
      </c>
      <c r="K67" s="14">
        <f t="shared" ca="1" si="25"/>
        <v>0</v>
      </c>
      <c r="L67" s="14">
        <f t="shared" ca="1" si="25"/>
        <v>0</v>
      </c>
      <c r="M67" s="14">
        <f t="shared" ca="1" si="25"/>
        <v>0</v>
      </c>
      <c r="N67" s="14">
        <f t="shared" ca="1" si="25"/>
        <v>0</v>
      </c>
      <c r="O67" s="14">
        <f t="shared" ca="1" si="25"/>
        <v>0</v>
      </c>
      <c r="P67" s="14">
        <f t="shared" ca="1" si="25"/>
        <v>0</v>
      </c>
      <c r="Q67" s="14">
        <f t="shared" ca="1" si="25"/>
        <v>0</v>
      </c>
      <c r="R67" s="14">
        <f t="shared" ca="1" si="25"/>
        <v>0</v>
      </c>
      <c r="S67" s="14">
        <f t="shared" ca="1" si="25"/>
        <v>0</v>
      </c>
      <c r="T67" s="14">
        <f t="shared" ca="1" si="25"/>
        <v>0</v>
      </c>
      <c r="U67" s="14">
        <f t="shared" ca="1" si="25"/>
        <v>0</v>
      </c>
      <c r="V67" s="14">
        <f t="shared" ca="1" si="25"/>
        <v>0</v>
      </c>
      <c r="W67" s="14">
        <f t="shared" ca="1" si="25"/>
        <v>0</v>
      </c>
      <c r="X67" s="14">
        <f t="shared" ca="1" si="25"/>
        <v>0</v>
      </c>
      <c r="Y67" s="14">
        <f t="shared" ca="1" si="25"/>
        <v>0</v>
      </c>
      <c r="Z67" s="14">
        <f t="shared" ca="1" si="25"/>
        <v>0</v>
      </c>
      <c r="AA67" s="14">
        <f t="shared" ca="1" si="25"/>
        <v>0</v>
      </c>
      <c r="AB67" s="14">
        <f t="shared" ca="1" si="25"/>
        <v>0</v>
      </c>
      <c r="AC67" s="14">
        <f t="shared" ca="1" si="25"/>
        <v>0</v>
      </c>
      <c r="AD67" s="14">
        <f t="shared" ca="1" si="25"/>
        <v>0</v>
      </c>
      <c r="AE67" s="14">
        <f t="shared" ca="1" si="25"/>
        <v>0</v>
      </c>
      <c r="AF67" s="14">
        <f t="shared" ca="1" si="25"/>
        <v>0</v>
      </c>
      <c r="AG67" s="14">
        <f t="shared" ca="1" si="25"/>
        <v>0</v>
      </c>
      <c r="AH67" s="14">
        <f t="shared" ca="1" si="25"/>
        <v>0</v>
      </c>
      <c r="AI67" s="14">
        <f t="shared" ca="1" si="25"/>
        <v>0</v>
      </c>
      <c r="AJ67" s="14">
        <f t="shared" ca="1" si="25"/>
        <v>0</v>
      </c>
      <c r="AK67" s="14">
        <f t="shared" ca="1" si="25"/>
        <v>0</v>
      </c>
      <c r="AL67" s="14">
        <f t="shared" ca="1" si="25"/>
        <v>0</v>
      </c>
      <c r="AM67" s="14">
        <f t="shared" ca="1" si="25"/>
        <v>0</v>
      </c>
      <c r="AN67" s="14">
        <f t="shared" ca="1" si="25"/>
        <v>0</v>
      </c>
      <c r="AO67" s="14">
        <f t="shared" ca="1" si="25"/>
        <v>0</v>
      </c>
      <c r="AP67" s="14">
        <f t="shared" ca="1" si="25"/>
        <v>0</v>
      </c>
      <c r="AQ67" s="14">
        <f t="shared" ca="1" si="25"/>
        <v>0</v>
      </c>
      <c r="AR67" s="14">
        <f t="shared" ca="1" si="25"/>
        <v>0</v>
      </c>
      <c r="AS67" s="14">
        <f t="shared" ca="1" si="25"/>
        <v>0</v>
      </c>
      <c r="AT67" s="14">
        <f t="shared" ca="1" si="25"/>
        <v>0</v>
      </c>
      <c r="AU67" s="14">
        <f t="shared" ca="1" si="25"/>
        <v>0</v>
      </c>
      <c r="AV67" s="14">
        <f t="shared" ca="1" si="25"/>
        <v>0</v>
      </c>
      <c r="AW67" s="14">
        <f t="shared" ca="1" si="25"/>
        <v>0</v>
      </c>
      <c r="AX67" s="14">
        <f t="shared" ca="1" si="25"/>
        <v>0</v>
      </c>
      <c r="AY67" s="14">
        <f t="shared" ca="1" si="25"/>
        <v>0</v>
      </c>
      <c r="AZ67" s="14">
        <f t="shared" ca="1" si="25"/>
        <v>0</v>
      </c>
      <c r="BA67" s="14">
        <f t="shared" ca="1" si="25"/>
        <v>0</v>
      </c>
      <c r="BB67" s="14">
        <f t="shared" ca="1" si="25"/>
        <v>0</v>
      </c>
      <c r="BC67" s="14">
        <f t="shared" ca="1" si="25"/>
        <v>0</v>
      </c>
      <c r="BD67" s="14">
        <f t="shared" ca="1" si="25"/>
        <v>0</v>
      </c>
      <c r="BE67" s="14">
        <f t="shared" ca="1" si="25"/>
        <v>0</v>
      </c>
      <c r="BF67" s="14">
        <f t="shared" ca="1" si="25"/>
        <v>0</v>
      </c>
      <c r="BG67" s="14">
        <f t="shared" ca="1" si="25"/>
        <v>0</v>
      </c>
      <c r="BH67" s="14">
        <f t="shared" ca="1" si="25"/>
        <v>0</v>
      </c>
      <c r="BI67" s="14">
        <f t="shared" ca="1" si="25"/>
        <v>0</v>
      </c>
      <c r="BJ67" s="14">
        <f t="shared" ca="1" si="25"/>
        <v>0</v>
      </c>
      <c r="BK67" s="14">
        <f t="shared" ca="1" si="25"/>
        <v>0</v>
      </c>
      <c r="BL67" s="14">
        <f t="shared" ca="1" si="25"/>
        <v>0</v>
      </c>
      <c r="BM67" s="14">
        <f t="shared" ca="1" si="25"/>
        <v>0</v>
      </c>
      <c r="BN67" s="14">
        <f t="shared" ca="1" si="25"/>
        <v>0</v>
      </c>
      <c r="BO67" s="14">
        <f t="shared" ca="1" si="25"/>
        <v>0</v>
      </c>
      <c r="BP67" s="14">
        <f t="shared" ca="1" si="25"/>
        <v>0</v>
      </c>
      <c r="BQ67" s="14">
        <f t="shared" ca="1" si="25"/>
        <v>0</v>
      </c>
      <c r="BR67" s="14">
        <f t="shared" ca="1" si="25"/>
        <v>0</v>
      </c>
      <c r="BS67" s="14"/>
    </row>
    <row r="68" spans="1:87" ht="21" customHeight="1" outlineLevel="1" thickBot="1" x14ac:dyDescent="0.4">
      <c r="A68" s="5">
        <f t="shared" si="23"/>
        <v>0</v>
      </c>
      <c r="B68" s="5">
        <f t="shared" si="23"/>
        <v>0</v>
      </c>
      <c r="C68" s="5">
        <f t="shared" si="23"/>
        <v>0</v>
      </c>
      <c r="D68" s="5">
        <f t="shared" si="23"/>
        <v>0</v>
      </c>
      <c r="E68" s="6">
        <f t="shared" si="23"/>
        <v>0</v>
      </c>
      <c r="F68" s="14">
        <f t="shared" ca="1" si="24"/>
        <v>0</v>
      </c>
      <c r="G68" s="14">
        <f t="shared" ca="1" si="25"/>
        <v>0</v>
      </c>
      <c r="H68" s="14">
        <f t="shared" ca="1" si="25"/>
        <v>0</v>
      </c>
      <c r="I68" s="14">
        <f t="shared" ca="1" si="25"/>
        <v>0</v>
      </c>
      <c r="J68" s="14">
        <f t="shared" ca="1" si="25"/>
        <v>0</v>
      </c>
      <c r="K68" s="14">
        <f t="shared" ca="1" si="25"/>
        <v>0</v>
      </c>
      <c r="L68" s="14">
        <f t="shared" ca="1" si="25"/>
        <v>0</v>
      </c>
      <c r="M68" s="14">
        <f t="shared" ca="1" si="25"/>
        <v>0</v>
      </c>
      <c r="N68" s="14">
        <f t="shared" ca="1" si="25"/>
        <v>0</v>
      </c>
      <c r="O68" s="14">
        <f t="shared" ca="1" si="25"/>
        <v>0</v>
      </c>
      <c r="P68" s="14">
        <f t="shared" ca="1" si="25"/>
        <v>0</v>
      </c>
      <c r="Q68" s="14">
        <f t="shared" ca="1" si="25"/>
        <v>0</v>
      </c>
      <c r="R68" s="14">
        <f t="shared" ca="1" si="25"/>
        <v>0</v>
      </c>
      <c r="S68" s="14">
        <f t="shared" ca="1" si="25"/>
        <v>0</v>
      </c>
      <c r="T68" s="14">
        <f t="shared" ca="1" si="25"/>
        <v>0</v>
      </c>
      <c r="U68" s="14">
        <f t="shared" ca="1" si="25"/>
        <v>0</v>
      </c>
      <c r="V68" s="14">
        <f t="shared" ca="1" si="25"/>
        <v>0</v>
      </c>
      <c r="W68" s="14">
        <f t="shared" ca="1" si="25"/>
        <v>0</v>
      </c>
      <c r="X68" s="14">
        <f t="shared" ca="1" si="25"/>
        <v>0</v>
      </c>
      <c r="Y68" s="14">
        <f t="shared" ca="1" si="25"/>
        <v>0</v>
      </c>
      <c r="Z68" s="14">
        <f t="shared" ca="1" si="25"/>
        <v>0</v>
      </c>
      <c r="AA68" s="14">
        <f t="shared" ca="1" si="25"/>
        <v>0</v>
      </c>
      <c r="AB68" s="14">
        <f t="shared" ca="1" si="25"/>
        <v>0</v>
      </c>
      <c r="AC68" s="14">
        <f t="shared" ca="1" si="25"/>
        <v>0</v>
      </c>
      <c r="AD68" s="14">
        <f t="shared" ca="1" si="25"/>
        <v>0</v>
      </c>
      <c r="AE68" s="14">
        <f t="shared" ca="1" si="25"/>
        <v>0</v>
      </c>
      <c r="AF68" s="14">
        <f t="shared" ca="1" si="25"/>
        <v>0</v>
      </c>
      <c r="AG68" s="14">
        <f t="shared" ca="1" si="25"/>
        <v>0</v>
      </c>
      <c r="AH68" s="14">
        <f t="shared" ca="1" si="25"/>
        <v>0</v>
      </c>
      <c r="AI68" s="14">
        <f t="shared" ca="1" si="25"/>
        <v>0</v>
      </c>
      <c r="AJ68" s="14">
        <f t="shared" ca="1" si="25"/>
        <v>0</v>
      </c>
      <c r="AK68" s="14">
        <f t="shared" ca="1" si="25"/>
        <v>0</v>
      </c>
      <c r="AL68" s="14">
        <f t="shared" ca="1" si="25"/>
        <v>0</v>
      </c>
      <c r="AM68" s="14">
        <f t="shared" ca="1" si="25"/>
        <v>0</v>
      </c>
      <c r="AN68" s="14">
        <f t="shared" ca="1" si="25"/>
        <v>0</v>
      </c>
      <c r="AO68" s="14">
        <f t="shared" ca="1" si="25"/>
        <v>0</v>
      </c>
      <c r="AP68" s="14">
        <f t="shared" ca="1" si="25"/>
        <v>0</v>
      </c>
      <c r="AQ68" s="14">
        <f t="shared" ca="1" si="25"/>
        <v>0</v>
      </c>
      <c r="AR68" s="14">
        <f t="shared" ca="1" si="25"/>
        <v>0</v>
      </c>
      <c r="AS68" s="14">
        <f t="shared" ca="1" si="25"/>
        <v>0</v>
      </c>
      <c r="AT68" s="14">
        <f t="shared" ca="1" si="25"/>
        <v>0</v>
      </c>
      <c r="AU68" s="14">
        <f t="shared" ca="1" si="25"/>
        <v>0</v>
      </c>
      <c r="AV68" s="14">
        <f t="shared" ca="1" si="25"/>
        <v>0</v>
      </c>
      <c r="AW68" s="14">
        <f t="shared" ca="1" si="25"/>
        <v>0</v>
      </c>
      <c r="AX68" s="14">
        <f t="shared" ca="1" si="25"/>
        <v>0</v>
      </c>
      <c r="AY68" s="14">
        <f t="shared" ca="1" si="25"/>
        <v>0</v>
      </c>
      <c r="AZ68" s="14">
        <f t="shared" ca="1" si="25"/>
        <v>0</v>
      </c>
      <c r="BA68" s="14">
        <f t="shared" ca="1" si="25"/>
        <v>0</v>
      </c>
      <c r="BB68" s="14">
        <f t="shared" ca="1" si="25"/>
        <v>0</v>
      </c>
      <c r="BC68" s="14">
        <f t="shared" ca="1" si="25"/>
        <v>0</v>
      </c>
      <c r="BD68" s="14">
        <f t="shared" ca="1" si="25"/>
        <v>0</v>
      </c>
      <c r="BE68" s="14">
        <f t="shared" ca="1" si="25"/>
        <v>0</v>
      </c>
      <c r="BF68" s="14">
        <f t="shared" ca="1" si="25"/>
        <v>0</v>
      </c>
      <c r="BG68" s="14">
        <f t="shared" ca="1" si="25"/>
        <v>0</v>
      </c>
      <c r="BH68" s="14">
        <f t="shared" ca="1" si="25"/>
        <v>0</v>
      </c>
      <c r="BI68" s="14">
        <f t="shared" ca="1" si="25"/>
        <v>0</v>
      </c>
      <c r="BJ68" s="14">
        <f t="shared" ca="1" si="25"/>
        <v>0</v>
      </c>
      <c r="BK68" s="14">
        <f t="shared" ca="1" si="25"/>
        <v>0</v>
      </c>
      <c r="BL68" s="14">
        <f t="shared" ca="1" si="25"/>
        <v>0</v>
      </c>
      <c r="BM68" s="14">
        <f t="shared" ca="1" si="25"/>
        <v>0</v>
      </c>
      <c r="BN68" s="14">
        <f t="shared" ca="1" si="25"/>
        <v>0</v>
      </c>
      <c r="BO68" s="14">
        <f t="shared" ca="1" si="25"/>
        <v>0</v>
      </c>
      <c r="BP68" s="14">
        <f t="shared" ca="1" si="25"/>
        <v>0</v>
      </c>
      <c r="BQ68" s="14">
        <f t="shared" ca="1" si="25"/>
        <v>0</v>
      </c>
      <c r="BR68" s="14">
        <f t="shared" ca="1" si="25"/>
        <v>0</v>
      </c>
      <c r="BS68" s="14"/>
    </row>
    <row r="69" spans="1:87" ht="21" customHeight="1" outlineLevel="1" thickBot="1" x14ac:dyDescent="0.4">
      <c r="A69" s="5">
        <f t="shared" si="23"/>
        <v>0</v>
      </c>
      <c r="B69" s="5">
        <f t="shared" si="23"/>
        <v>0</v>
      </c>
      <c r="C69" s="5">
        <f t="shared" si="23"/>
        <v>0</v>
      </c>
      <c r="D69" s="5">
        <f t="shared" si="23"/>
        <v>0</v>
      </c>
      <c r="E69" s="6">
        <f t="shared" si="23"/>
        <v>0</v>
      </c>
      <c r="F69" s="14">
        <f t="shared" ca="1" si="24"/>
        <v>0</v>
      </c>
      <c r="G69" s="14">
        <f t="shared" ca="1" si="25"/>
        <v>0</v>
      </c>
      <c r="H69" s="14">
        <f t="shared" ca="1" si="25"/>
        <v>0</v>
      </c>
      <c r="I69" s="14">
        <f t="shared" ca="1" si="25"/>
        <v>0</v>
      </c>
      <c r="J69" s="14">
        <f t="shared" ca="1" si="25"/>
        <v>0</v>
      </c>
      <c r="K69" s="14">
        <f t="shared" ca="1" si="25"/>
        <v>0</v>
      </c>
      <c r="L69" s="14">
        <f t="shared" ca="1" si="25"/>
        <v>0</v>
      </c>
      <c r="M69" s="14">
        <f t="shared" ca="1" si="25"/>
        <v>0</v>
      </c>
      <c r="N69" s="14">
        <f t="shared" ca="1" si="25"/>
        <v>0</v>
      </c>
      <c r="O69" s="14">
        <f t="shared" ca="1" si="25"/>
        <v>0</v>
      </c>
      <c r="P69" s="14">
        <f t="shared" ca="1" si="25"/>
        <v>0</v>
      </c>
      <c r="Q69" s="14">
        <f t="shared" ca="1" si="25"/>
        <v>0</v>
      </c>
      <c r="R69" s="14">
        <f t="shared" ca="1" si="25"/>
        <v>0</v>
      </c>
      <c r="S69" s="14">
        <f t="shared" ca="1" si="25"/>
        <v>0</v>
      </c>
      <c r="T69" s="14">
        <f t="shared" ca="1" si="25"/>
        <v>0</v>
      </c>
      <c r="U69" s="14">
        <f t="shared" ca="1" si="25"/>
        <v>0</v>
      </c>
      <c r="V69" s="14">
        <f t="shared" ca="1" si="25"/>
        <v>0</v>
      </c>
      <c r="W69" s="14">
        <f t="shared" ca="1" si="25"/>
        <v>0</v>
      </c>
      <c r="X69" s="14">
        <f t="shared" ca="1" si="25"/>
        <v>0</v>
      </c>
      <c r="Y69" s="14">
        <f t="shared" ca="1" si="25"/>
        <v>0</v>
      </c>
      <c r="Z69" s="14">
        <f t="shared" ca="1" si="25"/>
        <v>0</v>
      </c>
      <c r="AA69" s="14">
        <f t="shared" ca="1" si="25"/>
        <v>0</v>
      </c>
      <c r="AB69" s="14">
        <f t="shared" ca="1" si="25"/>
        <v>0</v>
      </c>
      <c r="AC69" s="14">
        <f t="shared" ca="1" si="25"/>
        <v>0</v>
      </c>
      <c r="AD69" s="14">
        <f t="shared" ca="1" si="25"/>
        <v>0</v>
      </c>
      <c r="AE69" s="14">
        <f t="shared" ca="1" si="25"/>
        <v>0</v>
      </c>
      <c r="AF69" s="14">
        <f t="shared" ca="1" si="25"/>
        <v>0</v>
      </c>
      <c r="AG69" s="14">
        <f t="shared" ca="1" si="25"/>
        <v>0</v>
      </c>
      <c r="AH69" s="14">
        <f t="shared" ca="1" si="25"/>
        <v>0</v>
      </c>
      <c r="AI69" s="14">
        <f t="shared" ca="1" si="25"/>
        <v>0</v>
      </c>
      <c r="AJ69" s="14">
        <f t="shared" ca="1" si="25"/>
        <v>0</v>
      </c>
      <c r="AK69" s="14">
        <f t="shared" ca="1" si="25"/>
        <v>0</v>
      </c>
      <c r="AL69" s="14">
        <f t="shared" ca="1" si="25"/>
        <v>0</v>
      </c>
      <c r="AM69" s="14">
        <f t="shared" ca="1" si="25"/>
        <v>0</v>
      </c>
      <c r="AN69" s="14">
        <f t="shared" ca="1" si="25"/>
        <v>0</v>
      </c>
      <c r="AO69" s="14">
        <f t="shared" ca="1" si="25"/>
        <v>0</v>
      </c>
      <c r="AP69" s="14">
        <f t="shared" ca="1" si="25"/>
        <v>0</v>
      </c>
      <c r="AQ69" s="14">
        <f t="shared" ca="1" si="25"/>
        <v>0</v>
      </c>
      <c r="AR69" s="14">
        <f t="shared" ca="1" si="25"/>
        <v>0</v>
      </c>
      <c r="AS69" s="14">
        <f t="shared" ca="1" si="25"/>
        <v>0</v>
      </c>
      <c r="AT69" s="14">
        <f t="shared" ca="1" si="25"/>
        <v>0</v>
      </c>
      <c r="AU69" s="14">
        <f t="shared" ca="1" si="25"/>
        <v>0</v>
      </c>
      <c r="AV69" s="14">
        <f t="shared" ca="1" si="25"/>
        <v>0</v>
      </c>
      <c r="AW69" s="14">
        <f t="shared" ca="1" si="25"/>
        <v>0</v>
      </c>
      <c r="AX69" s="14">
        <f t="shared" ca="1" si="25"/>
        <v>0</v>
      </c>
      <c r="AY69" s="14">
        <f t="shared" ca="1" si="25"/>
        <v>0</v>
      </c>
      <c r="AZ69" s="14">
        <f t="shared" ca="1" si="25"/>
        <v>0</v>
      </c>
      <c r="BA69" s="14">
        <f t="shared" ca="1" si="25"/>
        <v>0</v>
      </c>
      <c r="BB69" s="14">
        <f t="shared" ca="1" si="25"/>
        <v>0</v>
      </c>
      <c r="BC69" s="14">
        <f t="shared" ca="1" si="25"/>
        <v>0</v>
      </c>
      <c r="BD69" s="14">
        <f t="shared" ca="1" si="25"/>
        <v>0</v>
      </c>
      <c r="BE69" s="14">
        <f t="shared" ca="1" si="25"/>
        <v>0</v>
      </c>
      <c r="BF69" s="14">
        <f t="shared" ca="1" si="25"/>
        <v>0</v>
      </c>
      <c r="BG69" s="14">
        <f t="shared" ca="1" si="25"/>
        <v>0</v>
      </c>
      <c r="BH69" s="14">
        <f t="shared" ca="1" si="25"/>
        <v>0</v>
      </c>
      <c r="BI69" s="14">
        <f t="shared" ca="1" si="25"/>
        <v>0</v>
      </c>
      <c r="BJ69" s="14">
        <f t="shared" ca="1" si="25"/>
        <v>0</v>
      </c>
      <c r="BK69" s="14">
        <f t="shared" ca="1" si="25"/>
        <v>0</v>
      </c>
      <c r="BL69" s="14">
        <f t="shared" ca="1" si="25"/>
        <v>0</v>
      </c>
      <c r="BM69" s="14">
        <f t="shared" ca="1" si="25"/>
        <v>0</v>
      </c>
      <c r="BN69" s="14">
        <f t="shared" ca="1" si="25"/>
        <v>0</v>
      </c>
      <c r="BO69" s="14">
        <f t="shared" ca="1" si="25"/>
        <v>0</v>
      </c>
      <c r="BP69" s="14">
        <f t="shared" ca="1" si="25"/>
        <v>0</v>
      </c>
      <c r="BQ69" s="14">
        <f t="shared" ca="1" si="25"/>
        <v>0</v>
      </c>
      <c r="BR69" s="14">
        <f t="shared" ca="1" si="25"/>
        <v>0</v>
      </c>
      <c r="BS69" s="14"/>
    </row>
    <row r="70" spans="1:87" ht="21" customHeight="1" outlineLevel="1" thickBot="1" x14ac:dyDescent="0.4">
      <c r="A70" s="5">
        <f t="shared" si="23"/>
        <v>0</v>
      </c>
      <c r="B70" s="5">
        <f t="shared" si="23"/>
        <v>0</v>
      </c>
      <c r="C70" s="5">
        <f t="shared" si="23"/>
        <v>0</v>
      </c>
      <c r="D70" s="5">
        <f t="shared" si="23"/>
        <v>0</v>
      </c>
      <c r="E70" s="6">
        <f t="shared" si="23"/>
        <v>0</v>
      </c>
      <c r="F70" s="14">
        <f t="shared" ca="1" si="24"/>
        <v>0</v>
      </c>
      <c r="G70" s="14">
        <f t="shared" ca="1" si="25"/>
        <v>0</v>
      </c>
      <c r="H70" s="14">
        <f t="shared" ca="1" si="25"/>
        <v>0</v>
      </c>
      <c r="I70" s="14">
        <f t="shared" ca="1" si="25"/>
        <v>0</v>
      </c>
      <c r="J70" s="14">
        <f t="shared" ca="1" si="25"/>
        <v>0</v>
      </c>
      <c r="K70" s="14">
        <f t="shared" ca="1" si="25"/>
        <v>0</v>
      </c>
      <c r="L70" s="14">
        <f t="shared" ca="1" si="25"/>
        <v>0</v>
      </c>
      <c r="M70" s="14">
        <f t="shared" ca="1" si="25"/>
        <v>0</v>
      </c>
      <c r="N70" s="14">
        <f t="shared" ca="1" si="25"/>
        <v>0</v>
      </c>
      <c r="O70" s="14">
        <f t="shared" ca="1" si="25"/>
        <v>0</v>
      </c>
      <c r="P70" s="14">
        <f t="shared" ca="1" si="25"/>
        <v>0</v>
      </c>
      <c r="Q70" s="14">
        <f t="shared" ca="1" si="25"/>
        <v>0</v>
      </c>
      <c r="R70" s="14">
        <f t="shared" ca="1" si="25"/>
        <v>0</v>
      </c>
      <c r="S70" s="14">
        <f t="shared" ca="1" si="25"/>
        <v>0</v>
      </c>
      <c r="T70" s="14">
        <f t="shared" ca="1" si="25"/>
        <v>0</v>
      </c>
      <c r="U70" s="14">
        <f t="shared" ca="1" si="25"/>
        <v>0</v>
      </c>
      <c r="V70" s="14">
        <f t="shared" ca="1" si="25"/>
        <v>0</v>
      </c>
      <c r="W70" s="14">
        <f t="shared" ca="1" si="25"/>
        <v>0</v>
      </c>
      <c r="X70" s="14">
        <f t="shared" ca="1" si="25"/>
        <v>0</v>
      </c>
      <c r="Y70" s="14">
        <f t="shared" ca="1" si="25"/>
        <v>0</v>
      </c>
      <c r="Z70" s="14">
        <f t="shared" ca="1" si="25"/>
        <v>0</v>
      </c>
      <c r="AA70" s="14">
        <f t="shared" ca="1" si="25"/>
        <v>0</v>
      </c>
      <c r="AB70" s="14">
        <f t="shared" ca="1" si="25"/>
        <v>0</v>
      </c>
      <c r="AC70" s="14">
        <f t="shared" ca="1" si="25"/>
        <v>0</v>
      </c>
      <c r="AD70" s="14">
        <f t="shared" ca="1" si="25"/>
        <v>0</v>
      </c>
      <c r="AE70" s="14">
        <f t="shared" ca="1" si="25"/>
        <v>0</v>
      </c>
      <c r="AF70" s="14">
        <f t="shared" ca="1" si="25"/>
        <v>0</v>
      </c>
      <c r="AG70" s="14">
        <f t="shared" ca="1" si="25"/>
        <v>0</v>
      </c>
      <c r="AH70" s="14">
        <f t="shared" ca="1" si="25"/>
        <v>0</v>
      </c>
      <c r="AI70" s="14">
        <f t="shared" ca="1" si="25"/>
        <v>0</v>
      </c>
      <c r="AJ70" s="14">
        <f t="shared" ca="1" si="25"/>
        <v>0</v>
      </c>
      <c r="AK70" s="14">
        <f t="shared" ca="1" si="25"/>
        <v>0</v>
      </c>
      <c r="AL70" s="14">
        <f t="shared" ca="1" si="25"/>
        <v>0</v>
      </c>
      <c r="AM70" s="14">
        <f t="shared" ca="1" si="25"/>
        <v>0</v>
      </c>
      <c r="AN70" s="14">
        <f t="shared" ca="1" si="25"/>
        <v>0</v>
      </c>
      <c r="AO70" s="14">
        <f t="shared" ca="1" si="25"/>
        <v>0</v>
      </c>
      <c r="AP70" s="14">
        <f t="shared" ca="1" si="25"/>
        <v>0</v>
      </c>
      <c r="AQ70" s="14">
        <f t="shared" ca="1" si="25"/>
        <v>0</v>
      </c>
      <c r="AR70" s="14">
        <f t="shared" ca="1" si="25"/>
        <v>0</v>
      </c>
      <c r="AS70" s="14">
        <f t="shared" ca="1" si="25"/>
        <v>0</v>
      </c>
      <c r="AT70" s="14">
        <f t="shared" ref="G70:BR74" ca="1" si="26">$A70*H.Ar + $B70*H.Se + $C70*H.Ge + $D70*H.Ga</f>
        <v>0</v>
      </c>
      <c r="AU70" s="14">
        <f t="shared" ca="1" si="26"/>
        <v>0</v>
      </c>
      <c r="AV70" s="14">
        <f t="shared" ca="1" si="26"/>
        <v>0</v>
      </c>
      <c r="AW70" s="14">
        <f t="shared" ca="1" si="26"/>
        <v>0</v>
      </c>
      <c r="AX70" s="14">
        <f t="shared" ca="1" si="26"/>
        <v>0</v>
      </c>
      <c r="AY70" s="14">
        <f t="shared" ca="1" si="26"/>
        <v>0</v>
      </c>
      <c r="AZ70" s="14">
        <f t="shared" ca="1" si="26"/>
        <v>0</v>
      </c>
      <c r="BA70" s="14">
        <f t="shared" ca="1" si="26"/>
        <v>0</v>
      </c>
      <c r="BB70" s="14">
        <f t="shared" ca="1" si="26"/>
        <v>0</v>
      </c>
      <c r="BC70" s="14">
        <f t="shared" ca="1" si="26"/>
        <v>0</v>
      </c>
      <c r="BD70" s="14">
        <f t="shared" ca="1" si="26"/>
        <v>0</v>
      </c>
      <c r="BE70" s="14">
        <f t="shared" ca="1" si="26"/>
        <v>0</v>
      </c>
      <c r="BF70" s="14">
        <f t="shared" ca="1" si="26"/>
        <v>0</v>
      </c>
      <c r="BG70" s="14">
        <f t="shared" ca="1" si="26"/>
        <v>0</v>
      </c>
      <c r="BH70" s="14">
        <f t="shared" ca="1" si="26"/>
        <v>0</v>
      </c>
      <c r="BI70" s="14">
        <f t="shared" ca="1" si="26"/>
        <v>0</v>
      </c>
      <c r="BJ70" s="14">
        <f t="shared" ca="1" si="26"/>
        <v>0</v>
      </c>
      <c r="BK70" s="14">
        <f t="shared" ca="1" si="26"/>
        <v>0</v>
      </c>
      <c r="BL70" s="14">
        <f t="shared" ca="1" si="26"/>
        <v>0</v>
      </c>
      <c r="BM70" s="14">
        <f t="shared" ca="1" si="26"/>
        <v>0</v>
      </c>
      <c r="BN70" s="14">
        <f t="shared" ca="1" si="26"/>
        <v>0</v>
      </c>
      <c r="BO70" s="14">
        <f t="shared" ca="1" si="26"/>
        <v>0</v>
      </c>
      <c r="BP70" s="14">
        <f t="shared" ca="1" si="26"/>
        <v>0</v>
      </c>
      <c r="BQ70" s="14">
        <f t="shared" ca="1" si="26"/>
        <v>0</v>
      </c>
      <c r="BR70" s="14">
        <f t="shared" ca="1" si="26"/>
        <v>0</v>
      </c>
      <c r="BS70" s="14"/>
    </row>
    <row r="71" spans="1:87" ht="21" customHeight="1" outlineLevel="1" thickBot="1" x14ac:dyDescent="0.4">
      <c r="A71" s="5">
        <f t="shared" si="23"/>
        <v>0</v>
      </c>
      <c r="B71" s="5">
        <f t="shared" si="23"/>
        <v>0</v>
      </c>
      <c r="C71" s="5">
        <f t="shared" si="23"/>
        <v>0</v>
      </c>
      <c r="D71" s="5">
        <f t="shared" si="23"/>
        <v>0</v>
      </c>
      <c r="E71" s="6">
        <f t="shared" si="23"/>
        <v>0</v>
      </c>
      <c r="F71" s="14">
        <f t="shared" ca="1" si="24"/>
        <v>0</v>
      </c>
      <c r="G71" s="14">
        <f t="shared" ca="1" si="26"/>
        <v>0</v>
      </c>
      <c r="H71" s="14">
        <f t="shared" ca="1" si="26"/>
        <v>0</v>
      </c>
      <c r="I71" s="14">
        <f t="shared" ca="1" si="26"/>
        <v>0</v>
      </c>
      <c r="J71" s="14">
        <f t="shared" ca="1" si="26"/>
        <v>0</v>
      </c>
      <c r="K71" s="14">
        <f t="shared" ca="1" si="26"/>
        <v>0</v>
      </c>
      <c r="L71" s="14">
        <f t="shared" ca="1" si="26"/>
        <v>0</v>
      </c>
      <c r="M71" s="14">
        <f t="shared" ca="1" si="26"/>
        <v>0</v>
      </c>
      <c r="N71" s="14">
        <f t="shared" ca="1" si="26"/>
        <v>0</v>
      </c>
      <c r="O71" s="14">
        <f t="shared" ca="1" si="26"/>
        <v>0</v>
      </c>
      <c r="P71" s="14">
        <f t="shared" ca="1" si="26"/>
        <v>0</v>
      </c>
      <c r="Q71" s="14">
        <f t="shared" ca="1" si="26"/>
        <v>0</v>
      </c>
      <c r="R71" s="14">
        <f t="shared" ca="1" si="26"/>
        <v>0</v>
      </c>
      <c r="S71" s="14">
        <f t="shared" ca="1" si="26"/>
        <v>0</v>
      </c>
      <c r="T71" s="14">
        <f t="shared" ca="1" si="26"/>
        <v>0</v>
      </c>
      <c r="U71" s="14">
        <f t="shared" ca="1" si="26"/>
        <v>0</v>
      </c>
      <c r="V71" s="14">
        <f t="shared" ca="1" si="26"/>
        <v>0</v>
      </c>
      <c r="W71" s="14">
        <f t="shared" ca="1" si="26"/>
        <v>0</v>
      </c>
      <c r="X71" s="14">
        <f t="shared" ca="1" si="26"/>
        <v>0</v>
      </c>
      <c r="Y71" s="14">
        <f t="shared" ca="1" si="26"/>
        <v>0</v>
      </c>
      <c r="Z71" s="14">
        <f t="shared" ca="1" si="26"/>
        <v>0</v>
      </c>
      <c r="AA71" s="14">
        <f t="shared" ca="1" si="26"/>
        <v>0</v>
      </c>
      <c r="AB71" s="14">
        <f t="shared" ca="1" si="26"/>
        <v>0</v>
      </c>
      <c r="AC71" s="14">
        <f t="shared" ca="1" si="26"/>
        <v>0</v>
      </c>
      <c r="AD71" s="14">
        <f t="shared" ca="1" si="26"/>
        <v>0</v>
      </c>
      <c r="AE71" s="14">
        <f t="shared" ca="1" si="26"/>
        <v>0</v>
      </c>
      <c r="AF71" s="14">
        <f t="shared" ca="1" si="26"/>
        <v>0</v>
      </c>
      <c r="AG71" s="14">
        <f t="shared" ca="1" si="26"/>
        <v>0</v>
      </c>
      <c r="AH71" s="14">
        <f t="shared" ca="1" si="26"/>
        <v>0</v>
      </c>
      <c r="AI71" s="14">
        <f t="shared" ca="1" si="26"/>
        <v>0</v>
      </c>
      <c r="AJ71" s="14">
        <f t="shared" ca="1" si="26"/>
        <v>0</v>
      </c>
      <c r="AK71" s="14">
        <f t="shared" ca="1" si="26"/>
        <v>0</v>
      </c>
      <c r="AL71" s="14">
        <f t="shared" ca="1" si="26"/>
        <v>0</v>
      </c>
      <c r="AM71" s="14">
        <f t="shared" ca="1" si="26"/>
        <v>0</v>
      </c>
      <c r="AN71" s="14">
        <f t="shared" ca="1" si="26"/>
        <v>0</v>
      </c>
      <c r="AO71" s="14">
        <f t="shared" ca="1" si="26"/>
        <v>0</v>
      </c>
      <c r="AP71" s="14">
        <f t="shared" ca="1" si="26"/>
        <v>0</v>
      </c>
      <c r="AQ71" s="14">
        <f t="shared" ca="1" si="26"/>
        <v>0</v>
      </c>
      <c r="AR71" s="14">
        <f t="shared" ca="1" si="26"/>
        <v>0</v>
      </c>
      <c r="AS71" s="14">
        <f t="shared" ca="1" si="26"/>
        <v>0</v>
      </c>
      <c r="AT71" s="14">
        <f t="shared" ca="1" si="26"/>
        <v>0</v>
      </c>
      <c r="AU71" s="14">
        <f t="shared" ca="1" si="26"/>
        <v>0</v>
      </c>
      <c r="AV71" s="14">
        <f t="shared" ca="1" si="26"/>
        <v>0</v>
      </c>
      <c r="AW71" s="14">
        <f t="shared" ca="1" si="26"/>
        <v>0</v>
      </c>
      <c r="AX71" s="14">
        <f t="shared" ca="1" si="26"/>
        <v>0</v>
      </c>
      <c r="AY71" s="14">
        <f t="shared" ca="1" si="26"/>
        <v>0</v>
      </c>
      <c r="AZ71" s="14">
        <f t="shared" ca="1" si="26"/>
        <v>0</v>
      </c>
      <c r="BA71" s="14">
        <f t="shared" ca="1" si="26"/>
        <v>0</v>
      </c>
      <c r="BB71" s="14">
        <f t="shared" ca="1" si="26"/>
        <v>0</v>
      </c>
      <c r="BC71" s="14">
        <f t="shared" ca="1" si="26"/>
        <v>0</v>
      </c>
      <c r="BD71" s="14">
        <f t="shared" ca="1" si="26"/>
        <v>0</v>
      </c>
      <c r="BE71" s="14">
        <f t="shared" ca="1" si="26"/>
        <v>0</v>
      </c>
      <c r="BF71" s="14">
        <f t="shared" ca="1" si="26"/>
        <v>0</v>
      </c>
      <c r="BG71" s="14">
        <f t="shared" ca="1" si="26"/>
        <v>0</v>
      </c>
      <c r="BH71" s="14">
        <f t="shared" ca="1" si="26"/>
        <v>0</v>
      </c>
      <c r="BI71" s="14">
        <f t="shared" ca="1" si="26"/>
        <v>0</v>
      </c>
      <c r="BJ71" s="14">
        <f t="shared" ca="1" si="26"/>
        <v>0</v>
      </c>
      <c r="BK71" s="14">
        <f t="shared" ca="1" si="26"/>
        <v>0</v>
      </c>
      <c r="BL71" s="14">
        <f t="shared" ca="1" si="26"/>
        <v>0</v>
      </c>
      <c r="BM71" s="14">
        <f t="shared" ca="1" si="26"/>
        <v>0</v>
      </c>
      <c r="BN71" s="14">
        <f t="shared" ca="1" si="26"/>
        <v>0</v>
      </c>
      <c r="BO71" s="14">
        <f t="shared" ca="1" si="26"/>
        <v>0</v>
      </c>
      <c r="BP71" s="14">
        <f t="shared" ca="1" si="26"/>
        <v>0</v>
      </c>
      <c r="BQ71" s="14">
        <f t="shared" ca="1" si="26"/>
        <v>0</v>
      </c>
      <c r="BR71" s="14">
        <f t="shared" ca="1" si="26"/>
        <v>0</v>
      </c>
      <c r="BS71" s="14"/>
    </row>
    <row r="72" spans="1:87" ht="21" customHeight="1" outlineLevel="1" thickBot="1" x14ac:dyDescent="0.4">
      <c r="A72" s="5">
        <f t="shared" si="23"/>
        <v>0</v>
      </c>
      <c r="B72" s="5">
        <f t="shared" si="23"/>
        <v>0</v>
      </c>
      <c r="C72" s="5">
        <f t="shared" si="23"/>
        <v>0</v>
      </c>
      <c r="D72" s="5">
        <f t="shared" si="23"/>
        <v>0</v>
      </c>
      <c r="E72" s="6">
        <f t="shared" si="23"/>
        <v>0</v>
      </c>
      <c r="F72" s="14">
        <f t="shared" ca="1" si="24"/>
        <v>0</v>
      </c>
      <c r="G72" s="14">
        <f t="shared" ca="1" si="26"/>
        <v>0</v>
      </c>
      <c r="H72" s="14">
        <f t="shared" ca="1" si="26"/>
        <v>0</v>
      </c>
      <c r="I72" s="14">
        <f t="shared" ca="1" si="26"/>
        <v>0</v>
      </c>
      <c r="J72" s="14">
        <f t="shared" ca="1" si="26"/>
        <v>0</v>
      </c>
      <c r="K72" s="14">
        <f t="shared" ca="1" si="26"/>
        <v>0</v>
      </c>
      <c r="L72" s="14">
        <f t="shared" ca="1" si="26"/>
        <v>0</v>
      </c>
      <c r="M72" s="14">
        <f t="shared" ca="1" si="26"/>
        <v>0</v>
      </c>
      <c r="N72" s="14">
        <f t="shared" ca="1" si="26"/>
        <v>0</v>
      </c>
      <c r="O72" s="14">
        <f t="shared" ca="1" si="26"/>
        <v>0</v>
      </c>
      <c r="P72" s="14">
        <f t="shared" ca="1" si="26"/>
        <v>0</v>
      </c>
      <c r="Q72" s="14">
        <f t="shared" ca="1" si="26"/>
        <v>0</v>
      </c>
      <c r="R72" s="14">
        <f t="shared" ca="1" si="26"/>
        <v>0</v>
      </c>
      <c r="S72" s="14">
        <f t="shared" ca="1" si="26"/>
        <v>0</v>
      </c>
      <c r="T72" s="14">
        <f t="shared" ca="1" si="26"/>
        <v>0</v>
      </c>
      <c r="U72" s="14">
        <f t="shared" ca="1" si="26"/>
        <v>0</v>
      </c>
      <c r="V72" s="14">
        <f t="shared" ca="1" si="26"/>
        <v>0</v>
      </c>
      <c r="W72" s="14">
        <f t="shared" ca="1" si="26"/>
        <v>0</v>
      </c>
      <c r="X72" s="14">
        <f t="shared" ca="1" si="26"/>
        <v>0</v>
      </c>
      <c r="Y72" s="14">
        <f t="shared" ca="1" si="26"/>
        <v>0</v>
      </c>
      <c r="Z72" s="14">
        <f t="shared" ca="1" si="26"/>
        <v>0</v>
      </c>
      <c r="AA72" s="14">
        <f t="shared" ca="1" si="26"/>
        <v>0</v>
      </c>
      <c r="AB72" s="14">
        <f t="shared" ca="1" si="26"/>
        <v>0</v>
      </c>
      <c r="AC72" s="14">
        <f t="shared" ca="1" si="26"/>
        <v>0</v>
      </c>
      <c r="AD72" s="14">
        <f t="shared" ca="1" si="26"/>
        <v>0</v>
      </c>
      <c r="AE72" s="14">
        <f t="shared" ca="1" si="26"/>
        <v>0</v>
      </c>
      <c r="AF72" s="14">
        <f t="shared" ca="1" si="26"/>
        <v>0</v>
      </c>
      <c r="AG72" s="14">
        <f t="shared" ca="1" si="26"/>
        <v>0</v>
      </c>
      <c r="AH72" s="14">
        <f t="shared" ca="1" si="26"/>
        <v>0</v>
      </c>
      <c r="AI72" s="14">
        <f t="shared" ca="1" si="26"/>
        <v>0</v>
      </c>
      <c r="AJ72" s="14">
        <f t="shared" ca="1" si="26"/>
        <v>0</v>
      </c>
      <c r="AK72" s="14">
        <f t="shared" ca="1" si="26"/>
        <v>0</v>
      </c>
      <c r="AL72" s="14">
        <f t="shared" ca="1" si="26"/>
        <v>0</v>
      </c>
      <c r="AM72" s="14">
        <f t="shared" ca="1" si="26"/>
        <v>0</v>
      </c>
      <c r="AN72" s="14">
        <f t="shared" ca="1" si="26"/>
        <v>0</v>
      </c>
      <c r="AO72" s="14">
        <f t="shared" ca="1" si="26"/>
        <v>0</v>
      </c>
      <c r="AP72" s="14">
        <f t="shared" ca="1" si="26"/>
        <v>0</v>
      </c>
      <c r="AQ72" s="14">
        <f t="shared" ca="1" si="26"/>
        <v>0</v>
      </c>
      <c r="AR72" s="14">
        <f t="shared" ca="1" si="26"/>
        <v>0</v>
      </c>
      <c r="AS72" s="14">
        <f t="shared" ca="1" si="26"/>
        <v>0</v>
      </c>
      <c r="AT72" s="14">
        <f t="shared" ca="1" si="26"/>
        <v>0</v>
      </c>
      <c r="AU72" s="14">
        <f t="shared" ca="1" si="26"/>
        <v>0</v>
      </c>
      <c r="AV72" s="14">
        <f t="shared" ca="1" si="26"/>
        <v>0</v>
      </c>
      <c r="AW72" s="14">
        <f t="shared" ca="1" si="26"/>
        <v>0</v>
      </c>
      <c r="AX72" s="14">
        <f t="shared" ca="1" si="26"/>
        <v>0</v>
      </c>
      <c r="AY72" s="14">
        <f t="shared" ca="1" si="26"/>
        <v>0</v>
      </c>
      <c r="AZ72" s="14">
        <f t="shared" ca="1" si="26"/>
        <v>0</v>
      </c>
      <c r="BA72" s="14">
        <f t="shared" ca="1" si="26"/>
        <v>0</v>
      </c>
      <c r="BB72" s="14">
        <f t="shared" ca="1" si="26"/>
        <v>0</v>
      </c>
      <c r="BC72" s="14">
        <f t="shared" ca="1" si="26"/>
        <v>0</v>
      </c>
      <c r="BD72" s="14">
        <f t="shared" ca="1" si="26"/>
        <v>0</v>
      </c>
      <c r="BE72" s="14">
        <f t="shared" ca="1" si="26"/>
        <v>0</v>
      </c>
      <c r="BF72" s="14">
        <f t="shared" ca="1" si="26"/>
        <v>0</v>
      </c>
      <c r="BG72" s="14">
        <f t="shared" ca="1" si="26"/>
        <v>0</v>
      </c>
      <c r="BH72" s="14">
        <f t="shared" ca="1" si="26"/>
        <v>0</v>
      </c>
      <c r="BI72" s="14">
        <f t="shared" ca="1" si="26"/>
        <v>0</v>
      </c>
      <c r="BJ72" s="14">
        <f t="shared" ca="1" si="26"/>
        <v>0</v>
      </c>
      <c r="BK72" s="14">
        <f t="shared" ca="1" si="26"/>
        <v>0</v>
      </c>
      <c r="BL72" s="14">
        <f t="shared" ca="1" si="26"/>
        <v>0</v>
      </c>
      <c r="BM72" s="14">
        <f t="shared" ca="1" si="26"/>
        <v>0</v>
      </c>
      <c r="BN72" s="14">
        <f t="shared" ca="1" si="26"/>
        <v>0</v>
      </c>
      <c r="BO72" s="14">
        <f t="shared" ca="1" si="26"/>
        <v>0</v>
      </c>
      <c r="BP72" s="14">
        <f t="shared" ca="1" si="26"/>
        <v>0</v>
      </c>
      <c r="BQ72" s="14">
        <f t="shared" ca="1" si="26"/>
        <v>0</v>
      </c>
      <c r="BR72" s="14">
        <f t="shared" ca="1" si="26"/>
        <v>0</v>
      </c>
      <c r="BS72" s="14"/>
    </row>
    <row r="73" spans="1:87" ht="21" customHeight="1" outlineLevel="1" thickBot="1" x14ac:dyDescent="0.4">
      <c r="A73" s="5">
        <f t="shared" si="23"/>
        <v>0</v>
      </c>
      <c r="B73" s="5">
        <f t="shared" si="23"/>
        <v>0</v>
      </c>
      <c r="C73" s="5">
        <f t="shared" si="23"/>
        <v>0</v>
      </c>
      <c r="D73" s="5">
        <f t="shared" si="23"/>
        <v>0</v>
      </c>
      <c r="E73" s="6">
        <f t="shared" si="23"/>
        <v>0</v>
      </c>
      <c r="F73" s="14">
        <f t="shared" ca="1" si="24"/>
        <v>0</v>
      </c>
      <c r="G73" s="14">
        <f t="shared" ca="1" si="26"/>
        <v>0</v>
      </c>
      <c r="H73" s="14">
        <f t="shared" ca="1" si="26"/>
        <v>0</v>
      </c>
      <c r="I73" s="14">
        <f t="shared" ca="1" si="26"/>
        <v>0</v>
      </c>
      <c r="J73" s="14">
        <f t="shared" ca="1" si="26"/>
        <v>0</v>
      </c>
      <c r="K73" s="14">
        <f t="shared" ca="1" si="26"/>
        <v>0</v>
      </c>
      <c r="L73" s="14">
        <f t="shared" ca="1" si="26"/>
        <v>0</v>
      </c>
      <c r="M73" s="14">
        <f t="shared" ca="1" si="26"/>
        <v>0</v>
      </c>
      <c r="N73" s="14">
        <f t="shared" ca="1" si="26"/>
        <v>0</v>
      </c>
      <c r="O73" s="14">
        <f t="shared" ca="1" si="26"/>
        <v>0</v>
      </c>
      <c r="P73" s="14">
        <f t="shared" ca="1" si="26"/>
        <v>0</v>
      </c>
      <c r="Q73" s="14">
        <f t="shared" ca="1" si="26"/>
        <v>0</v>
      </c>
      <c r="R73" s="14">
        <f t="shared" ca="1" si="26"/>
        <v>0</v>
      </c>
      <c r="S73" s="14">
        <f t="shared" ca="1" si="26"/>
        <v>0</v>
      </c>
      <c r="T73" s="14">
        <f t="shared" ca="1" si="26"/>
        <v>0</v>
      </c>
      <c r="U73" s="14">
        <f t="shared" ca="1" si="26"/>
        <v>0</v>
      </c>
      <c r="V73" s="14">
        <f t="shared" ca="1" si="26"/>
        <v>0</v>
      </c>
      <c r="W73" s="14">
        <f t="shared" ca="1" si="26"/>
        <v>0</v>
      </c>
      <c r="X73" s="14">
        <f t="shared" ca="1" si="26"/>
        <v>0</v>
      </c>
      <c r="Y73" s="14">
        <f t="shared" ca="1" si="26"/>
        <v>0</v>
      </c>
      <c r="Z73" s="14">
        <f t="shared" ca="1" si="26"/>
        <v>0</v>
      </c>
      <c r="AA73" s="14">
        <f t="shared" ca="1" si="26"/>
        <v>0</v>
      </c>
      <c r="AB73" s="14">
        <f t="shared" ca="1" si="26"/>
        <v>0</v>
      </c>
      <c r="AC73" s="14">
        <f t="shared" ca="1" si="26"/>
        <v>0</v>
      </c>
      <c r="AD73" s="14">
        <f t="shared" ca="1" si="26"/>
        <v>0</v>
      </c>
      <c r="AE73" s="14">
        <f t="shared" ca="1" si="26"/>
        <v>0</v>
      </c>
      <c r="AF73" s="14">
        <f t="shared" ca="1" si="26"/>
        <v>0</v>
      </c>
      <c r="AG73" s="14">
        <f t="shared" ca="1" si="26"/>
        <v>0</v>
      </c>
      <c r="AH73" s="14">
        <f t="shared" ca="1" si="26"/>
        <v>0</v>
      </c>
      <c r="AI73" s="14">
        <f t="shared" ca="1" si="26"/>
        <v>0</v>
      </c>
      <c r="AJ73" s="14">
        <f t="shared" ca="1" si="26"/>
        <v>0</v>
      </c>
      <c r="AK73" s="14">
        <f t="shared" ca="1" si="26"/>
        <v>0</v>
      </c>
      <c r="AL73" s="14">
        <f t="shared" ca="1" si="26"/>
        <v>0</v>
      </c>
      <c r="AM73" s="14">
        <f t="shared" ca="1" si="26"/>
        <v>0</v>
      </c>
      <c r="AN73" s="14">
        <f t="shared" ca="1" si="26"/>
        <v>0</v>
      </c>
      <c r="AO73" s="14">
        <f t="shared" ca="1" si="26"/>
        <v>0</v>
      </c>
      <c r="AP73" s="14">
        <f t="shared" ca="1" si="26"/>
        <v>0</v>
      </c>
      <c r="AQ73" s="14">
        <f t="shared" ca="1" si="26"/>
        <v>0</v>
      </c>
      <c r="AR73" s="14">
        <f t="shared" ca="1" si="26"/>
        <v>0</v>
      </c>
      <c r="AS73" s="14">
        <f t="shared" ca="1" si="26"/>
        <v>0</v>
      </c>
      <c r="AT73" s="14">
        <f t="shared" ca="1" si="26"/>
        <v>0</v>
      </c>
      <c r="AU73" s="14">
        <f t="shared" ca="1" si="26"/>
        <v>0</v>
      </c>
      <c r="AV73" s="14">
        <f t="shared" ca="1" si="26"/>
        <v>0</v>
      </c>
      <c r="AW73" s="14">
        <f t="shared" ca="1" si="26"/>
        <v>0</v>
      </c>
      <c r="AX73" s="14">
        <f t="shared" ca="1" si="26"/>
        <v>0</v>
      </c>
      <c r="AY73" s="14">
        <f t="shared" ca="1" si="26"/>
        <v>0</v>
      </c>
      <c r="AZ73" s="14">
        <f t="shared" ca="1" si="26"/>
        <v>0</v>
      </c>
      <c r="BA73" s="14">
        <f t="shared" ca="1" si="26"/>
        <v>0</v>
      </c>
      <c r="BB73" s="14">
        <f t="shared" ca="1" si="26"/>
        <v>0</v>
      </c>
      <c r="BC73" s="14">
        <f t="shared" ca="1" si="26"/>
        <v>0</v>
      </c>
      <c r="BD73" s="14">
        <f t="shared" ca="1" si="26"/>
        <v>0</v>
      </c>
      <c r="BE73" s="14">
        <f t="shared" ca="1" si="26"/>
        <v>0</v>
      </c>
      <c r="BF73" s="14">
        <f t="shared" ca="1" si="26"/>
        <v>0</v>
      </c>
      <c r="BG73" s="14">
        <f t="shared" ca="1" si="26"/>
        <v>0</v>
      </c>
      <c r="BH73" s="14">
        <f t="shared" ca="1" si="26"/>
        <v>0</v>
      </c>
      <c r="BI73" s="14">
        <f t="shared" ca="1" si="26"/>
        <v>0</v>
      </c>
      <c r="BJ73" s="14">
        <f t="shared" ca="1" si="26"/>
        <v>0</v>
      </c>
      <c r="BK73" s="14">
        <f t="shared" ca="1" si="26"/>
        <v>0</v>
      </c>
      <c r="BL73" s="14">
        <f t="shared" ca="1" si="26"/>
        <v>0</v>
      </c>
      <c r="BM73" s="14">
        <f t="shared" ca="1" si="26"/>
        <v>0</v>
      </c>
      <c r="BN73" s="14">
        <f t="shared" ca="1" si="26"/>
        <v>0</v>
      </c>
      <c r="BO73" s="14">
        <f t="shared" ca="1" si="26"/>
        <v>0</v>
      </c>
      <c r="BP73" s="14">
        <f t="shared" ca="1" si="26"/>
        <v>0</v>
      </c>
      <c r="BQ73" s="14">
        <f t="shared" ca="1" si="26"/>
        <v>0</v>
      </c>
      <c r="BR73" s="14">
        <f t="shared" ca="1" si="26"/>
        <v>0</v>
      </c>
      <c r="BS73" s="14"/>
    </row>
    <row r="74" spans="1:87" ht="21" customHeight="1" outlineLevel="1" thickBot="1" x14ac:dyDescent="0.4">
      <c r="A74" s="5">
        <f t="shared" si="23"/>
        <v>0</v>
      </c>
      <c r="B74" s="5">
        <f t="shared" si="23"/>
        <v>0</v>
      </c>
      <c r="C74" s="5">
        <f t="shared" si="23"/>
        <v>0</v>
      </c>
      <c r="D74" s="5">
        <f t="shared" si="23"/>
        <v>0</v>
      </c>
      <c r="E74" s="6">
        <f t="shared" si="23"/>
        <v>0</v>
      </c>
      <c r="F74" s="14">
        <f t="shared" ca="1" si="24"/>
        <v>0</v>
      </c>
      <c r="G74" s="14">
        <f t="shared" ca="1" si="26"/>
        <v>0</v>
      </c>
      <c r="H74" s="14">
        <f t="shared" ca="1" si="26"/>
        <v>0</v>
      </c>
      <c r="I74" s="14">
        <f t="shared" ca="1" si="26"/>
        <v>0</v>
      </c>
      <c r="J74" s="14">
        <f t="shared" ca="1" si="26"/>
        <v>0</v>
      </c>
      <c r="K74" s="14">
        <f t="shared" ca="1" si="26"/>
        <v>0</v>
      </c>
      <c r="L74" s="14">
        <f t="shared" ca="1" si="26"/>
        <v>0</v>
      </c>
      <c r="M74" s="14">
        <f t="shared" ca="1" si="26"/>
        <v>0</v>
      </c>
      <c r="N74" s="14">
        <f t="shared" ca="1" si="26"/>
        <v>0</v>
      </c>
      <c r="O74" s="14">
        <f t="shared" ca="1" si="26"/>
        <v>0</v>
      </c>
      <c r="P74" s="14">
        <f t="shared" ca="1" si="26"/>
        <v>0</v>
      </c>
      <c r="Q74" s="14">
        <f t="shared" ca="1" si="26"/>
        <v>0</v>
      </c>
      <c r="R74" s="14">
        <f t="shared" ca="1" si="26"/>
        <v>0</v>
      </c>
      <c r="S74" s="14">
        <f t="shared" ca="1" si="26"/>
        <v>0</v>
      </c>
      <c r="T74" s="14">
        <f t="shared" ca="1" si="26"/>
        <v>0</v>
      </c>
      <c r="U74" s="14">
        <f t="shared" ca="1" si="26"/>
        <v>0</v>
      </c>
      <c r="V74" s="14">
        <f t="shared" ca="1" si="26"/>
        <v>0</v>
      </c>
      <c r="W74" s="14">
        <f t="shared" ca="1" si="26"/>
        <v>0</v>
      </c>
      <c r="X74" s="14">
        <f t="shared" ca="1" si="26"/>
        <v>0</v>
      </c>
      <c r="Y74" s="14">
        <f t="shared" ca="1" si="26"/>
        <v>0</v>
      </c>
      <c r="Z74" s="14">
        <f t="shared" ca="1" si="26"/>
        <v>0</v>
      </c>
      <c r="AA74" s="14">
        <f t="shared" ca="1" si="26"/>
        <v>0</v>
      </c>
      <c r="AB74" s="14">
        <f t="shared" ca="1" si="26"/>
        <v>0</v>
      </c>
      <c r="AC74" s="14">
        <f t="shared" ca="1" si="26"/>
        <v>0</v>
      </c>
      <c r="AD74" s="14">
        <f t="shared" ca="1" si="26"/>
        <v>0</v>
      </c>
      <c r="AE74" s="14">
        <f t="shared" ca="1" si="26"/>
        <v>0</v>
      </c>
      <c r="AF74" s="14">
        <f t="shared" ca="1" si="26"/>
        <v>0</v>
      </c>
      <c r="AG74" s="14">
        <f t="shared" ca="1" si="26"/>
        <v>0</v>
      </c>
      <c r="AH74" s="14">
        <f t="shared" ca="1" si="26"/>
        <v>0</v>
      </c>
      <c r="AI74" s="14">
        <f t="shared" ca="1" si="26"/>
        <v>0</v>
      </c>
      <c r="AJ74" s="14">
        <f t="shared" ca="1" si="26"/>
        <v>0</v>
      </c>
      <c r="AK74" s="14">
        <f t="shared" ca="1" si="26"/>
        <v>0</v>
      </c>
      <c r="AL74" s="14">
        <f t="shared" ca="1" si="26"/>
        <v>0</v>
      </c>
      <c r="AM74" s="14">
        <f t="shared" ca="1" si="26"/>
        <v>0</v>
      </c>
      <c r="AN74" s="14">
        <f t="shared" ca="1" si="26"/>
        <v>0</v>
      </c>
      <c r="AO74" s="14">
        <f t="shared" ca="1" si="26"/>
        <v>0</v>
      </c>
      <c r="AP74" s="14">
        <f t="shared" ca="1" si="26"/>
        <v>0</v>
      </c>
      <c r="AQ74" s="14">
        <f t="shared" ca="1" si="26"/>
        <v>0</v>
      </c>
      <c r="AR74" s="14">
        <f t="shared" ca="1" si="26"/>
        <v>0</v>
      </c>
      <c r="AS74" s="14">
        <f t="shared" ref="AS74:BR74" ca="1" si="27">$A74*H.Ar + $B74*H.Se + $C74*H.Ge + $D74*H.Ga</f>
        <v>0</v>
      </c>
      <c r="AT74" s="14">
        <f t="shared" ca="1" si="27"/>
        <v>0</v>
      </c>
      <c r="AU74" s="14">
        <f t="shared" ca="1" si="27"/>
        <v>0</v>
      </c>
      <c r="AV74" s="14">
        <f t="shared" ca="1" si="27"/>
        <v>0</v>
      </c>
      <c r="AW74" s="14">
        <f t="shared" ca="1" si="27"/>
        <v>0</v>
      </c>
      <c r="AX74" s="14">
        <f t="shared" ca="1" si="27"/>
        <v>0</v>
      </c>
      <c r="AY74" s="14">
        <f t="shared" ca="1" si="27"/>
        <v>0</v>
      </c>
      <c r="AZ74" s="14">
        <f t="shared" ca="1" si="27"/>
        <v>0</v>
      </c>
      <c r="BA74" s="14">
        <f t="shared" ca="1" si="27"/>
        <v>0</v>
      </c>
      <c r="BB74" s="14">
        <f t="shared" ca="1" si="27"/>
        <v>0</v>
      </c>
      <c r="BC74" s="14">
        <f t="shared" ca="1" si="27"/>
        <v>0</v>
      </c>
      <c r="BD74" s="14">
        <f t="shared" ca="1" si="27"/>
        <v>0</v>
      </c>
      <c r="BE74" s="14">
        <f t="shared" ca="1" si="27"/>
        <v>0</v>
      </c>
      <c r="BF74" s="14">
        <f t="shared" ca="1" si="27"/>
        <v>0</v>
      </c>
      <c r="BG74" s="14">
        <f t="shared" ca="1" si="27"/>
        <v>0</v>
      </c>
      <c r="BH74" s="14">
        <f t="shared" ca="1" si="27"/>
        <v>0</v>
      </c>
      <c r="BI74" s="14">
        <f t="shared" ca="1" si="27"/>
        <v>0</v>
      </c>
      <c r="BJ74" s="14">
        <f t="shared" ca="1" si="27"/>
        <v>0</v>
      </c>
      <c r="BK74" s="14">
        <f t="shared" ca="1" si="27"/>
        <v>0</v>
      </c>
      <c r="BL74" s="14">
        <f t="shared" ca="1" si="27"/>
        <v>0</v>
      </c>
      <c r="BM74" s="14">
        <f t="shared" ca="1" si="27"/>
        <v>0</v>
      </c>
      <c r="BN74" s="14">
        <f t="shared" ca="1" si="27"/>
        <v>0</v>
      </c>
      <c r="BO74" s="14">
        <f t="shared" ca="1" si="27"/>
        <v>0</v>
      </c>
      <c r="BP74" s="14">
        <f t="shared" ca="1" si="27"/>
        <v>0</v>
      </c>
      <c r="BQ74" s="14">
        <f t="shared" ca="1" si="27"/>
        <v>0</v>
      </c>
      <c r="BR74" s="14">
        <f t="shared" ca="1" si="27"/>
        <v>0</v>
      </c>
      <c r="BS74" s="14"/>
    </row>
    <row r="75" spans="1:87" ht="21" customHeight="1" outlineLevel="1" thickBot="1" x14ac:dyDescent="0.4">
      <c r="A75" s="5">
        <f t="shared" si="23"/>
        <v>0</v>
      </c>
      <c r="B75" s="5">
        <f t="shared" si="23"/>
        <v>0</v>
      </c>
      <c r="C75" s="5">
        <f t="shared" si="23"/>
        <v>0</v>
      </c>
      <c r="D75" s="5">
        <f t="shared" si="23"/>
        <v>0</v>
      </c>
      <c r="E75" s="6">
        <f t="shared" si="23"/>
        <v>1</v>
      </c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  <c r="AA75" s="14"/>
      <c r="AB75" s="14"/>
      <c r="AC75" s="14"/>
      <c r="AD75" s="14"/>
      <c r="AE75" s="14"/>
      <c r="AF75" s="14"/>
      <c r="AG75" s="14"/>
      <c r="AH75" s="14"/>
      <c r="AI75" s="14"/>
      <c r="AJ75" s="14"/>
      <c r="AK75" s="14"/>
      <c r="AL75" s="14"/>
      <c r="AM75" s="14"/>
      <c r="AN75" s="14"/>
      <c r="AO75" s="14"/>
      <c r="AP75" s="14"/>
      <c r="AQ75" s="14"/>
      <c r="AR75" s="14"/>
      <c r="AS75" s="14"/>
      <c r="AT75" s="14"/>
      <c r="AU75" s="14"/>
      <c r="AV75" s="14"/>
      <c r="AW75" s="14"/>
      <c r="AX75" s="14"/>
      <c r="AY75" s="14"/>
      <c r="AZ75" s="14"/>
      <c r="BA75" s="14"/>
      <c r="BB75" s="14"/>
      <c r="BC75" s="14"/>
      <c r="BD75" s="14"/>
      <c r="BE75" s="14"/>
      <c r="BF75" s="14"/>
      <c r="BG75" s="14"/>
      <c r="BH75" s="14"/>
      <c r="BI75" s="14"/>
      <c r="BJ75" s="14"/>
      <c r="BK75" s="14"/>
      <c r="BL75" s="14"/>
      <c r="BM75" s="14"/>
      <c r="BN75" s="14"/>
      <c r="BO75" s="14"/>
      <c r="BP75" s="14"/>
      <c r="BQ75" s="14"/>
      <c r="BR75" s="14"/>
      <c r="BS75" s="14"/>
    </row>
    <row r="76" spans="1:87" ht="21" customHeight="1" outlineLevel="1" x14ac:dyDescent="0.35">
      <c r="G76" s="98"/>
      <c r="H76" s="98"/>
      <c r="I76" s="98"/>
      <c r="J76" s="98"/>
      <c r="K76" s="98"/>
      <c r="L76" s="98"/>
      <c r="M76" s="98"/>
      <c r="N76" s="98"/>
      <c r="O76" s="98"/>
      <c r="P76" s="98"/>
      <c r="Q76" s="98"/>
      <c r="R76" s="98"/>
      <c r="S76" s="98"/>
      <c r="T76" s="98"/>
      <c r="U76" s="98"/>
      <c r="V76" s="98"/>
      <c r="W76" s="98"/>
      <c r="X76" s="98"/>
      <c r="Y76" s="98"/>
      <c r="Z76" s="98"/>
      <c r="AA76" s="98"/>
      <c r="AB76" s="98"/>
      <c r="AC76" s="98"/>
      <c r="AD76" s="98"/>
      <c r="AE76" s="98"/>
      <c r="AF76" s="98"/>
      <c r="AG76" s="98"/>
      <c r="AH76" s="98"/>
      <c r="AI76" s="98"/>
      <c r="AJ76" s="98"/>
      <c r="AK76" s="98"/>
      <c r="AL76" s="98"/>
      <c r="AM76" s="98"/>
      <c r="AN76" s="98"/>
      <c r="AO76" s="98"/>
      <c r="AP76" s="98"/>
      <c r="AQ76" s="98"/>
      <c r="AR76" s="98"/>
      <c r="AS76" s="98"/>
      <c r="AT76" s="98"/>
      <c r="AU76" s="98"/>
      <c r="AV76" s="98"/>
      <c r="AW76" s="98"/>
      <c r="AX76" s="98"/>
      <c r="AY76" s="98"/>
      <c r="AZ76" s="98"/>
      <c r="BA76" s="98"/>
      <c r="BB76" s="98"/>
      <c r="BC76" s="98"/>
      <c r="BD76" s="98"/>
      <c r="BE76" s="98"/>
      <c r="BF76" s="98"/>
      <c r="BG76" s="98"/>
      <c r="BH76" s="98"/>
      <c r="BI76" s="98"/>
      <c r="BJ76" s="98"/>
      <c r="BK76" s="98"/>
      <c r="BL76" s="98"/>
      <c r="BM76" s="98"/>
      <c r="BN76" s="98"/>
      <c r="BO76" s="98"/>
      <c r="BP76" s="98"/>
      <c r="BQ76" s="98"/>
      <c r="BR76" s="98"/>
    </row>
    <row r="77" spans="1:87" ht="21" customHeight="1" x14ac:dyDescent="0.35">
      <c r="G77" s="98"/>
      <c r="H77" s="98"/>
      <c r="I77" s="98"/>
      <c r="J77" s="98"/>
      <c r="K77" s="98"/>
      <c r="L77" s="98"/>
      <c r="M77" s="98"/>
      <c r="N77" s="98"/>
      <c r="O77" s="98"/>
      <c r="P77" s="98"/>
      <c r="Q77" s="98"/>
      <c r="R77" s="98"/>
      <c r="S77" s="98"/>
      <c r="T77" s="98"/>
      <c r="U77" s="98"/>
      <c r="V77" s="98"/>
      <c r="W77" s="98"/>
      <c r="X77" s="98"/>
      <c r="Y77" s="98"/>
      <c r="Z77" s="98"/>
      <c r="AA77" s="98"/>
      <c r="AB77" s="98"/>
      <c r="AC77" s="98"/>
      <c r="AD77" s="98"/>
      <c r="AE77" s="98"/>
      <c r="AF77" s="98"/>
      <c r="AG77" s="98"/>
      <c r="AH77" s="98"/>
      <c r="AI77" s="98"/>
      <c r="AJ77" s="98"/>
      <c r="AK77" s="98"/>
      <c r="AL77" s="98"/>
      <c r="AM77" s="98"/>
      <c r="AN77" s="98"/>
      <c r="AO77" s="98"/>
      <c r="AP77" s="98"/>
      <c r="AQ77" s="98"/>
      <c r="AR77" s="98"/>
      <c r="AS77" s="98"/>
      <c r="AT77" s="98"/>
      <c r="AU77" s="98"/>
      <c r="AV77" s="98"/>
      <c r="AW77" s="98"/>
      <c r="AX77" s="98"/>
      <c r="AY77" s="98"/>
      <c r="AZ77" s="98"/>
      <c r="BA77" s="98"/>
      <c r="BB77" s="98"/>
      <c r="BC77" s="98"/>
      <c r="BD77" s="98"/>
      <c r="BE77" s="98"/>
      <c r="BF77" s="98"/>
      <c r="BG77" s="98"/>
      <c r="BH77" s="98"/>
      <c r="BI77" s="98"/>
      <c r="BJ77" s="98"/>
      <c r="BK77" s="98"/>
      <c r="BL77" s="98"/>
      <c r="BM77" s="98"/>
      <c r="BN77" s="98"/>
      <c r="BO77" s="98"/>
      <c r="BP77" s="98"/>
      <c r="BQ77" s="98"/>
      <c r="BR77" s="98"/>
    </row>
    <row r="78" spans="1:87" ht="21" customHeight="1" x14ac:dyDescent="0.4">
      <c r="A78" s="78"/>
      <c r="B78" s="78"/>
      <c r="C78" s="79">
        <f>E41</f>
        <v>8.3333333333333339</v>
      </c>
      <c r="D78" s="65"/>
      <c r="E78" s="64" t="s">
        <v>21</v>
      </c>
      <c r="F78" s="65"/>
      <c r="G78" s="65"/>
      <c r="H78" s="65"/>
      <c r="I78" s="65"/>
      <c r="J78" s="65"/>
      <c r="K78" s="65"/>
      <c r="L78" s="65"/>
      <c r="M78" s="65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5"/>
      <c r="AC78" s="65"/>
      <c r="AD78" s="65"/>
      <c r="AE78" s="65"/>
      <c r="AF78" s="65"/>
      <c r="AG78" s="65"/>
      <c r="AH78" s="65"/>
      <c r="AI78" s="65"/>
      <c r="AJ78" s="65"/>
      <c r="AK78" s="65"/>
      <c r="AL78" s="65"/>
      <c r="AM78" s="65"/>
      <c r="AN78" s="65"/>
      <c r="AO78" s="65"/>
      <c r="AP78" s="65"/>
      <c r="AQ78" s="65"/>
      <c r="AR78" s="65"/>
      <c r="AS78" s="65"/>
      <c r="AT78" s="65"/>
      <c r="AU78" s="65"/>
      <c r="AV78" s="65"/>
      <c r="AW78" s="65"/>
      <c r="AX78" s="65"/>
      <c r="AY78" s="65"/>
      <c r="AZ78" s="65"/>
      <c r="BA78" s="65"/>
      <c r="BB78" s="65"/>
      <c r="BC78" s="65"/>
      <c r="BD78" s="65"/>
      <c r="BE78" s="65"/>
      <c r="BF78" s="65"/>
      <c r="BG78" s="65"/>
      <c r="BH78" s="65"/>
      <c r="BI78" s="65"/>
      <c r="BJ78" s="65"/>
      <c r="BK78" s="65"/>
      <c r="BL78" s="65"/>
      <c r="BM78" s="65"/>
      <c r="BN78" s="65"/>
      <c r="BO78" s="65"/>
      <c r="BP78" s="65"/>
      <c r="BQ78" s="65"/>
      <c r="BR78" s="65"/>
      <c r="BS78" s="65"/>
      <c r="BT78" s="65"/>
      <c r="BU78" s="65"/>
      <c r="BV78" s="65"/>
      <c r="BW78" s="65"/>
      <c r="BX78" s="65"/>
      <c r="BY78" s="65"/>
      <c r="BZ78" s="65"/>
      <c r="CA78" s="65"/>
      <c r="CB78" s="65"/>
      <c r="CC78" s="65"/>
      <c r="CD78" s="65"/>
      <c r="CE78" s="65"/>
      <c r="CF78" s="65"/>
      <c r="CG78" s="65"/>
      <c r="CH78" s="65"/>
      <c r="CI78" s="65"/>
    </row>
    <row r="79" spans="1:87" ht="21" hidden="1" customHeight="1" outlineLevel="1" thickTop="1" thickBot="1" x14ac:dyDescent="0.4">
      <c r="A79" s="12" t="s">
        <v>1</v>
      </c>
      <c r="B79" s="2" t="s">
        <v>2</v>
      </c>
      <c r="C79" s="2" t="s">
        <v>3</v>
      </c>
      <c r="D79" s="13" t="s">
        <v>4</v>
      </c>
      <c r="E79" s="3" t="str">
        <f t="shared" ref="E79:E109" si="28">E45</f>
        <v>Temperature,K</v>
      </c>
      <c r="F79" s="3">
        <f t="shared" ref="F79" si="29">F3</f>
        <v>273.10000000000002</v>
      </c>
      <c r="G79" s="3">
        <f t="shared" ref="G79:BR79" si="30">G3</f>
        <v>339.2</v>
      </c>
      <c r="H79" s="3">
        <f t="shared" si="30"/>
        <v>405.3</v>
      </c>
      <c r="I79" s="3">
        <f t="shared" si="30"/>
        <v>421.8</v>
      </c>
      <c r="J79" s="3">
        <f t="shared" si="30"/>
        <v>438.3</v>
      </c>
      <c r="K79" s="3">
        <f t="shared" si="30"/>
        <v>454.9</v>
      </c>
      <c r="L79" s="3">
        <f t="shared" si="30"/>
        <v>471.4</v>
      </c>
      <c r="M79" s="3">
        <f t="shared" si="30"/>
        <v>487.9</v>
      </c>
      <c r="N79" s="3">
        <f t="shared" si="30"/>
        <v>504.4</v>
      </c>
      <c r="O79" s="3">
        <f t="shared" si="30"/>
        <v>520.9</v>
      </c>
      <c r="P79" s="3">
        <f t="shared" si="30"/>
        <v>537.5</v>
      </c>
      <c r="Q79" s="3">
        <f t="shared" si="30"/>
        <v>554</v>
      </c>
      <c r="R79" s="3">
        <f t="shared" si="30"/>
        <v>570.5</v>
      </c>
      <c r="S79" s="3">
        <f t="shared" si="30"/>
        <v>587</v>
      </c>
      <c r="T79" s="3">
        <f t="shared" si="30"/>
        <v>603.5</v>
      </c>
      <c r="U79" s="3">
        <f t="shared" si="30"/>
        <v>669.6</v>
      </c>
      <c r="V79" s="3">
        <f t="shared" si="30"/>
        <v>735.7</v>
      </c>
      <c r="W79" s="3">
        <f t="shared" si="30"/>
        <v>801.8</v>
      </c>
      <c r="X79" s="3">
        <f t="shared" si="30"/>
        <v>867.8</v>
      </c>
      <c r="Y79" s="3">
        <f t="shared" si="30"/>
        <v>933.9</v>
      </c>
      <c r="Z79" s="3">
        <f t="shared" si="30"/>
        <v>950.4</v>
      </c>
      <c r="AA79" s="3">
        <f t="shared" si="30"/>
        <v>967</v>
      </c>
      <c r="AB79" s="3">
        <f t="shared" si="30"/>
        <v>983.5</v>
      </c>
      <c r="AC79" s="3">
        <f t="shared" si="30"/>
        <v>1000</v>
      </c>
      <c r="AD79" s="3">
        <f t="shared" si="30"/>
        <v>0</v>
      </c>
      <c r="AE79" s="3">
        <f t="shared" si="30"/>
        <v>0</v>
      </c>
      <c r="AF79" s="3">
        <f t="shared" si="30"/>
        <v>0</v>
      </c>
      <c r="AG79" s="3">
        <f t="shared" si="30"/>
        <v>0</v>
      </c>
      <c r="AH79" s="3">
        <f t="shared" si="30"/>
        <v>0</v>
      </c>
      <c r="AI79" s="3">
        <f t="shared" si="30"/>
        <v>0</v>
      </c>
      <c r="AJ79" s="3">
        <f t="shared" si="30"/>
        <v>0</v>
      </c>
      <c r="AK79" s="3">
        <f t="shared" si="30"/>
        <v>0</v>
      </c>
      <c r="AL79" s="3">
        <f t="shared" si="30"/>
        <v>0</v>
      </c>
      <c r="AM79" s="3">
        <f t="shared" si="30"/>
        <v>0</v>
      </c>
      <c r="AN79" s="3">
        <f t="shared" si="30"/>
        <v>0</v>
      </c>
      <c r="AO79" s="3">
        <f t="shared" si="30"/>
        <v>0</v>
      </c>
      <c r="AP79" s="3">
        <f t="shared" si="30"/>
        <v>0</v>
      </c>
      <c r="AQ79" s="3">
        <f t="shared" si="30"/>
        <v>0</v>
      </c>
      <c r="AR79" s="3">
        <f t="shared" si="30"/>
        <v>0</v>
      </c>
      <c r="AS79" s="3">
        <f t="shared" si="30"/>
        <v>0</v>
      </c>
      <c r="AT79" s="3">
        <f t="shared" si="30"/>
        <v>0</v>
      </c>
      <c r="AU79" s="3">
        <f t="shared" si="30"/>
        <v>0</v>
      </c>
      <c r="AV79" s="3">
        <f t="shared" si="30"/>
        <v>0</v>
      </c>
      <c r="AW79" s="3">
        <f t="shared" si="30"/>
        <v>0</v>
      </c>
      <c r="AX79" s="3">
        <f t="shared" si="30"/>
        <v>0</v>
      </c>
      <c r="AY79" s="3">
        <f t="shared" si="30"/>
        <v>0</v>
      </c>
      <c r="AZ79" s="3">
        <f t="shared" si="30"/>
        <v>0</v>
      </c>
      <c r="BA79" s="3">
        <f t="shared" si="30"/>
        <v>0</v>
      </c>
      <c r="BB79" s="3">
        <f t="shared" si="30"/>
        <v>0</v>
      </c>
      <c r="BC79" s="3">
        <f t="shared" si="30"/>
        <v>0</v>
      </c>
      <c r="BD79" s="3">
        <f t="shared" si="30"/>
        <v>0</v>
      </c>
      <c r="BE79" s="3">
        <f t="shared" si="30"/>
        <v>0</v>
      </c>
      <c r="BF79" s="3">
        <f t="shared" si="30"/>
        <v>0</v>
      </c>
      <c r="BG79" s="3">
        <f t="shared" si="30"/>
        <v>0</v>
      </c>
      <c r="BH79" s="3">
        <f t="shared" si="30"/>
        <v>0</v>
      </c>
      <c r="BI79" s="3">
        <f t="shared" si="30"/>
        <v>0</v>
      </c>
      <c r="BJ79" s="3">
        <f t="shared" si="30"/>
        <v>0</v>
      </c>
      <c r="BK79" s="3">
        <f t="shared" si="30"/>
        <v>0</v>
      </c>
      <c r="BL79" s="3">
        <f t="shared" si="30"/>
        <v>0</v>
      </c>
      <c r="BM79" s="3">
        <f t="shared" si="30"/>
        <v>0</v>
      </c>
      <c r="BN79" s="3">
        <f t="shared" si="30"/>
        <v>0</v>
      </c>
      <c r="BO79" s="3">
        <f t="shared" si="30"/>
        <v>0</v>
      </c>
      <c r="BP79" s="3">
        <f t="shared" si="30"/>
        <v>0</v>
      </c>
      <c r="BQ79" s="3">
        <f t="shared" si="30"/>
        <v>0</v>
      </c>
      <c r="BR79" s="3">
        <f t="shared" si="30"/>
        <v>0</v>
      </c>
      <c r="BS79" s="3"/>
    </row>
    <row r="80" spans="1:87" ht="21" hidden="1" customHeight="1" outlineLevel="1" thickTop="1" thickBot="1" x14ac:dyDescent="0.4">
      <c r="A80" s="5">
        <f>A46</f>
        <v>0</v>
      </c>
      <c r="B80" s="5">
        <f t="shared" ref="B80:D80" si="31">B46</f>
        <v>1</v>
      </c>
      <c r="C80" s="5">
        <f t="shared" si="31"/>
        <v>0</v>
      </c>
      <c r="D80" s="5">
        <f t="shared" si="31"/>
        <v>0</v>
      </c>
      <c r="E80" s="6" t="str">
        <f t="shared" si="28"/>
        <v>*Se[l]</v>
      </c>
      <c r="F80" s="14">
        <f t="shared" ref="F80" si="32">F4*$C$78</f>
        <v>9.8000000000000017E-8</v>
      </c>
      <c r="G80" s="14">
        <f t="shared" ref="G80:BR80" si="33">G4*$C$78</f>
        <v>1.384166666666667E-7</v>
      </c>
      <c r="H80" s="14">
        <f t="shared" si="33"/>
        <v>1.3906666666666667E-7</v>
      </c>
      <c r="I80" s="14">
        <f t="shared" si="33"/>
        <v>1.4007499999999999E-7</v>
      </c>
      <c r="J80" s="14">
        <f t="shared" si="33"/>
        <v>7.5180833333333332E-8</v>
      </c>
      <c r="K80" s="14">
        <f t="shared" si="33"/>
        <v>7.6842500000000008E-8</v>
      </c>
      <c r="L80" s="14">
        <f t="shared" si="33"/>
        <v>7.9320833333333341E-8</v>
      </c>
      <c r="M80" s="14">
        <f t="shared" si="33"/>
        <v>8.2990000000000017E-8</v>
      </c>
      <c r="N80" s="14">
        <f t="shared" si="33"/>
        <v>8.8424999999999999E-8</v>
      </c>
      <c r="O80" s="14">
        <f t="shared" si="33"/>
        <v>9.5250000000000009E-8</v>
      </c>
      <c r="P80" s="14">
        <f t="shared" si="33"/>
        <v>1.05175E-7</v>
      </c>
      <c r="Q80" s="14">
        <f t="shared" si="33"/>
        <v>1.1849166666666667E-7</v>
      </c>
      <c r="R80" s="14">
        <f t="shared" si="33"/>
        <v>1.3736666666666667E-7</v>
      </c>
      <c r="S80" s="14">
        <f t="shared" si="33"/>
        <v>9.0516666666666673E-8</v>
      </c>
      <c r="T80" s="14">
        <f t="shared" si="33"/>
        <v>1.1424166666666668E-7</v>
      </c>
      <c r="U80" s="14">
        <f t="shared" si="33"/>
        <v>1.6817500000000001E-7</v>
      </c>
      <c r="V80" s="14">
        <f t="shared" si="33"/>
        <v>2.691916666666667E-7</v>
      </c>
      <c r="W80" s="14">
        <f t="shared" si="33"/>
        <v>3.2211666666666671E-7</v>
      </c>
      <c r="X80" s="14">
        <f t="shared" si="33"/>
        <v>2.7463333333333334E-7</v>
      </c>
      <c r="Y80" s="14">
        <f t="shared" si="33"/>
        <v>1.7567499999999999E-7</v>
      </c>
      <c r="Z80" s="14">
        <f t="shared" si="33"/>
        <v>1.2031666666666666E-7</v>
      </c>
      <c r="AA80" s="14">
        <f t="shared" si="33"/>
        <v>1.4184166666666669E-7</v>
      </c>
      <c r="AB80" s="14">
        <f t="shared" si="33"/>
        <v>8.6441666666666671E-8</v>
      </c>
      <c r="AC80" s="14">
        <f t="shared" si="33"/>
        <v>5.042166666666667E-8</v>
      </c>
      <c r="AD80" s="14">
        <f t="shared" si="33"/>
        <v>0</v>
      </c>
      <c r="AE80" s="14">
        <f t="shared" si="33"/>
        <v>0</v>
      </c>
      <c r="AF80" s="14">
        <f t="shared" si="33"/>
        <v>0</v>
      </c>
      <c r="AG80" s="14">
        <f t="shared" si="33"/>
        <v>0</v>
      </c>
      <c r="AH80" s="14">
        <f t="shared" si="33"/>
        <v>0</v>
      </c>
      <c r="AI80" s="14">
        <f t="shared" si="33"/>
        <v>0</v>
      </c>
      <c r="AJ80" s="14">
        <f t="shared" si="33"/>
        <v>0</v>
      </c>
      <c r="AK80" s="14">
        <f t="shared" si="33"/>
        <v>0</v>
      </c>
      <c r="AL80" s="14">
        <f t="shared" si="33"/>
        <v>0</v>
      </c>
      <c r="AM80" s="14">
        <f t="shared" si="33"/>
        <v>0</v>
      </c>
      <c r="AN80" s="14">
        <f t="shared" si="33"/>
        <v>0</v>
      </c>
      <c r="AO80" s="14">
        <f t="shared" si="33"/>
        <v>0</v>
      </c>
      <c r="AP80" s="14">
        <f t="shared" si="33"/>
        <v>0</v>
      </c>
      <c r="AQ80" s="14">
        <f t="shared" si="33"/>
        <v>0</v>
      </c>
      <c r="AR80" s="14">
        <f t="shared" si="33"/>
        <v>0</v>
      </c>
      <c r="AS80" s="14">
        <f t="shared" si="33"/>
        <v>0</v>
      </c>
      <c r="AT80" s="14">
        <f t="shared" si="33"/>
        <v>0</v>
      </c>
      <c r="AU80" s="14">
        <f t="shared" si="33"/>
        <v>0</v>
      </c>
      <c r="AV80" s="14">
        <f t="shared" si="33"/>
        <v>0</v>
      </c>
      <c r="AW80" s="14">
        <f t="shared" si="33"/>
        <v>0</v>
      </c>
      <c r="AX80" s="14">
        <f t="shared" si="33"/>
        <v>0</v>
      </c>
      <c r="AY80" s="14">
        <f t="shared" si="33"/>
        <v>0</v>
      </c>
      <c r="AZ80" s="14">
        <f t="shared" si="33"/>
        <v>0</v>
      </c>
      <c r="BA80" s="14">
        <f t="shared" si="33"/>
        <v>0</v>
      </c>
      <c r="BB80" s="14">
        <f t="shared" si="33"/>
        <v>0</v>
      </c>
      <c r="BC80" s="14">
        <f t="shared" si="33"/>
        <v>0</v>
      </c>
      <c r="BD80" s="14">
        <f t="shared" si="33"/>
        <v>0</v>
      </c>
      <c r="BE80" s="14">
        <f t="shared" si="33"/>
        <v>0</v>
      </c>
      <c r="BF80" s="14">
        <f t="shared" si="33"/>
        <v>0</v>
      </c>
      <c r="BG80" s="14">
        <f t="shared" si="33"/>
        <v>0</v>
      </c>
      <c r="BH80" s="14">
        <f t="shared" si="33"/>
        <v>0</v>
      </c>
      <c r="BI80" s="14">
        <f t="shared" si="33"/>
        <v>0</v>
      </c>
      <c r="BJ80" s="14">
        <f t="shared" si="33"/>
        <v>0</v>
      </c>
      <c r="BK80" s="14">
        <f t="shared" si="33"/>
        <v>0</v>
      </c>
      <c r="BL80" s="14">
        <f t="shared" si="33"/>
        <v>0</v>
      </c>
      <c r="BM80" s="14">
        <f t="shared" si="33"/>
        <v>0</v>
      </c>
      <c r="BN80" s="14">
        <f t="shared" si="33"/>
        <v>0</v>
      </c>
      <c r="BO80" s="14">
        <f t="shared" si="33"/>
        <v>0</v>
      </c>
      <c r="BP80" s="14">
        <f t="shared" si="33"/>
        <v>0</v>
      </c>
      <c r="BQ80" s="14">
        <f t="shared" si="33"/>
        <v>0</v>
      </c>
      <c r="BR80" s="14">
        <f t="shared" si="33"/>
        <v>0</v>
      </c>
      <c r="BS80" s="14"/>
    </row>
    <row r="81" spans="1:71" ht="21" hidden="1" customHeight="1" outlineLevel="1" thickBot="1" x14ac:dyDescent="0.4">
      <c r="A81" s="5">
        <f t="shared" ref="A81:D96" si="34">A47</f>
        <v>0</v>
      </c>
      <c r="B81" s="5">
        <f t="shared" si="34"/>
        <v>3</v>
      </c>
      <c r="C81" s="5">
        <f t="shared" si="34"/>
        <v>0</v>
      </c>
      <c r="D81" s="5">
        <f t="shared" si="34"/>
        <v>0</v>
      </c>
      <c r="E81" s="6" t="str">
        <f t="shared" si="28"/>
        <v>Se3</v>
      </c>
      <c r="F81" s="14">
        <f t="shared" ref="F81" si="35">F5*$C$78</f>
        <v>1.56125E-24</v>
      </c>
      <c r="G81" s="14">
        <f t="shared" ref="G81:BR81" si="36">G5*$C$78</f>
        <v>2.3634166666666668E-18</v>
      </c>
      <c r="H81" s="14">
        <f t="shared" si="36"/>
        <v>2.7133333333333336E-14</v>
      </c>
      <c r="I81" s="14">
        <f t="shared" si="36"/>
        <v>1.7264166666666668E-13</v>
      </c>
      <c r="J81" s="14">
        <f t="shared" si="36"/>
        <v>9.4633333333333331E-13</v>
      </c>
      <c r="K81" s="14">
        <f t="shared" si="36"/>
        <v>4.5459166666666664E-12</v>
      </c>
      <c r="L81" s="14">
        <f t="shared" si="36"/>
        <v>1.9419999999999999E-11</v>
      </c>
      <c r="M81" s="14">
        <f t="shared" si="36"/>
        <v>7.4746666666666669E-11</v>
      </c>
      <c r="N81" s="14">
        <f t="shared" si="36"/>
        <v>2.6220833333333332E-10</v>
      </c>
      <c r="O81" s="14">
        <f t="shared" si="36"/>
        <v>8.4725000000000005E-10</v>
      </c>
      <c r="P81" s="14">
        <f t="shared" si="36"/>
        <v>2.5461666666666668E-9</v>
      </c>
      <c r="Q81" s="14">
        <f t="shared" si="36"/>
        <v>7.1820000000000002E-9</v>
      </c>
      <c r="R81" s="14">
        <f t="shared" si="36"/>
        <v>1.9179166666666667E-8</v>
      </c>
      <c r="S81" s="14">
        <f t="shared" si="36"/>
        <v>4.8871666666666667E-8</v>
      </c>
      <c r="T81" s="14">
        <f t="shared" si="36"/>
        <v>1.1961666666666669E-7</v>
      </c>
      <c r="U81" s="14">
        <f t="shared" si="36"/>
        <v>3.01E-6</v>
      </c>
      <c r="V81" s="14">
        <f t="shared" si="36"/>
        <v>4.0798333333333332E-5</v>
      </c>
      <c r="W81" s="14">
        <f t="shared" si="36"/>
        <v>3.1621666666666666E-4</v>
      </c>
      <c r="X81" s="14">
        <f t="shared" si="36"/>
        <v>1.56875E-3</v>
      </c>
      <c r="Y81" s="14">
        <f t="shared" si="36"/>
        <v>5.0935833333333336E-3</v>
      </c>
      <c r="Z81" s="14">
        <f t="shared" si="36"/>
        <v>6.3674166666666671E-3</v>
      </c>
      <c r="AA81" s="14">
        <f t="shared" si="36"/>
        <v>7.7254999999999997E-3</v>
      </c>
      <c r="AB81" s="14">
        <f t="shared" si="36"/>
        <v>9.0974999999999997E-3</v>
      </c>
      <c r="AC81" s="14">
        <f t="shared" si="36"/>
        <v>1.0404166666666667E-2</v>
      </c>
      <c r="AD81" s="14">
        <f t="shared" si="36"/>
        <v>0</v>
      </c>
      <c r="AE81" s="14">
        <f t="shared" si="36"/>
        <v>0</v>
      </c>
      <c r="AF81" s="14">
        <f t="shared" si="36"/>
        <v>0</v>
      </c>
      <c r="AG81" s="14">
        <f t="shared" si="36"/>
        <v>0</v>
      </c>
      <c r="AH81" s="14">
        <f t="shared" si="36"/>
        <v>0</v>
      </c>
      <c r="AI81" s="14">
        <f t="shared" si="36"/>
        <v>0</v>
      </c>
      <c r="AJ81" s="14">
        <f t="shared" si="36"/>
        <v>0</v>
      </c>
      <c r="AK81" s="14">
        <f t="shared" si="36"/>
        <v>0</v>
      </c>
      <c r="AL81" s="14">
        <f t="shared" si="36"/>
        <v>0</v>
      </c>
      <c r="AM81" s="14">
        <f t="shared" si="36"/>
        <v>0</v>
      </c>
      <c r="AN81" s="14">
        <f t="shared" si="36"/>
        <v>0</v>
      </c>
      <c r="AO81" s="14">
        <f t="shared" si="36"/>
        <v>0</v>
      </c>
      <c r="AP81" s="14">
        <f t="shared" si="36"/>
        <v>0</v>
      </c>
      <c r="AQ81" s="14">
        <f t="shared" si="36"/>
        <v>0</v>
      </c>
      <c r="AR81" s="14">
        <f t="shared" si="36"/>
        <v>0</v>
      </c>
      <c r="AS81" s="14">
        <f t="shared" si="36"/>
        <v>0</v>
      </c>
      <c r="AT81" s="14">
        <f t="shared" si="36"/>
        <v>0</v>
      </c>
      <c r="AU81" s="14">
        <f t="shared" si="36"/>
        <v>0</v>
      </c>
      <c r="AV81" s="14">
        <f t="shared" si="36"/>
        <v>0</v>
      </c>
      <c r="AW81" s="14">
        <f t="shared" si="36"/>
        <v>0</v>
      </c>
      <c r="AX81" s="14">
        <f t="shared" si="36"/>
        <v>0</v>
      </c>
      <c r="AY81" s="14">
        <f t="shared" si="36"/>
        <v>0</v>
      </c>
      <c r="AZ81" s="14">
        <f t="shared" si="36"/>
        <v>0</v>
      </c>
      <c r="BA81" s="14">
        <f t="shared" si="36"/>
        <v>0</v>
      </c>
      <c r="BB81" s="14">
        <f t="shared" si="36"/>
        <v>0</v>
      </c>
      <c r="BC81" s="14">
        <f t="shared" si="36"/>
        <v>0</v>
      </c>
      <c r="BD81" s="14">
        <f t="shared" si="36"/>
        <v>0</v>
      </c>
      <c r="BE81" s="14">
        <f t="shared" si="36"/>
        <v>0</v>
      </c>
      <c r="BF81" s="14">
        <f t="shared" si="36"/>
        <v>0</v>
      </c>
      <c r="BG81" s="14">
        <f t="shared" si="36"/>
        <v>0</v>
      </c>
      <c r="BH81" s="14">
        <f t="shared" si="36"/>
        <v>0</v>
      </c>
      <c r="BI81" s="14">
        <f t="shared" si="36"/>
        <v>0</v>
      </c>
      <c r="BJ81" s="14">
        <f t="shared" si="36"/>
        <v>0</v>
      </c>
      <c r="BK81" s="14">
        <f t="shared" si="36"/>
        <v>0</v>
      </c>
      <c r="BL81" s="14">
        <f t="shared" si="36"/>
        <v>0</v>
      </c>
      <c r="BM81" s="14">
        <f t="shared" si="36"/>
        <v>0</v>
      </c>
      <c r="BN81" s="14">
        <f t="shared" si="36"/>
        <v>0</v>
      </c>
      <c r="BO81" s="14">
        <f t="shared" si="36"/>
        <v>0</v>
      </c>
      <c r="BP81" s="14">
        <f t="shared" si="36"/>
        <v>0</v>
      </c>
      <c r="BQ81" s="14">
        <f t="shared" si="36"/>
        <v>0</v>
      </c>
      <c r="BR81" s="14">
        <f t="shared" si="36"/>
        <v>0</v>
      </c>
      <c r="BS81" s="14"/>
    </row>
    <row r="82" spans="1:71" ht="21" hidden="1" customHeight="1" outlineLevel="1" thickBot="1" x14ac:dyDescent="0.4">
      <c r="A82" s="5">
        <f t="shared" si="34"/>
        <v>0</v>
      </c>
      <c r="B82" s="5">
        <f t="shared" si="34"/>
        <v>4</v>
      </c>
      <c r="C82" s="5">
        <f t="shared" si="34"/>
        <v>0</v>
      </c>
      <c r="D82" s="5">
        <f t="shared" si="34"/>
        <v>0</v>
      </c>
      <c r="E82" s="6" t="str">
        <f t="shared" si="28"/>
        <v>Se4</v>
      </c>
      <c r="F82" s="14">
        <f t="shared" ref="F82" si="37">F6*$C$78</f>
        <v>1.4475833333333335E-22</v>
      </c>
      <c r="G82" s="14">
        <f t="shared" ref="G82:BR82" si="38">G6*$C$78</f>
        <v>5.4628333333333337E-17</v>
      </c>
      <c r="H82" s="14">
        <f t="shared" si="38"/>
        <v>2.3075833333333335E-13</v>
      </c>
      <c r="I82" s="14">
        <f t="shared" si="38"/>
        <v>1.1920833333333335E-12</v>
      </c>
      <c r="J82" s="14">
        <f t="shared" si="38"/>
        <v>5.3767500000000005E-12</v>
      </c>
      <c r="K82" s="14">
        <f t="shared" si="38"/>
        <v>2.1509166666666669E-11</v>
      </c>
      <c r="L82" s="14">
        <f t="shared" si="38"/>
        <v>7.7369166666666677E-11</v>
      </c>
      <c r="M82" s="14">
        <f t="shared" si="38"/>
        <v>2.5328333333333337E-10</v>
      </c>
      <c r="N82" s="14">
        <f t="shared" si="38"/>
        <v>7.6288333333333335E-10</v>
      </c>
      <c r="O82" s="14">
        <f t="shared" si="38"/>
        <v>2.1351666666666669E-9</v>
      </c>
      <c r="P82" s="14">
        <f t="shared" si="38"/>
        <v>5.6050000000000004E-9</v>
      </c>
      <c r="Q82" s="14">
        <f t="shared" si="38"/>
        <v>1.3923333333333334E-8</v>
      </c>
      <c r="R82" s="14">
        <f t="shared" si="38"/>
        <v>3.3010000000000002E-8</v>
      </c>
      <c r="S82" s="14">
        <f t="shared" si="38"/>
        <v>7.5279166666666667E-8</v>
      </c>
      <c r="T82" s="14">
        <f t="shared" si="38"/>
        <v>1.6622500000000002E-7</v>
      </c>
      <c r="U82" s="14">
        <f t="shared" si="38"/>
        <v>2.9731666666666668E-6</v>
      </c>
      <c r="V82" s="14">
        <f t="shared" si="38"/>
        <v>3.0361666666666671E-5</v>
      </c>
      <c r="W82" s="14">
        <f t="shared" si="38"/>
        <v>1.8009166666666668E-4</v>
      </c>
      <c r="X82" s="14">
        <f t="shared" si="38"/>
        <v>6.8162500000000005E-4</v>
      </c>
      <c r="Y82" s="14">
        <f t="shared" si="38"/>
        <v>1.6311666666666666E-3</v>
      </c>
      <c r="Z82" s="14">
        <f t="shared" si="38"/>
        <v>1.8710000000000001E-3</v>
      </c>
      <c r="AA82" s="14">
        <f t="shared" si="38"/>
        <v>2.0730833333333335E-3</v>
      </c>
      <c r="AB82" s="14">
        <f t="shared" si="38"/>
        <v>2.2188333333333335E-3</v>
      </c>
      <c r="AC82" s="14">
        <f t="shared" si="38"/>
        <v>2.29575E-3</v>
      </c>
      <c r="AD82" s="14">
        <f t="shared" si="38"/>
        <v>0</v>
      </c>
      <c r="AE82" s="14">
        <f t="shared" si="38"/>
        <v>0</v>
      </c>
      <c r="AF82" s="14">
        <f t="shared" si="38"/>
        <v>0</v>
      </c>
      <c r="AG82" s="14">
        <f t="shared" si="38"/>
        <v>0</v>
      </c>
      <c r="AH82" s="14">
        <f t="shared" si="38"/>
        <v>0</v>
      </c>
      <c r="AI82" s="14">
        <f t="shared" si="38"/>
        <v>0</v>
      </c>
      <c r="AJ82" s="14">
        <f t="shared" si="38"/>
        <v>0</v>
      </c>
      <c r="AK82" s="14">
        <f t="shared" si="38"/>
        <v>0</v>
      </c>
      <c r="AL82" s="14">
        <f t="shared" si="38"/>
        <v>0</v>
      </c>
      <c r="AM82" s="14">
        <f t="shared" si="38"/>
        <v>0</v>
      </c>
      <c r="AN82" s="14">
        <f t="shared" si="38"/>
        <v>0</v>
      </c>
      <c r="AO82" s="14">
        <f t="shared" si="38"/>
        <v>0</v>
      </c>
      <c r="AP82" s="14">
        <f t="shared" si="38"/>
        <v>0</v>
      </c>
      <c r="AQ82" s="14">
        <f t="shared" si="38"/>
        <v>0</v>
      </c>
      <c r="AR82" s="14">
        <f t="shared" si="38"/>
        <v>0</v>
      </c>
      <c r="AS82" s="14">
        <f t="shared" si="38"/>
        <v>0</v>
      </c>
      <c r="AT82" s="14">
        <f t="shared" si="38"/>
        <v>0</v>
      </c>
      <c r="AU82" s="14">
        <f t="shared" si="38"/>
        <v>0</v>
      </c>
      <c r="AV82" s="14">
        <f t="shared" si="38"/>
        <v>0</v>
      </c>
      <c r="AW82" s="14">
        <f t="shared" si="38"/>
        <v>0</v>
      </c>
      <c r="AX82" s="14">
        <f t="shared" si="38"/>
        <v>0</v>
      </c>
      <c r="AY82" s="14">
        <f t="shared" si="38"/>
        <v>0</v>
      </c>
      <c r="AZ82" s="14">
        <f t="shared" si="38"/>
        <v>0</v>
      </c>
      <c r="BA82" s="14">
        <f t="shared" si="38"/>
        <v>0</v>
      </c>
      <c r="BB82" s="14">
        <f t="shared" si="38"/>
        <v>0</v>
      </c>
      <c r="BC82" s="14">
        <f t="shared" si="38"/>
        <v>0</v>
      </c>
      <c r="BD82" s="14">
        <f t="shared" si="38"/>
        <v>0</v>
      </c>
      <c r="BE82" s="14">
        <f t="shared" si="38"/>
        <v>0</v>
      </c>
      <c r="BF82" s="14">
        <f t="shared" si="38"/>
        <v>0</v>
      </c>
      <c r="BG82" s="14">
        <f t="shared" si="38"/>
        <v>0</v>
      </c>
      <c r="BH82" s="14">
        <f t="shared" si="38"/>
        <v>0</v>
      </c>
      <c r="BI82" s="14">
        <f t="shared" si="38"/>
        <v>0</v>
      </c>
      <c r="BJ82" s="14">
        <f t="shared" si="38"/>
        <v>0</v>
      </c>
      <c r="BK82" s="14">
        <f t="shared" si="38"/>
        <v>0</v>
      </c>
      <c r="BL82" s="14">
        <f t="shared" si="38"/>
        <v>0</v>
      </c>
      <c r="BM82" s="14">
        <f t="shared" si="38"/>
        <v>0</v>
      </c>
      <c r="BN82" s="14">
        <f t="shared" si="38"/>
        <v>0</v>
      </c>
      <c r="BO82" s="14">
        <f t="shared" si="38"/>
        <v>0</v>
      </c>
      <c r="BP82" s="14">
        <f t="shared" si="38"/>
        <v>0</v>
      </c>
      <c r="BQ82" s="14">
        <f t="shared" si="38"/>
        <v>0</v>
      </c>
      <c r="BR82" s="14">
        <f t="shared" si="38"/>
        <v>0</v>
      </c>
      <c r="BS82" s="14"/>
    </row>
    <row r="83" spans="1:71" ht="21" hidden="1" customHeight="1" outlineLevel="1" thickBot="1" x14ac:dyDescent="0.4">
      <c r="A83" s="5">
        <f t="shared" si="34"/>
        <v>0</v>
      </c>
      <c r="B83" s="5">
        <f t="shared" si="34"/>
        <v>5</v>
      </c>
      <c r="C83" s="5">
        <f t="shared" si="34"/>
        <v>0</v>
      </c>
      <c r="D83" s="5">
        <f t="shared" si="34"/>
        <v>0</v>
      </c>
      <c r="E83" s="6" t="str">
        <f t="shared" si="28"/>
        <v>Se5</v>
      </c>
      <c r="F83" s="14">
        <f t="shared" ref="F83" si="39">F7*$C$78</f>
        <v>3.6828333333333339E-19</v>
      </c>
      <c r="G83" s="14">
        <f t="shared" ref="G83:BR83" si="40">G7*$C$78</f>
        <v>4.5473333333333334E-14</v>
      </c>
      <c r="H83" s="14">
        <f t="shared" si="40"/>
        <v>8.5783333333333332E-11</v>
      </c>
      <c r="I83" s="14">
        <f t="shared" si="40"/>
        <v>3.7450000000000005E-10</v>
      </c>
      <c r="J83" s="14">
        <f t="shared" si="40"/>
        <v>1.4425833333333335E-9</v>
      </c>
      <c r="K83" s="14">
        <f t="shared" si="40"/>
        <v>4.9765000000000008E-9</v>
      </c>
      <c r="L83" s="14">
        <f t="shared" si="40"/>
        <v>1.5573333333333336E-8</v>
      </c>
      <c r="M83" s="14">
        <f t="shared" si="40"/>
        <v>4.4714166666666671E-8</v>
      </c>
      <c r="N83" s="14">
        <f t="shared" si="40"/>
        <v>1.1901666666666667E-7</v>
      </c>
      <c r="O83" s="14">
        <f t="shared" si="40"/>
        <v>2.9647500000000004E-7</v>
      </c>
      <c r="P83" s="14">
        <f t="shared" si="40"/>
        <v>6.9750833333333345E-7</v>
      </c>
      <c r="Q83" s="14">
        <f t="shared" si="40"/>
        <v>1.5634166666666668E-6</v>
      </c>
      <c r="R83" s="14">
        <f t="shared" si="40"/>
        <v>3.3670000000000001E-6</v>
      </c>
      <c r="S83" s="14">
        <f t="shared" si="40"/>
        <v>7.0231666666666674E-6</v>
      </c>
      <c r="T83" s="14">
        <f t="shared" si="40"/>
        <v>1.4283333333333334E-5</v>
      </c>
      <c r="U83" s="14">
        <f t="shared" si="40"/>
        <v>1.9537500000000002E-4</v>
      </c>
      <c r="V83" s="14">
        <f t="shared" si="40"/>
        <v>1.5975833333333335E-3</v>
      </c>
      <c r="W83" s="14">
        <f t="shared" si="40"/>
        <v>7.6346666666666672E-3</v>
      </c>
      <c r="X83" s="14">
        <f t="shared" si="40"/>
        <v>2.3036666666666671E-2</v>
      </c>
      <c r="Y83" s="14">
        <f t="shared" si="40"/>
        <v>4.2205833333333338E-2</v>
      </c>
      <c r="Z83" s="14">
        <f t="shared" si="40"/>
        <v>4.4808333333333332E-2</v>
      </c>
      <c r="AA83" s="14">
        <f t="shared" si="40"/>
        <v>4.5726666666666672E-2</v>
      </c>
      <c r="AB83" s="14">
        <f t="shared" si="40"/>
        <v>4.4847499999999998E-2</v>
      </c>
      <c r="AC83" s="14">
        <f t="shared" si="40"/>
        <v>4.2315833333333337E-2</v>
      </c>
      <c r="AD83" s="14">
        <f t="shared" si="40"/>
        <v>0</v>
      </c>
      <c r="AE83" s="14">
        <f t="shared" si="40"/>
        <v>0</v>
      </c>
      <c r="AF83" s="14">
        <f t="shared" si="40"/>
        <v>0</v>
      </c>
      <c r="AG83" s="14">
        <f t="shared" si="40"/>
        <v>0</v>
      </c>
      <c r="AH83" s="14">
        <f t="shared" si="40"/>
        <v>0</v>
      </c>
      <c r="AI83" s="14">
        <f t="shared" si="40"/>
        <v>0</v>
      </c>
      <c r="AJ83" s="14">
        <f t="shared" si="40"/>
        <v>0</v>
      </c>
      <c r="AK83" s="14">
        <f t="shared" si="40"/>
        <v>0</v>
      </c>
      <c r="AL83" s="14">
        <f t="shared" si="40"/>
        <v>0</v>
      </c>
      <c r="AM83" s="14">
        <f t="shared" si="40"/>
        <v>0</v>
      </c>
      <c r="AN83" s="14">
        <f t="shared" si="40"/>
        <v>0</v>
      </c>
      <c r="AO83" s="14">
        <f t="shared" si="40"/>
        <v>0</v>
      </c>
      <c r="AP83" s="14">
        <f t="shared" si="40"/>
        <v>0</v>
      </c>
      <c r="AQ83" s="14">
        <f t="shared" si="40"/>
        <v>0</v>
      </c>
      <c r="AR83" s="14">
        <f t="shared" si="40"/>
        <v>0</v>
      </c>
      <c r="AS83" s="14">
        <f t="shared" si="40"/>
        <v>0</v>
      </c>
      <c r="AT83" s="14">
        <f t="shared" si="40"/>
        <v>0</v>
      </c>
      <c r="AU83" s="14">
        <f t="shared" si="40"/>
        <v>0</v>
      </c>
      <c r="AV83" s="14">
        <f t="shared" si="40"/>
        <v>0</v>
      </c>
      <c r="AW83" s="14">
        <f t="shared" si="40"/>
        <v>0</v>
      </c>
      <c r="AX83" s="14">
        <f t="shared" si="40"/>
        <v>0</v>
      </c>
      <c r="AY83" s="14">
        <f t="shared" si="40"/>
        <v>0</v>
      </c>
      <c r="AZ83" s="14">
        <f t="shared" si="40"/>
        <v>0</v>
      </c>
      <c r="BA83" s="14">
        <f t="shared" si="40"/>
        <v>0</v>
      </c>
      <c r="BB83" s="14">
        <f t="shared" si="40"/>
        <v>0</v>
      </c>
      <c r="BC83" s="14">
        <f t="shared" si="40"/>
        <v>0</v>
      </c>
      <c r="BD83" s="14">
        <f t="shared" si="40"/>
        <v>0</v>
      </c>
      <c r="BE83" s="14">
        <f t="shared" si="40"/>
        <v>0</v>
      </c>
      <c r="BF83" s="14">
        <f t="shared" si="40"/>
        <v>0</v>
      </c>
      <c r="BG83" s="14">
        <f t="shared" si="40"/>
        <v>0</v>
      </c>
      <c r="BH83" s="14">
        <f t="shared" si="40"/>
        <v>0</v>
      </c>
      <c r="BI83" s="14">
        <f t="shared" si="40"/>
        <v>0</v>
      </c>
      <c r="BJ83" s="14">
        <f t="shared" si="40"/>
        <v>0</v>
      </c>
      <c r="BK83" s="14">
        <f t="shared" si="40"/>
        <v>0</v>
      </c>
      <c r="BL83" s="14">
        <f t="shared" si="40"/>
        <v>0</v>
      </c>
      <c r="BM83" s="14">
        <f t="shared" si="40"/>
        <v>0</v>
      </c>
      <c r="BN83" s="14">
        <f t="shared" si="40"/>
        <v>0</v>
      </c>
      <c r="BO83" s="14">
        <f t="shared" si="40"/>
        <v>0</v>
      </c>
      <c r="BP83" s="14">
        <f t="shared" si="40"/>
        <v>0</v>
      </c>
      <c r="BQ83" s="14">
        <f t="shared" si="40"/>
        <v>0</v>
      </c>
      <c r="BR83" s="14">
        <f t="shared" si="40"/>
        <v>0</v>
      </c>
      <c r="BS83" s="14"/>
    </row>
    <row r="84" spans="1:71" ht="21" hidden="1" customHeight="1" outlineLevel="1" thickBot="1" x14ac:dyDescent="0.4">
      <c r="A84" s="5">
        <f t="shared" si="34"/>
        <v>0</v>
      </c>
      <c r="B84" s="5">
        <f t="shared" si="34"/>
        <v>6</v>
      </c>
      <c r="C84" s="5">
        <f t="shared" si="34"/>
        <v>0</v>
      </c>
      <c r="D84" s="5">
        <f t="shared" si="34"/>
        <v>0</v>
      </c>
      <c r="E84" s="6" t="str">
        <f t="shared" si="28"/>
        <v>Se6</v>
      </c>
      <c r="F84" s="14">
        <f t="shared" ref="F84" si="41">F8*$C$78</f>
        <v>1.2459999999999999E-16</v>
      </c>
      <c r="G84" s="14">
        <f t="shared" ref="G84:BR84" si="42">G8*$C$78</f>
        <v>2.2157500000000001E-12</v>
      </c>
      <c r="H84" s="14">
        <f t="shared" si="42"/>
        <v>1.0689166666666666E-9</v>
      </c>
      <c r="I84" s="14">
        <f t="shared" si="42"/>
        <v>3.5234166666666669E-9</v>
      </c>
      <c r="J84" s="14">
        <f t="shared" si="42"/>
        <v>1.0445E-8</v>
      </c>
      <c r="K84" s="14">
        <f t="shared" si="42"/>
        <v>2.8205000000000003E-8</v>
      </c>
      <c r="L84" s="14">
        <f t="shared" si="42"/>
        <v>7.0170000000000012E-8</v>
      </c>
      <c r="M84" s="14">
        <f t="shared" si="42"/>
        <v>1.6245833333333335E-7</v>
      </c>
      <c r="N84" s="14">
        <f t="shared" si="42"/>
        <v>3.5321666666666672E-7</v>
      </c>
      <c r="O84" s="14">
        <f t="shared" si="42"/>
        <v>7.2749166666666678E-7</v>
      </c>
      <c r="P84" s="14">
        <f t="shared" si="42"/>
        <v>1.4312500000000003E-6</v>
      </c>
      <c r="Q84" s="14">
        <f t="shared" si="42"/>
        <v>2.7118333333333334E-6</v>
      </c>
      <c r="R84" s="14">
        <f t="shared" si="42"/>
        <v>4.989166666666667E-6</v>
      </c>
      <c r="S84" s="14">
        <f t="shared" si="42"/>
        <v>8.9816666666666674E-6</v>
      </c>
      <c r="T84" s="14">
        <f t="shared" si="42"/>
        <v>1.5925000000000001E-5</v>
      </c>
      <c r="U84" s="14">
        <f t="shared" si="42"/>
        <v>1.3737499999999999E-4</v>
      </c>
      <c r="V84" s="14">
        <f t="shared" si="42"/>
        <v>7.6749166666666678E-4</v>
      </c>
      <c r="W84" s="14">
        <f t="shared" si="42"/>
        <v>2.5878333333333335E-3</v>
      </c>
      <c r="X84" s="14">
        <f t="shared" si="42"/>
        <v>5.5617500000000007E-3</v>
      </c>
      <c r="Y84" s="14">
        <f t="shared" si="42"/>
        <v>7.0815000000000001E-3</v>
      </c>
      <c r="Z84" s="14">
        <f t="shared" si="42"/>
        <v>6.8063333333333344E-3</v>
      </c>
      <c r="AA84" s="14">
        <f t="shared" si="42"/>
        <v>6.26175E-3</v>
      </c>
      <c r="AB84" s="14">
        <f t="shared" si="42"/>
        <v>5.5127500000000003E-3</v>
      </c>
      <c r="AC84" s="14">
        <f t="shared" si="42"/>
        <v>4.6495000000000009E-3</v>
      </c>
      <c r="AD84" s="14">
        <f t="shared" si="42"/>
        <v>0</v>
      </c>
      <c r="AE84" s="14">
        <f t="shared" si="42"/>
        <v>0</v>
      </c>
      <c r="AF84" s="14">
        <f t="shared" si="42"/>
        <v>0</v>
      </c>
      <c r="AG84" s="14">
        <f t="shared" si="42"/>
        <v>0</v>
      </c>
      <c r="AH84" s="14">
        <f t="shared" si="42"/>
        <v>0</v>
      </c>
      <c r="AI84" s="14">
        <f t="shared" si="42"/>
        <v>0</v>
      </c>
      <c r="AJ84" s="14">
        <f t="shared" si="42"/>
        <v>0</v>
      </c>
      <c r="AK84" s="14">
        <f t="shared" si="42"/>
        <v>0</v>
      </c>
      <c r="AL84" s="14">
        <f t="shared" si="42"/>
        <v>0</v>
      </c>
      <c r="AM84" s="14">
        <f t="shared" si="42"/>
        <v>0</v>
      </c>
      <c r="AN84" s="14">
        <f t="shared" si="42"/>
        <v>0</v>
      </c>
      <c r="AO84" s="14">
        <f t="shared" si="42"/>
        <v>0</v>
      </c>
      <c r="AP84" s="14">
        <f t="shared" si="42"/>
        <v>0</v>
      </c>
      <c r="AQ84" s="14">
        <f t="shared" si="42"/>
        <v>0</v>
      </c>
      <c r="AR84" s="14">
        <f t="shared" si="42"/>
        <v>0</v>
      </c>
      <c r="AS84" s="14">
        <f t="shared" si="42"/>
        <v>0</v>
      </c>
      <c r="AT84" s="14">
        <f t="shared" si="42"/>
        <v>0</v>
      </c>
      <c r="AU84" s="14">
        <f t="shared" si="42"/>
        <v>0</v>
      </c>
      <c r="AV84" s="14">
        <f t="shared" si="42"/>
        <v>0</v>
      </c>
      <c r="AW84" s="14">
        <f t="shared" si="42"/>
        <v>0</v>
      </c>
      <c r="AX84" s="14">
        <f t="shared" si="42"/>
        <v>0</v>
      </c>
      <c r="AY84" s="14">
        <f t="shared" si="42"/>
        <v>0</v>
      </c>
      <c r="AZ84" s="14">
        <f t="shared" si="42"/>
        <v>0</v>
      </c>
      <c r="BA84" s="14">
        <f t="shared" si="42"/>
        <v>0</v>
      </c>
      <c r="BB84" s="14">
        <f t="shared" si="42"/>
        <v>0</v>
      </c>
      <c r="BC84" s="14">
        <f t="shared" si="42"/>
        <v>0</v>
      </c>
      <c r="BD84" s="14">
        <f t="shared" si="42"/>
        <v>0</v>
      </c>
      <c r="BE84" s="14">
        <f t="shared" si="42"/>
        <v>0</v>
      </c>
      <c r="BF84" s="14">
        <f t="shared" si="42"/>
        <v>0</v>
      </c>
      <c r="BG84" s="14">
        <f t="shared" si="42"/>
        <v>0</v>
      </c>
      <c r="BH84" s="14">
        <f t="shared" si="42"/>
        <v>0</v>
      </c>
      <c r="BI84" s="14">
        <f t="shared" si="42"/>
        <v>0</v>
      </c>
      <c r="BJ84" s="14">
        <f t="shared" si="42"/>
        <v>0</v>
      </c>
      <c r="BK84" s="14">
        <f t="shared" si="42"/>
        <v>0</v>
      </c>
      <c r="BL84" s="14">
        <f t="shared" si="42"/>
        <v>0</v>
      </c>
      <c r="BM84" s="14">
        <f t="shared" si="42"/>
        <v>0</v>
      </c>
      <c r="BN84" s="14">
        <f t="shared" si="42"/>
        <v>0</v>
      </c>
      <c r="BO84" s="14">
        <f t="shared" si="42"/>
        <v>0</v>
      </c>
      <c r="BP84" s="14">
        <f t="shared" si="42"/>
        <v>0</v>
      </c>
      <c r="BQ84" s="14">
        <f t="shared" si="42"/>
        <v>0</v>
      </c>
      <c r="BR84" s="14">
        <f t="shared" si="42"/>
        <v>0</v>
      </c>
      <c r="BS84" s="14"/>
    </row>
    <row r="85" spans="1:71" ht="21" hidden="1" customHeight="1" outlineLevel="1" thickBot="1" x14ac:dyDescent="0.4">
      <c r="A85" s="5">
        <f t="shared" si="34"/>
        <v>0</v>
      </c>
      <c r="B85" s="5">
        <f t="shared" si="34"/>
        <v>1</v>
      </c>
      <c r="C85" s="5">
        <f t="shared" si="34"/>
        <v>0</v>
      </c>
      <c r="D85" s="5">
        <f t="shared" si="34"/>
        <v>0</v>
      </c>
      <c r="E85" s="6" t="str">
        <f t="shared" si="28"/>
        <v>Se?</v>
      </c>
      <c r="F85" s="14">
        <f t="shared" ref="F85" si="43">F9*$C$78</f>
        <v>9.4216666666666678E-18</v>
      </c>
      <c r="G85" s="14">
        <f t="shared" ref="G85:BR85" si="44">G9*$C$78</f>
        <v>2.9308333333333339E-13</v>
      </c>
      <c r="H85" s="14">
        <f t="shared" si="44"/>
        <v>1.9405000000000002E-10</v>
      </c>
      <c r="I85" s="14">
        <f t="shared" si="44"/>
        <v>6.7695000000000002E-10</v>
      </c>
      <c r="J85" s="14">
        <f t="shared" si="44"/>
        <v>2.1098333333333336E-9</v>
      </c>
      <c r="K85" s="14">
        <f t="shared" si="44"/>
        <v>5.956333333333334E-9</v>
      </c>
      <c r="L85" s="14">
        <f t="shared" si="44"/>
        <v>1.5417500000000002E-8</v>
      </c>
      <c r="M85" s="14">
        <f t="shared" si="44"/>
        <v>3.6981666666666664E-8</v>
      </c>
      <c r="N85" s="14">
        <f t="shared" si="44"/>
        <v>8.3020000000000012E-8</v>
      </c>
      <c r="O85" s="14">
        <f t="shared" si="44"/>
        <v>1.7605000000000002E-7</v>
      </c>
      <c r="P85" s="14">
        <f t="shared" si="44"/>
        <v>3.55825E-7</v>
      </c>
      <c r="Q85" s="14">
        <f t="shared" si="44"/>
        <v>6.9162500000000003E-7</v>
      </c>
      <c r="R85" s="14">
        <f t="shared" si="44"/>
        <v>1.3043333333333334E-6</v>
      </c>
      <c r="S85" s="14">
        <f t="shared" si="44"/>
        <v>2.4069166666666669E-6</v>
      </c>
      <c r="T85" s="14">
        <f t="shared" si="44"/>
        <v>4.3775E-6</v>
      </c>
      <c r="U85" s="14">
        <f t="shared" si="44"/>
        <v>4.2101666666666664E-5</v>
      </c>
      <c r="V85" s="14">
        <f t="shared" si="44"/>
        <v>2.5646666666666665E-4</v>
      </c>
      <c r="W85" s="14">
        <f t="shared" si="44"/>
        <v>9.013333333333333E-4</v>
      </c>
      <c r="X85" s="14">
        <f t="shared" si="44"/>
        <v>1.9204166666666666E-3</v>
      </c>
      <c r="Y85" s="14">
        <f t="shared" si="44"/>
        <v>2.2568333333333338E-3</v>
      </c>
      <c r="Z85" s="14">
        <f t="shared" si="44"/>
        <v>2.0952500000000003E-3</v>
      </c>
      <c r="AA85" s="14">
        <f t="shared" si="44"/>
        <v>1.8499166666666668E-3</v>
      </c>
      <c r="AB85" s="14">
        <f t="shared" si="44"/>
        <v>1.5530000000000001E-3</v>
      </c>
      <c r="AC85" s="14">
        <f t="shared" si="44"/>
        <v>1.2413333333333334E-3</v>
      </c>
      <c r="AD85" s="14">
        <f t="shared" si="44"/>
        <v>0</v>
      </c>
      <c r="AE85" s="14">
        <f t="shared" si="44"/>
        <v>0</v>
      </c>
      <c r="AF85" s="14">
        <f t="shared" si="44"/>
        <v>0</v>
      </c>
      <c r="AG85" s="14">
        <f t="shared" si="44"/>
        <v>0</v>
      </c>
      <c r="AH85" s="14">
        <f t="shared" si="44"/>
        <v>0</v>
      </c>
      <c r="AI85" s="14">
        <f t="shared" si="44"/>
        <v>0</v>
      </c>
      <c r="AJ85" s="14">
        <f t="shared" si="44"/>
        <v>0</v>
      </c>
      <c r="AK85" s="14">
        <f t="shared" si="44"/>
        <v>0</v>
      </c>
      <c r="AL85" s="14">
        <f t="shared" si="44"/>
        <v>0</v>
      </c>
      <c r="AM85" s="14">
        <f t="shared" si="44"/>
        <v>0</v>
      </c>
      <c r="AN85" s="14">
        <f t="shared" si="44"/>
        <v>0</v>
      </c>
      <c r="AO85" s="14">
        <f t="shared" si="44"/>
        <v>0</v>
      </c>
      <c r="AP85" s="14">
        <f t="shared" si="44"/>
        <v>0</v>
      </c>
      <c r="AQ85" s="14">
        <f t="shared" si="44"/>
        <v>0</v>
      </c>
      <c r="AR85" s="14">
        <f t="shared" si="44"/>
        <v>0</v>
      </c>
      <c r="AS85" s="14">
        <f t="shared" si="44"/>
        <v>0</v>
      </c>
      <c r="AT85" s="14">
        <f t="shared" si="44"/>
        <v>0</v>
      </c>
      <c r="AU85" s="14">
        <f t="shared" si="44"/>
        <v>0</v>
      </c>
      <c r="AV85" s="14">
        <f t="shared" si="44"/>
        <v>0</v>
      </c>
      <c r="AW85" s="14">
        <f t="shared" si="44"/>
        <v>0</v>
      </c>
      <c r="AX85" s="14">
        <f t="shared" si="44"/>
        <v>0</v>
      </c>
      <c r="AY85" s="14">
        <f t="shared" si="44"/>
        <v>0</v>
      </c>
      <c r="AZ85" s="14">
        <f t="shared" si="44"/>
        <v>0</v>
      </c>
      <c r="BA85" s="14">
        <f t="shared" si="44"/>
        <v>0</v>
      </c>
      <c r="BB85" s="14">
        <f t="shared" si="44"/>
        <v>0</v>
      </c>
      <c r="BC85" s="14">
        <f t="shared" si="44"/>
        <v>0</v>
      </c>
      <c r="BD85" s="14">
        <f t="shared" si="44"/>
        <v>0</v>
      </c>
      <c r="BE85" s="14">
        <f t="shared" si="44"/>
        <v>0</v>
      </c>
      <c r="BF85" s="14">
        <f t="shared" si="44"/>
        <v>0</v>
      </c>
      <c r="BG85" s="14">
        <f t="shared" si="44"/>
        <v>0</v>
      </c>
      <c r="BH85" s="14">
        <f t="shared" si="44"/>
        <v>0</v>
      </c>
      <c r="BI85" s="14">
        <f t="shared" si="44"/>
        <v>0</v>
      </c>
      <c r="BJ85" s="14">
        <f t="shared" si="44"/>
        <v>0</v>
      </c>
      <c r="BK85" s="14">
        <f t="shared" si="44"/>
        <v>0</v>
      </c>
      <c r="BL85" s="14">
        <f t="shared" si="44"/>
        <v>0</v>
      </c>
      <c r="BM85" s="14">
        <f t="shared" si="44"/>
        <v>0</v>
      </c>
      <c r="BN85" s="14">
        <f t="shared" si="44"/>
        <v>0</v>
      </c>
      <c r="BO85" s="14">
        <f t="shared" si="44"/>
        <v>0</v>
      </c>
      <c r="BP85" s="14">
        <f t="shared" si="44"/>
        <v>0</v>
      </c>
      <c r="BQ85" s="14">
        <f t="shared" si="44"/>
        <v>0</v>
      </c>
      <c r="BR85" s="14">
        <f t="shared" si="44"/>
        <v>0</v>
      </c>
      <c r="BS85" s="14"/>
    </row>
    <row r="86" spans="1:71" ht="21" hidden="1" customHeight="1" outlineLevel="1" thickBot="1" x14ac:dyDescent="0.4">
      <c r="A86" s="5">
        <f t="shared" si="34"/>
        <v>0</v>
      </c>
      <c r="B86" s="5">
        <f t="shared" si="34"/>
        <v>8</v>
      </c>
      <c r="C86" s="5">
        <f t="shared" si="34"/>
        <v>0</v>
      </c>
      <c r="D86" s="5">
        <f t="shared" si="34"/>
        <v>0</v>
      </c>
      <c r="E86" s="6" t="str">
        <f t="shared" si="28"/>
        <v>Se8</v>
      </c>
      <c r="F86" s="14">
        <f t="shared" ref="F86" si="45">F10*$C$78</f>
        <v>1.4922500000000002E-19</v>
      </c>
      <c r="G86" s="14">
        <f t="shared" ref="G86:BR86" si="46">G10*$C$78</f>
        <v>7.2617500000000009E-15</v>
      </c>
      <c r="H86" s="14">
        <f t="shared" si="46"/>
        <v>6.1254166666666671E-12</v>
      </c>
      <c r="I86" s="14">
        <f t="shared" si="46"/>
        <v>2.228E-11</v>
      </c>
      <c r="J86" s="14">
        <f t="shared" si="46"/>
        <v>7.2010000000000005E-11</v>
      </c>
      <c r="K86" s="14">
        <f t="shared" si="46"/>
        <v>2.0985000000000003E-10</v>
      </c>
      <c r="L86" s="14">
        <f t="shared" si="46"/>
        <v>5.5847500000000008E-10</v>
      </c>
      <c r="M86" s="14">
        <f t="shared" si="46"/>
        <v>1.3727500000000002E-9</v>
      </c>
      <c r="N86" s="14">
        <f t="shared" si="46"/>
        <v>3.1494999999999999E-9</v>
      </c>
      <c r="O86" s="14">
        <f t="shared" si="46"/>
        <v>6.8105000000000008E-9</v>
      </c>
      <c r="P86" s="14">
        <f t="shared" si="46"/>
        <v>1.4015E-8</v>
      </c>
      <c r="Q86" s="14">
        <f t="shared" si="46"/>
        <v>2.7710833333333334E-8</v>
      </c>
      <c r="R86" s="14">
        <f t="shared" si="46"/>
        <v>5.314583333333334E-8</v>
      </c>
      <c r="S86" s="14">
        <f t="shared" si="46"/>
        <v>9.9783333333333343E-8</v>
      </c>
      <c r="T86" s="14">
        <f t="shared" si="46"/>
        <v>1.8482500000000002E-7</v>
      </c>
      <c r="U86" s="14">
        <f t="shared" si="46"/>
        <v>1.9335000000000002E-6</v>
      </c>
      <c r="V86" s="14">
        <f t="shared" si="46"/>
        <v>1.2585000000000001E-5</v>
      </c>
      <c r="W86" s="14">
        <f t="shared" si="46"/>
        <v>4.5325000000000004E-5</v>
      </c>
      <c r="X86" s="14">
        <f t="shared" si="46"/>
        <v>9.439166666666668E-5</v>
      </c>
      <c r="Y86" s="14">
        <f t="shared" si="46"/>
        <v>1.0114166666666667E-4</v>
      </c>
      <c r="Z86" s="14">
        <f t="shared" si="46"/>
        <v>9.0441666666666665E-5</v>
      </c>
      <c r="AA86" s="14">
        <f t="shared" si="46"/>
        <v>7.643083333333334E-5</v>
      </c>
      <c r="AB86" s="14">
        <f t="shared" si="46"/>
        <v>6.1025000000000006E-5</v>
      </c>
      <c r="AC86" s="14">
        <f t="shared" si="46"/>
        <v>4.6108333333333341E-5</v>
      </c>
      <c r="AD86" s="14">
        <f t="shared" si="46"/>
        <v>0</v>
      </c>
      <c r="AE86" s="14">
        <f t="shared" si="46"/>
        <v>0</v>
      </c>
      <c r="AF86" s="14">
        <f t="shared" si="46"/>
        <v>0</v>
      </c>
      <c r="AG86" s="14">
        <f t="shared" si="46"/>
        <v>0</v>
      </c>
      <c r="AH86" s="14">
        <f t="shared" si="46"/>
        <v>0</v>
      </c>
      <c r="AI86" s="14">
        <f t="shared" si="46"/>
        <v>0</v>
      </c>
      <c r="AJ86" s="14">
        <f t="shared" si="46"/>
        <v>0</v>
      </c>
      <c r="AK86" s="14">
        <f t="shared" si="46"/>
        <v>0</v>
      </c>
      <c r="AL86" s="14">
        <f t="shared" si="46"/>
        <v>0</v>
      </c>
      <c r="AM86" s="14">
        <f t="shared" si="46"/>
        <v>0</v>
      </c>
      <c r="AN86" s="14">
        <f t="shared" si="46"/>
        <v>0</v>
      </c>
      <c r="AO86" s="14">
        <f t="shared" si="46"/>
        <v>0</v>
      </c>
      <c r="AP86" s="14">
        <f t="shared" si="46"/>
        <v>0</v>
      </c>
      <c r="AQ86" s="14">
        <f t="shared" si="46"/>
        <v>0</v>
      </c>
      <c r="AR86" s="14">
        <f t="shared" si="46"/>
        <v>0</v>
      </c>
      <c r="AS86" s="14">
        <f t="shared" si="46"/>
        <v>0</v>
      </c>
      <c r="AT86" s="14">
        <f t="shared" si="46"/>
        <v>0</v>
      </c>
      <c r="AU86" s="14">
        <f t="shared" si="46"/>
        <v>0</v>
      </c>
      <c r="AV86" s="14">
        <f t="shared" si="46"/>
        <v>0</v>
      </c>
      <c r="AW86" s="14">
        <f t="shared" si="46"/>
        <v>0</v>
      </c>
      <c r="AX86" s="14">
        <f t="shared" si="46"/>
        <v>0</v>
      </c>
      <c r="AY86" s="14">
        <f t="shared" si="46"/>
        <v>0</v>
      </c>
      <c r="AZ86" s="14">
        <f t="shared" si="46"/>
        <v>0</v>
      </c>
      <c r="BA86" s="14">
        <f t="shared" si="46"/>
        <v>0</v>
      </c>
      <c r="BB86" s="14">
        <f t="shared" si="46"/>
        <v>0</v>
      </c>
      <c r="BC86" s="14">
        <f t="shared" si="46"/>
        <v>0</v>
      </c>
      <c r="BD86" s="14">
        <f t="shared" si="46"/>
        <v>0</v>
      </c>
      <c r="BE86" s="14">
        <f t="shared" si="46"/>
        <v>0</v>
      </c>
      <c r="BF86" s="14">
        <f t="shared" si="46"/>
        <v>0</v>
      </c>
      <c r="BG86" s="14">
        <f t="shared" si="46"/>
        <v>0</v>
      </c>
      <c r="BH86" s="14">
        <f t="shared" si="46"/>
        <v>0</v>
      </c>
      <c r="BI86" s="14">
        <f t="shared" si="46"/>
        <v>0</v>
      </c>
      <c r="BJ86" s="14">
        <f t="shared" si="46"/>
        <v>0</v>
      </c>
      <c r="BK86" s="14">
        <f t="shared" si="46"/>
        <v>0</v>
      </c>
      <c r="BL86" s="14">
        <f t="shared" si="46"/>
        <v>0</v>
      </c>
      <c r="BM86" s="14">
        <f t="shared" si="46"/>
        <v>0</v>
      </c>
      <c r="BN86" s="14">
        <f t="shared" si="46"/>
        <v>0</v>
      </c>
      <c r="BO86" s="14">
        <f t="shared" si="46"/>
        <v>0</v>
      </c>
      <c r="BP86" s="14">
        <f t="shared" si="46"/>
        <v>0</v>
      </c>
      <c r="BQ86" s="14">
        <f t="shared" si="46"/>
        <v>0</v>
      </c>
      <c r="BR86" s="14">
        <f t="shared" si="46"/>
        <v>0</v>
      </c>
      <c r="BS86" s="14"/>
    </row>
    <row r="87" spans="1:71" ht="21" hidden="1" customHeight="1" outlineLevel="1" thickBot="1" x14ac:dyDescent="0.4">
      <c r="A87" s="5">
        <f t="shared" si="34"/>
        <v>0</v>
      </c>
      <c r="B87" s="5">
        <f t="shared" si="34"/>
        <v>2</v>
      </c>
      <c r="C87" s="5">
        <f t="shared" si="34"/>
        <v>0</v>
      </c>
      <c r="D87" s="5">
        <f t="shared" si="34"/>
        <v>0</v>
      </c>
      <c r="E87" s="6" t="str">
        <f t="shared" si="28"/>
        <v>Se2</v>
      </c>
      <c r="F87" s="14">
        <f t="shared" ref="F87" si="47">F11*$C$78</f>
        <v>2.4665000000000005E-19</v>
      </c>
      <c r="G87" s="14">
        <f t="shared" ref="G87:BR87" si="48">G11*$C$78</f>
        <v>2.9129999999999998E-14</v>
      </c>
      <c r="H87" s="14">
        <f t="shared" si="48"/>
        <v>6.6206666666666678E-11</v>
      </c>
      <c r="I87" s="14">
        <f t="shared" si="48"/>
        <v>3.0779166666666668E-10</v>
      </c>
      <c r="J87" s="14">
        <f t="shared" si="48"/>
        <v>1.2672500000000001E-9</v>
      </c>
      <c r="K87" s="14">
        <f t="shared" si="48"/>
        <v>4.6842500000000002E-9</v>
      </c>
      <c r="L87" s="14">
        <f t="shared" si="48"/>
        <v>1.5733333333333335E-8</v>
      </c>
      <c r="M87" s="14">
        <f t="shared" si="48"/>
        <v>4.8520833333333337E-8</v>
      </c>
      <c r="N87" s="14">
        <f t="shared" si="48"/>
        <v>1.3869166666666667E-7</v>
      </c>
      <c r="O87" s="14">
        <f t="shared" si="48"/>
        <v>3.7060833333333335E-7</v>
      </c>
      <c r="P87" s="14">
        <f t="shared" si="48"/>
        <v>9.3308333333333341E-7</v>
      </c>
      <c r="Q87" s="14">
        <f t="shared" si="48"/>
        <v>2.2302500000000004E-6</v>
      </c>
      <c r="R87" s="14">
        <f t="shared" si="48"/>
        <v>5.0955833333333341E-6</v>
      </c>
      <c r="S87" s="14">
        <f t="shared" si="48"/>
        <v>1.1200000000000001E-5</v>
      </c>
      <c r="T87" s="14">
        <f t="shared" si="48"/>
        <v>2.3805833333333335E-5</v>
      </c>
      <c r="U87" s="14">
        <f t="shared" si="48"/>
        <v>3.6020000000000003E-4</v>
      </c>
      <c r="V87" s="14">
        <f t="shared" si="48"/>
        <v>3.2495000000000002E-3</v>
      </c>
      <c r="W87" s="14">
        <f t="shared" si="48"/>
        <v>1.8596666666666668E-2</v>
      </c>
      <c r="X87" s="14">
        <f t="shared" si="48"/>
        <v>7.488750000000001E-2</v>
      </c>
      <c r="Y87" s="14">
        <f t="shared" si="48"/>
        <v>0.2195</v>
      </c>
      <c r="Z87" s="14">
        <f t="shared" si="48"/>
        <v>0.27264166666666673</v>
      </c>
      <c r="AA87" s="14">
        <f t="shared" si="48"/>
        <v>0.33134166666666665</v>
      </c>
      <c r="AB87" s="14">
        <f t="shared" si="48"/>
        <v>0.39395833333333335</v>
      </c>
      <c r="AC87" s="14">
        <f t="shared" si="48"/>
        <v>0.45838333333333336</v>
      </c>
      <c r="AD87" s="14">
        <f t="shared" si="48"/>
        <v>0</v>
      </c>
      <c r="AE87" s="14">
        <f t="shared" si="48"/>
        <v>0</v>
      </c>
      <c r="AF87" s="14">
        <f t="shared" si="48"/>
        <v>0</v>
      </c>
      <c r="AG87" s="14">
        <f t="shared" si="48"/>
        <v>0</v>
      </c>
      <c r="AH87" s="14">
        <f t="shared" si="48"/>
        <v>0</v>
      </c>
      <c r="AI87" s="14">
        <f t="shared" si="48"/>
        <v>0</v>
      </c>
      <c r="AJ87" s="14">
        <f t="shared" si="48"/>
        <v>0</v>
      </c>
      <c r="AK87" s="14">
        <f t="shared" si="48"/>
        <v>0</v>
      </c>
      <c r="AL87" s="14">
        <f t="shared" si="48"/>
        <v>0</v>
      </c>
      <c r="AM87" s="14">
        <f t="shared" si="48"/>
        <v>0</v>
      </c>
      <c r="AN87" s="14">
        <f t="shared" si="48"/>
        <v>0</v>
      </c>
      <c r="AO87" s="14">
        <f t="shared" si="48"/>
        <v>0</v>
      </c>
      <c r="AP87" s="14">
        <f t="shared" si="48"/>
        <v>0</v>
      </c>
      <c r="AQ87" s="14">
        <f t="shared" si="48"/>
        <v>0</v>
      </c>
      <c r="AR87" s="14">
        <f t="shared" si="48"/>
        <v>0</v>
      </c>
      <c r="AS87" s="14">
        <f t="shared" si="48"/>
        <v>0</v>
      </c>
      <c r="AT87" s="14">
        <f t="shared" si="48"/>
        <v>0</v>
      </c>
      <c r="AU87" s="14">
        <f t="shared" si="48"/>
        <v>0</v>
      </c>
      <c r="AV87" s="14">
        <f t="shared" si="48"/>
        <v>0</v>
      </c>
      <c r="AW87" s="14">
        <f t="shared" si="48"/>
        <v>0</v>
      </c>
      <c r="AX87" s="14">
        <f t="shared" si="48"/>
        <v>0</v>
      </c>
      <c r="AY87" s="14">
        <f t="shared" si="48"/>
        <v>0</v>
      </c>
      <c r="AZ87" s="14">
        <f t="shared" si="48"/>
        <v>0</v>
      </c>
      <c r="BA87" s="14">
        <f t="shared" si="48"/>
        <v>0</v>
      </c>
      <c r="BB87" s="14">
        <f t="shared" si="48"/>
        <v>0</v>
      </c>
      <c r="BC87" s="14">
        <f t="shared" si="48"/>
        <v>0</v>
      </c>
      <c r="BD87" s="14">
        <f t="shared" si="48"/>
        <v>0</v>
      </c>
      <c r="BE87" s="14">
        <f t="shared" si="48"/>
        <v>0</v>
      </c>
      <c r="BF87" s="14">
        <f t="shared" si="48"/>
        <v>0</v>
      </c>
      <c r="BG87" s="14">
        <f t="shared" si="48"/>
        <v>0</v>
      </c>
      <c r="BH87" s="14">
        <f t="shared" si="48"/>
        <v>0</v>
      </c>
      <c r="BI87" s="14">
        <f t="shared" si="48"/>
        <v>0</v>
      </c>
      <c r="BJ87" s="14">
        <f t="shared" si="48"/>
        <v>0</v>
      </c>
      <c r="BK87" s="14">
        <f t="shared" si="48"/>
        <v>0</v>
      </c>
      <c r="BL87" s="14">
        <f t="shared" si="48"/>
        <v>0</v>
      </c>
      <c r="BM87" s="14">
        <f t="shared" si="48"/>
        <v>0</v>
      </c>
      <c r="BN87" s="14">
        <f t="shared" si="48"/>
        <v>0</v>
      </c>
      <c r="BO87" s="14">
        <f t="shared" si="48"/>
        <v>0</v>
      </c>
      <c r="BP87" s="14">
        <f t="shared" si="48"/>
        <v>0</v>
      </c>
      <c r="BQ87" s="14">
        <f t="shared" si="48"/>
        <v>0</v>
      </c>
      <c r="BR87" s="14">
        <f t="shared" si="48"/>
        <v>0</v>
      </c>
      <c r="BS87" s="14"/>
    </row>
    <row r="88" spans="1:71" ht="21" hidden="1" customHeight="1" outlineLevel="1" thickBot="1" x14ac:dyDescent="0.4">
      <c r="A88" s="5">
        <f t="shared" si="34"/>
        <v>0</v>
      </c>
      <c r="B88" s="5">
        <f t="shared" si="34"/>
        <v>1</v>
      </c>
      <c r="C88" s="5">
        <f t="shared" si="34"/>
        <v>0</v>
      </c>
      <c r="D88" s="5">
        <f t="shared" si="34"/>
        <v>0</v>
      </c>
      <c r="E88" s="6" t="str">
        <f t="shared" si="28"/>
        <v>Se</v>
      </c>
      <c r="F88" s="14">
        <f t="shared" ref="F88" si="49">F12*$C$78</f>
        <v>0</v>
      </c>
      <c r="G88" s="14">
        <f t="shared" ref="G88:BR88" si="50">G12*$C$78</f>
        <v>4.1973333333333336E-30</v>
      </c>
      <c r="H88" s="14">
        <f t="shared" si="50"/>
        <v>2.8607500000000001E-24</v>
      </c>
      <c r="I88" s="14">
        <f t="shared" si="50"/>
        <v>4.2230000000000002E-23</v>
      </c>
      <c r="J88" s="14">
        <f t="shared" si="50"/>
        <v>5.0753333333333339E-22</v>
      </c>
      <c r="K88" s="14">
        <f t="shared" si="50"/>
        <v>5.0801666666666666E-21</v>
      </c>
      <c r="L88" s="14">
        <f t="shared" si="50"/>
        <v>4.3192499999999998E-20</v>
      </c>
      <c r="M88" s="14">
        <f t="shared" si="50"/>
        <v>3.1730833333333336E-19</v>
      </c>
      <c r="N88" s="14">
        <f t="shared" si="50"/>
        <v>2.0449166666666666E-18</v>
      </c>
      <c r="O88" s="14">
        <f t="shared" si="50"/>
        <v>1.1716666666666668E-17</v>
      </c>
      <c r="P88" s="14">
        <f t="shared" si="50"/>
        <v>6.0421666666666678E-17</v>
      </c>
      <c r="Q88" s="14">
        <f t="shared" si="50"/>
        <v>2.8353333333333332E-16</v>
      </c>
      <c r="R88" s="14">
        <f t="shared" si="50"/>
        <v>1.223E-15</v>
      </c>
      <c r="S88" s="14">
        <f t="shared" si="50"/>
        <v>4.8926666666666664E-15</v>
      </c>
      <c r="T88" s="14">
        <f t="shared" si="50"/>
        <v>1.8292500000000001E-14</v>
      </c>
      <c r="U88" s="14">
        <f t="shared" si="50"/>
        <v>1.9760833333333338E-12</v>
      </c>
      <c r="V88" s="14">
        <f t="shared" si="50"/>
        <v>9.0350000000000003E-11</v>
      </c>
      <c r="W88" s="14">
        <f t="shared" si="50"/>
        <v>2.0829166666666668E-9</v>
      </c>
      <c r="X88" s="14">
        <f t="shared" si="50"/>
        <v>2.87275E-8</v>
      </c>
      <c r="Y88" s="14">
        <f t="shared" si="50"/>
        <v>2.620416666666667E-7</v>
      </c>
      <c r="Z88" s="14">
        <f t="shared" si="50"/>
        <v>4.2910000000000005E-7</v>
      </c>
      <c r="AA88" s="14">
        <f t="shared" si="50"/>
        <v>6.8647500000000006E-7</v>
      </c>
      <c r="AB88" s="14">
        <f t="shared" si="50"/>
        <v>1.0732500000000001E-6</v>
      </c>
      <c r="AC88" s="14">
        <f t="shared" si="50"/>
        <v>1.6403333333333336E-6</v>
      </c>
      <c r="AD88" s="14">
        <f t="shared" si="50"/>
        <v>0</v>
      </c>
      <c r="AE88" s="14">
        <f t="shared" si="50"/>
        <v>0</v>
      </c>
      <c r="AF88" s="14">
        <f t="shared" si="50"/>
        <v>0</v>
      </c>
      <c r="AG88" s="14">
        <f t="shared" si="50"/>
        <v>0</v>
      </c>
      <c r="AH88" s="14">
        <f t="shared" si="50"/>
        <v>0</v>
      </c>
      <c r="AI88" s="14">
        <f t="shared" si="50"/>
        <v>0</v>
      </c>
      <c r="AJ88" s="14">
        <f t="shared" si="50"/>
        <v>0</v>
      </c>
      <c r="AK88" s="14">
        <f t="shared" si="50"/>
        <v>0</v>
      </c>
      <c r="AL88" s="14">
        <f t="shared" si="50"/>
        <v>0</v>
      </c>
      <c r="AM88" s="14">
        <f t="shared" si="50"/>
        <v>0</v>
      </c>
      <c r="AN88" s="14">
        <f t="shared" si="50"/>
        <v>0</v>
      </c>
      <c r="AO88" s="14">
        <f t="shared" si="50"/>
        <v>0</v>
      </c>
      <c r="AP88" s="14">
        <f t="shared" si="50"/>
        <v>0</v>
      </c>
      <c r="AQ88" s="14">
        <f t="shared" si="50"/>
        <v>0</v>
      </c>
      <c r="AR88" s="14">
        <f t="shared" si="50"/>
        <v>0</v>
      </c>
      <c r="AS88" s="14">
        <f t="shared" si="50"/>
        <v>0</v>
      </c>
      <c r="AT88" s="14">
        <f t="shared" si="50"/>
        <v>0</v>
      </c>
      <c r="AU88" s="14">
        <f t="shared" si="50"/>
        <v>0</v>
      </c>
      <c r="AV88" s="14">
        <f t="shared" si="50"/>
        <v>0</v>
      </c>
      <c r="AW88" s="14">
        <f t="shared" si="50"/>
        <v>0</v>
      </c>
      <c r="AX88" s="14">
        <f t="shared" si="50"/>
        <v>0</v>
      </c>
      <c r="AY88" s="14">
        <f t="shared" si="50"/>
        <v>0</v>
      </c>
      <c r="AZ88" s="14">
        <f t="shared" si="50"/>
        <v>0</v>
      </c>
      <c r="BA88" s="14">
        <f t="shared" si="50"/>
        <v>0</v>
      </c>
      <c r="BB88" s="14">
        <f t="shared" si="50"/>
        <v>0</v>
      </c>
      <c r="BC88" s="14">
        <f t="shared" si="50"/>
        <v>0</v>
      </c>
      <c r="BD88" s="14">
        <f t="shared" si="50"/>
        <v>0</v>
      </c>
      <c r="BE88" s="14">
        <f t="shared" si="50"/>
        <v>0</v>
      </c>
      <c r="BF88" s="14">
        <f t="shared" si="50"/>
        <v>0</v>
      </c>
      <c r="BG88" s="14">
        <f t="shared" si="50"/>
        <v>0</v>
      </c>
      <c r="BH88" s="14">
        <f t="shared" si="50"/>
        <v>0</v>
      </c>
      <c r="BI88" s="14">
        <f t="shared" si="50"/>
        <v>0</v>
      </c>
      <c r="BJ88" s="14">
        <f t="shared" si="50"/>
        <v>0</v>
      </c>
      <c r="BK88" s="14">
        <f t="shared" si="50"/>
        <v>0</v>
      </c>
      <c r="BL88" s="14">
        <f t="shared" si="50"/>
        <v>0</v>
      </c>
      <c r="BM88" s="14">
        <f t="shared" si="50"/>
        <v>0</v>
      </c>
      <c r="BN88" s="14">
        <f t="shared" si="50"/>
        <v>0</v>
      </c>
      <c r="BO88" s="14">
        <f t="shared" si="50"/>
        <v>0</v>
      </c>
      <c r="BP88" s="14">
        <f t="shared" si="50"/>
        <v>0</v>
      </c>
      <c r="BQ88" s="14">
        <f t="shared" si="50"/>
        <v>0</v>
      </c>
      <c r="BR88" s="14">
        <f t="shared" si="50"/>
        <v>0</v>
      </c>
      <c r="BS88" s="14"/>
    </row>
    <row r="89" spans="1:71" ht="21" hidden="1" customHeight="1" outlineLevel="1" thickBot="1" x14ac:dyDescent="0.4">
      <c r="A89" s="5">
        <f t="shared" si="34"/>
        <v>1</v>
      </c>
      <c r="B89" s="5">
        <f t="shared" si="34"/>
        <v>0</v>
      </c>
      <c r="C89" s="5">
        <f t="shared" si="34"/>
        <v>0</v>
      </c>
      <c r="D89" s="5">
        <f t="shared" si="34"/>
        <v>0</v>
      </c>
      <c r="E89" s="6" t="str">
        <f t="shared" si="28"/>
        <v>Ar</v>
      </c>
      <c r="F89" s="14">
        <f t="shared" ref="F89" si="51">F13*$C$78</f>
        <v>1.666666666666667</v>
      </c>
      <c r="G89" s="14">
        <f t="shared" ref="G89:BR89" si="52">G13*$C$78</f>
        <v>1.666666666666667</v>
      </c>
      <c r="H89" s="14">
        <f t="shared" si="52"/>
        <v>1.666666666666667</v>
      </c>
      <c r="I89" s="14">
        <f t="shared" si="52"/>
        <v>1.666666666666667</v>
      </c>
      <c r="J89" s="14">
        <f t="shared" si="52"/>
        <v>1.666666666666667</v>
      </c>
      <c r="K89" s="14">
        <f t="shared" si="52"/>
        <v>1.666666666666667</v>
      </c>
      <c r="L89" s="14">
        <f t="shared" si="52"/>
        <v>1.666666666666667</v>
      </c>
      <c r="M89" s="14">
        <f t="shared" si="52"/>
        <v>1.666666666666667</v>
      </c>
      <c r="N89" s="14">
        <f t="shared" si="52"/>
        <v>1.666666666666667</v>
      </c>
      <c r="O89" s="14">
        <f t="shared" si="52"/>
        <v>1.666666666666667</v>
      </c>
      <c r="P89" s="14">
        <f t="shared" si="52"/>
        <v>1.666666666666667</v>
      </c>
      <c r="Q89" s="14">
        <f t="shared" si="52"/>
        <v>1.666666666666667</v>
      </c>
      <c r="R89" s="14">
        <f t="shared" si="52"/>
        <v>1.666666666666667</v>
      </c>
      <c r="S89" s="14">
        <f t="shared" si="52"/>
        <v>1.666666666666667</v>
      </c>
      <c r="T89" s="14">
        <f t="shared" si="52"/>
        <v>1.666666666666667</v>
      </c>
      <c r="U89" s="14">
        <f t="shared" si="52"/>
        <v>1.666666666666667</v>
      </c>
      <c r="V89" s="14">
        <f t="shared" si="52"/>
        <v>1.666666666666667</v>
      </c>
      <c r="W89" s="14">
        <f t="shared" si="52"/>
        <v>1.666666666666667</v>
      </c>
      <c r="X89" s="14">
        <f t="shared" si="52"/>
        <v>1.666666666666667</v>
      </c>
      <c r="Y89" s="14">
        <f t="shared" si="52"/>
        <v>1.666666666666667</v>
      </c>
      <c r="Z89" s="14">
        <f t="shared" si="52"/>
        <v>1.666666666666667</v>
      </c>
      <c r="AA89" s="14">
        <f t="shared" si="52"/>
        <v>1.666666666666667</v>
      </c>
      <c r="AB89" s="14">
        <f t="shared" si="52"/>
        <v>1.666666666666667</v>
      </c>
      <c r="AC89" s="14">
        <f t="shared" si="52"/>
        <v>1.666666666666667</v>
      </c>
      <c r="AD89" s="14">
        <f t="shared" si="52"/>
        <v>0</v>
      </c>
      <c r="AE89" s="14">
        <f t="shared" si="52"/>
        <v>0</v>
      </c>
      <c r="AF89" s="14">
        <f t="shared" si="52"/>
        <v>0</v>
      </c>
      <c r="AG89" s="14">
        <f t="shared" si="52"/>
        <v>0</v>
      </c>
      <c r="AH89" s="14">
        <f t="shared" si="52"/>
        <v>0</v>
      </c>
      <c r="AI89" s="14">
        <f t="shared" si="52"/>
        <v>0</v>
      </c>
      <c r="AJ89" s="14">
        <f t="shared" si="52"/>
        <v>0</v>
      </c>
      <c r="AK89" s="14">
        <f t="shared" si="52"/>
        <v>0</v>
      </c>
      <c r="AL89" s="14">
        <f t="shared" si="52"/>
        <v>0</v>
      </c>
      <c r="AM89" s="14">
        <f t="shared" si="52"/>
        <v>0</v>
      </c>
      <c r="AN89" s="14">
        <f t="shared" si="52"/>
        <v>0</v>
      </c>
      <c r="AO89" s="14">
        <f t="shared" si="52"/>
        <v>0</v>
      </c>
      <c r="AP89" s="14">
        <f t="shared" si="52"/>
        <v>0</v>
      </c>
      <c r="AQ89" s="14">
        <f t="shared" si="52"/>
        <v>0</v>
      </c>
      <c r="AR89" s="14">
        <f t="shared" si="52"/>
        <v>0</v>
      </c>
      <c r="AS89" s="14">
        <f t="shared" si="52"/>
        <v>0</v>
      </c>
      <c r="AT89" s="14">
        <f t="shared" si="52"/>
        <v>0</v>
      </c>
      <c r="AU89" s="14">
        <f t="shared" si="52"/>
        <v>0</v>
      </c>
      <c r="AV89" s="14">
        <f t="shared" si="52"/>
        <v>0</v>
      </c>
      <c r="AW89" s="14">
        <f t="shared" si="52"/>
        <v>0</v>
      </c>
      <c r="AX89" s="14">
        <f t="shared" si="52"/>
        <v>0</v>
      </c>
      <c r="AY89" s="14">
        <f t="shared" si="52"/>
        <v>0</v>
      </c>
      <c r="AZ89" s="14">
        <f t="shared" si="52"/>
        <v>0</v>
      </c>
      <c r="BA89" s="14">
        <f t="shared" si="52"/>
        <v>0</v>
      </c>
      <c r="BB89" s="14">
        <f t="shared" si="52"/>
        <v>0</v>
      </c>
      <c r="BC89" s="14">
        <f t="shared" si="52"/>
        <v>0</v>
      </c>
      <c r="BD89" s="14">
        <f t="shared" si="52"/>
        <v>0</v>
      </c>
      <c r="BE89" s="14">
        <f t="shared" si="52"/>
        <v>0</v>
      </c>
      <c r="BF89" s="14">
        <f t="shared" si="52"/>
        <v>0</v>
      </c>
      <c r="BG89" s="14">
        <f t="shared" si="52"/>
        <v>0</v>
      </c>
      <c r="BH89" s="14">
        <f t="shared" si="52"/>
        <v>0</v>
      </c>
      <c r="BI89" s="14">
        <f t="shared" si="52"/>
        <v>0</v>
      </c>
      <c r="BJ89" s="14">
        <f t="shared" si="52"/>
        <v>0</v>
      </c>
      <c r="BK89" s="14">
        <f t="shared" si="52"/>
        <v>0</v>
      </c>
      <c r="BL89" s="14">
        <f t="shared" si="52"/>
        <v>0</v>
      </c>
      <c r="BM89" s="14">
        <f t="shared" si="52"/>
        <v>0</v>
      </c>
      <c r="BN89" s="14">
        <f t="shared" si="52"/>
        <v>0</v>
      </c>
      <c r="BO89" s="14">
        <f t="shared" si="52"/>
        <v>0</v>
      </c>
      <c r="BP89" s="14">
        <f t="shared" si="52"/>
        <v>0</v>
      </c>
      <c r="BQ89" s="14">
        <f t="shared" si="52"/>
        <v>0</v>
      </c>
      <c r="BR89" s="14">
        <f t="shared" si="52"/>
        <v>0</v>
      </c>
      <c r="BS89" s="14"/>
    </row>
    <row r="90" spans="1:71" ht="21" hidden="1" customHeight="1" outlineLevel="1" thickBot="1" x14ac:dyDescent="0.4">
      <c r="A90" s="5">
        <f t="shared" si="34"/>
        <v>0</v>
      </c>
      <c r="B90" s="5">
        <f t="shared" si="34"/>
        <v>1</v>
      </c>
      <c r="C90" s="5">
        <f t="shared" si="34"/>
        <v>0</v>
      </c>
      <c r="D90" s="5">
        <f t="shared" si="34"/>
        <v>2</v>
      </c>
      <c r="E90" s="6" t="str">
        <f t="shared" si="28"/>
        <v>Ga2Se</v>
      </c>
      <c r="F90" s="14">
        <f t="shared" ref="F90" si="53">F14*$C$78</f>
        <v>1.2639166666666668E-9</v>
      </c>
      <c r="G90" s="14">
        <f t="shared" ref="G90:BR90" si="54">G14*$C$78</f>
        <v>1.3071666666666668E-6</v>
      </c>
      <c r="H90" s="14">
        <f t="shared" si="54"/>
        <v>1.2050000000000002E-4</v>
      </c>
      <c r="I90" s="14">
        <f t="shared" si="54"/>
        <v>2.9368333333333336E-4</v>
      </c>
      <c r="J90" s="14">
        <f t="shared" si="54"/>
        <v>6.6502499999999997E-4</v>
      </c>
      <c r="K90" s="14">
        <f t="shared" si="54"/>
        <v>1.4106666666666668E-3</v>
      </c>
      <c r="L90" s="14">
        <f t="shared" si="54"/>
        <v>2.8229166666666672E-3</v>
      </c>
      <c r="M90" s="14">
        <f t="shared" si="54"/>
        <v>5.3603333333333341E-3</v>
      </c>
      <c r="N90" s="14">
        <f t="shared" si="54"/>
        <v>9.7058333333333354E-3</v>
      </c>
      <c r="O90" s="14">
        <f t="shared" si="54"/>
        <v>1.6825833333333332E-2</v>
      </c>
      <c r="P90" s="14">
        <f t="shared" si="54"/>
        <v>2.8012500000000003E-2</v>
      </c>
      <c r="Q90" s="14">
        <f t="shared" si="54"/>
        <v>4.4882500000000006E-2</v>
      </c>
      <c r="R90" s="14">
        <f t="shared" si="54"/>
        <v>6.9272500000000001E-2</v>
      </c>
      <c r="S90" s="14">
        <f t="shared" si="54"/>
        <v>0.10295000000000001</v>
      </c>
      <c r="T90" s="14">
        <f t="shared" si="54"/>
        <v>0.14703333333333335</v>
      </c>
      <c r="U90" s="14">
        <f t="shared" si="54"/>
        <v>0.39125833333333337</v>
      </c>
      <c r="V90" s="14">
        <f t="shared" si="54"/>
        <v>0.5812250000000001</v>
      </c>
      <c r="W90" s="14">
        <f t="shared" si="54"/>
        <v>0.68105833333333332</v>
      </c>
      <c r="X90" s="14">
        <f t="shared" si="54"/>
        <v>0.73730833333333334</v>
      </c>
      <c r="Y90" s="14">
        <f t="shared" si="54"/>
        <v>0.77266666666666672</v>
      </c>
      <c r="Z90" s="14">
        <f t="shared" si="54"/>
        <v>0.77917500000000006</v>
      </c>
      <c r="AA90" s="14">
        <f t="shared" si="54"/>
        <v>0.78485833333333344</v>
      </c>
      <c r="AB90" s="14">
        <f t="shared" si="54"/>
        <v>0.78975833333333334</v>
      </c>
      <c r="AC90" s="14">
        <f t="shared" si="54"/>
        <v>0.79395000000000004</v>
      </c>
      <c r="AD90" s="14">
        <f t="shared" si="54"/>
        <v>0</v>
      </c>
      <c r="AE90" s="14">
        <f t="shared" si="54"/>
        <v>0</v>
      </c>
      <c r="AF90" s="14">
        <f t="shared" si="54"/>
        <v>0</v>
      </c>
      <c r="AG90" s="14">
        <f t="shared" si="54"/>
        <v>0</v>
      </c>
      <c r="AH90" s="14">
        <f t="shared" si="54"/>
        <v>0</v>
      </c>
      <c r="AI90" s="14">
        <f t="shared" si="54"/>
        <v>0</v>
      </c>
      <c r="AJ90" s="14">
        <f t="shared" si="54"/>
        <v>0</v>
      </c>
      <c r="AK90" s="14">
        <f t="shared" si="54"/>
        <v>0</v>
      </c>
      <c r="AL90" s="14">
        <f t="shared" si="54"/>
        <v>0</v>
      </c>
      <c r="AM90" s="14">
        <f t="shared" si="54"/>
        <v>0</v>
      </c>
      <c r="AN90" s="14">
        <f t="shared" si="54"/>
        <v>0</v>
      </c>
      <c r="AO90" s="14">
        <f t="shared" si="54"/>
        <v>0</v>
      </c>
      <c r="AP90" s="14">
        <f t="shared" si="54"/>
        <v>0</v>
      </c>
      <c r="AQ90" s="14">
        <f t="shared" si="54"/>
        <v>0</v>
      </c>
      <c r="AR90" s="14">
        <f t="shared" si="54"/>
        <v>0</v>
      </c>
      <c r="AS90" s="14">
        <f t="shared" si="54"/>
        <v>0</v>
      </c>
      <c r="AT90" s="14">
        <f t="shared" si="54"/>
        <v>0</v>
      </c>
      <c r="AU90" s="14">
        <f t="shared" si="54"/>
        <v>0</v>
      </c>
      <c r="AV90" s="14">
        <f t="shared" si="54"/>
        <v>0</v>
      </c>
      <c r="AW90" s="14">
        <f t="shared" si="54"/>
        <v>0</v>
      </c>
      <c r="AX90" s="14">
        <f t="shared" si="54"/>
        <v>0</v>
      </c>
      <c r="AY90" s="14">
        <f t="shared" si="54"/>
        <v>0</v>
      </c>
      <c r="AZ90" s="14">
        <f t="shared" si="54"/>
        <v>0</v>
      </c>
      <c r="BA90" s="14">
        <f t="shared" si="54"/>
        <v>0</v>
      </c>
      <c r="BB90" s="14">
        <f t="shared" si="54"/>
        <v>0</v>
      </c>
      <c r="BC90" s="14">
        <f t="shared" si="54"/>
        <v>0</v>
      </c>
      <c r="BD90" s="14">
        <f t="shared" si="54"/>
        <v>0</v>
      </c>
      <c r="BE90" s="14">
        <f t="shared" si="54"/>
        <v>0</v>
      </c>
      <c r="BF90" s="14">
        <f t="shared" si="54"/>
        <v>0</v>
      </c>
      <c r="BG90" s="14">
        <f t="shared" si="54"/>
        <v>0</v>
      </c>
      <c r="BH90" s="14">
        <f t="shared" si="54"/>
        <v>0</v>
      </c>
      <c r="BI90" s="14">
        <f t="shared" si="54"/>
        <v>0</v>
      </c>
      <c r="BJ90" s="14">
        <f t="shared" si="54"/>
        <v>0</v>
      </c>
      <c r="BK90" s="14">
        <f t="shared" si="54"/>
        <v>0</v>
      </c>
      <c r="BL90" s="14">
        <f t="shared" si="54"/>
        <v>0</v>
      </c>
      <c r="BM90" s="14">
        <f t="shared" si="54"/>
        <v>0</v>
      </c>
      <c r="BN90" s="14">
        <f t="shared" si="54"/>
        <v>0</v>
      </c>
      <c r="BO90" s="14">
        <f t="shared" si="54"/>
        <v>0</v>
      </c>
      <c r="BP90" s="14">
        <f t="shared" si="54"/>
        <v>0</v>
      </c>
      <c r="BQ90" s="14">
        <f t="shared" si="54"/>
        <v>0</v>
      </c>
      <c r="BR90" s="14">
        <f t="shared" si="54"/>
        <v>0</v>
      </c>
      <c r="BS90" s="14"/>
    </row>
    <row r="91" spans="1:71" ht="21" hidden="1" customHeight="1" outlineLevel="1" thickBot="1" x14ac:dyDescent="0.4">
      <c r="A91" s="5">
        <f t="shared" si="34"/>
        <v>0</v>
      </c>
      <c r="B91" s="5">
        <f t="shared" si="34"/>
        <v>0</v>
      </c>
      <c r="C91" s="5">
        <f t="shared" si="34"/>
        <v>0</v>
      </c>
      <c r="D91" s="5">
        <f t="shared" si="34"/>
        <v>1</v>
      </c>
      <c r="E91" s="6" t="str">
        <f t="shared" si="28"/>
        <v>(l)Ga[l]</v>
      </c>
      <c r="F91" s="14">
        <f t="shared" ref="F91" si="55">F15*$C$78</f>
        <v>1.666666666666667</v>
      </c>
      <c r="G91" s="14">
        <f t="shared" ref="G91:BR91" si="56">G15*$C$78</f>
        <v>1.666666666666667</v>
      </c>
      <c r="H91" s="14">
        <f t="shared" si="56"/>
        <v>1.6664166666666669</v>
      </c>
      <c r="I91" s="14">
        <f t="shared" si="56"/>
        <v>1.6660833333333334</v>
      </c>
      <c r="J91" s="14">
        <f t="shared" si="56"/>
        <v>1.6653333333333333</v>
      </c>
      <c r="K91" s="14">
        <f t="shared" si="56"/>
        <v>1.6638333333333335</v>
      </c>
      <c r="L91" s="14">
        <f t="shared" si="56"/>
        <v>1.661</v>
      </c>
      <c r="M91" s="14">
        <f t="shared" si="56"/>
        <v>1.6559166666666667</v>
      </c>
      <c r="N91" s="14">
        <f t="shared" si="56"/>
        <v>1.6472500000000003</v>
      </c>
      <c r="O91" s="14">
        <f t="shared" si="56"/>
        <v>1.633</v>
      </c>
      <c r="P91" s="14">
        <f t="shared" si="56"/>
        <v>1.6106666666666669</v>
      </c>
      <c r="Q91" s="14">
        <f t="shared" si="56"/>
        <v>1.576916666666667</v>
      </c>
      <c r="R91" s="14">
        <f t="shared" si="56"/>
        <v>1.5280833333333335</v>
      </c>
      <c r="S91" s="14">
        <f t="shared" si="56"/>
        <v>1.4607500000000002</v>
      </c>
      <c r="T91" s="14">
        <f t="shared" si="56"/>
        <v>1.3725833333333335</v>
      </c>
      <c r="U91" s="14">
        <f t="shared" si="56"/>
        <v>0.88416666666666677</v>
      </c>
      <c r="V91" s="14">
        <f t="shared" si="56"/>
        <v>0.50422500000000003</v>
      </c>
      <c r="W91" s="14">
        <f t="shared" si="56"/>
        <v>0.30455000000000004</v>
      </c>
      <c r="X91" s="14">
        <f t="shared" si="56"/>
        <v>0.19205833333333336</v>
      </c>
      <c r="Y91" s="14">
        <f t="shared" si="56"/>
        <v>0.12133333333333335</v>
      </c>
      <c r="Z91" s="14">
        <f t="shared" si="56"/>
        <v>0.10830833333333334</v>
      </c>
      <c r="AA91" s="14">
        <f t="shared" si="56"/>
        <v>9.6950000000000008E-2</v>
      </c>
      <c r="AB91" s="14">
        <f t="shared" si="56"/>
        <v>8.7141666666666673E-2</v>
      </c>
      <c r="AC91" s="14">
        <f t="shared" si="56"/>
        <v>7.8773333333333348E-2</v>
      </c>
      <c r="AD91" s="14">
        <f t="shared" si="56"/>
        <v>0</v>
      </c>
      <c r="AE91" s="14">
        <f t="shared" si="56"/>
        <v>0</v>
      </c>
      <c r="AF91" s="14">
        <f t="shared" si="56"/>
        <v>0</v>
      </c>
      <c r="AG91" s="14">
        <f t="shared" si="56"/>
        <v>0</v>
      </c>
      <c r="AH91" s="14">
        <f t="shared" si="56"/>
        <v>0</v>
      </c>
      <c r="AI91" s="14">
        <f t="shared" si="56"/>
        <v>0</v>
      </c>
      <c r="AJ91" s="14">
        <f t="shared" si="56"/>
        <v>0</v>
      </c>
      <c r="AK91" s="14">
        <f t="shared" si="56"/>
        <v>0</v>
      </c>
      <c r="AL91" s="14">
        <f t="shared" si="56"/>
        <v>0</v>
      </c>
      <c r="AM91" s="14">
        <f t="shared" si="56"/>
        <v>0</v>
      </c>
      <c r="AN91" s="14">
        <f t="shared" si="56"/>
        <v>0</v>
      </c>
      <c r="AO91" s="14">
        <f t="shared" si="56"/>
        <v>0</v>
      </c>
      <c r="AP91" s="14">
        <f t="shared" si="56"/>
        <v>0</v>
      </c>
      <c r="AQ91" s="14">
        <f t="shared" si="56"/>
        <v>0</v>
      </c>
      <c r="AR91" s="14">
        <f t="shared" si="56"/>
        <v>0</v>
      </c>
      <c r="AS91" s="14">
        <f t="shared" si="56"/>
        <v>0</v>
      </c>
      <c r="AT91" s="14">
        <f t="shared" si="56"/>
        <v>0</v>
      </c>
      <c r="AU91" s="14">
        <f t="shared" si="56"/>
        <v>0</v>
      </c>
      <c r="AV91" s="14">
        <f t="shared" si="56"/>
        <v>0</v>
      </c>
      <c r="AW91" s="14">
        <f t="shared" si="56"/>
        <v>0</v>
      </c>
      <c r="AX91" s="14">
        <f t="shared" si="56"/>
        <v>0</v>
      </c>
      <c r="AY91" s="14">
        <f t="shared" si="56"/>
        <v>0</v>
      </c>
      <c r="AZ91" s="14">
        <f t="shared" si="56"/>
        <v>0</v>
      </c>
      <c r="BA91" s="14">
        <f t="shared" si="56"/>
        <v>0</v>
      </c>
      <c r="BB91" s="14">
        <f t="shared" si="56"/>
        <v>0</v>
      </c>
      <c r="BC91" s="14">
        <f t="shared" si="56"/>
        <v>0</v>
      </c>
      <c r="BD91" s="14">
        <f t="shared" si="56"/>
        <v>0</v>
      </c>
      <c r="BE91" s="14">
        <f t="shared" si="56"/>
        <v>0</v>
      </c>
      <c r="BF91" s="14">
        <f t="shared" si="56"/>
        <v>0</v>
      </c>
      <c r="BG91" s="14">
        <f t="shared" si="56"/>
        <v>0</v>
      </c>
      <c r="BH91" s="14">
        <f t="shared" si="56"/>
        <v>0</v>
      </c>
      <c r="BI91" s="14">
        <f t="shared" si="56"/>
        <v>0</v>
      </c>
      <c r="BJ91" s="14">
        <f t="shared" si="56"/>
        <v>0</v>
      </c>
      <c r="BK91" s="14">
        <f t="shared" si="56"/>
        <v>0</v>
      </c>
      <c r="BL91" s="14">
        <f t="shared" si="56"/>
        <v>0</v>
      </c>
      <c r="BM91" s="14">
        <f t="shared" si="56"/>
        <v>0</v>
      </c>
      <c r="BN91" s="14">
        <f t="shared" si="56"/>
        <v>0</v>
      </c>
      <c r="BO91" s="14">
        <f t="shared" si="56"/>
        <v>0</v>
      </c>
      <c r="BP91" s="14">
        <f t="shared" si="56"/>
        <v>0</v>
      </c>
      <c r="BQ91" s="14">
        <f t="shared" si="56"/>
        <v>0</v>
      </c>
      <c r="BR91" s="14">
        <f t="shared" si="56"/>
        <v>0</v>
      </c>
      <c r="BS91" s="14"/>
    </row>
    <row r="92" spans="1:71" ht="21" hidden="1" customHeight="1" outlineLevel="1" thickBot="1" x14ac:dyDescent="0.4">
      <c r="A92" s="5">
        <f t="shared" si="34"/>
        <v>0</v>
      </c>
      <c r="B92" s="5">
        <f t="shared" si="34"/>
        <v>0</v>
      </c>
      <c r="C92" s="5">
        <f t="shared" si="34"/>
        <v>1</v>
      </c>
      <c r="D92" s="5">
        <f t="shared" si="34"/>
        <v>0</v>
      </c>
      <c r="E92" s="6" t="str">
        <f t="shared" si="28"/>
        <v>(l)Ge[l]</v>
      </c>
      <c r="F92" s="14">
        <f t="shared" ref="F92" si="57">F16*$C$78</f>
        <v>9.3066666666666664E-17</v>
      </c>
      <c r="G92" s="14">
        <f t="shared" ref="G92:BR92" si="58">G16*$C$78</f>
        <v>1.943666666666667E-13</v>
      </c>
      <c r="H92" s="14">
        <f t="shared" si="58"/>
        <v>3.4010833333333337E-11</v>
      </c>
      <c r="I92" s="14">
        <f t="shared" si="58"/>
        <v>9.6158333333333335E-11</v>
      </c>
      <c r="J92" s="14">
        <f t="shared" si="58"/>
        <v>2.5144166666666666E-10</v>
      </c>
      <c r="K92" s="14">
        <f t="shared" si="58"/>
        <v>6.1318333333333334E-10</v>
      </c>
      <c r="L92" s="14">
        <f t="shared" si="58"/>
        <v>1.4046666666666668E-9</v>
      </c>
      <c r="M92" s="14">
        <f t="shared" si="58"/>
        <v>3.0415833333333335E-9</v>
      </c>
      <c r="N92" s="14">
        <f t="shared" si="58"/>
        <v>6.2585000000000003E-9</v>
      </c>
      <c r="O92" s="14">
        <f t="shared" si="58"/>
        <v>1.2293333333333334E-8</v>
      </c>
      <c r="P92" s="14">
        <f t="shared" si="58"/>
        <v>2.3144166666666667E-8</v>
      </c>
      <c r="Q92" s="14">
        <f t="shared" si="58"/>
        <v>4.1898333333333338E-8</v>
      </c>
      <c r="R92" s="14">
        <f t="shared" si="58"/>
        <v>7.3146666666666684E-8</v>
      </c>
      <c r="S92" s="14">
        <f t="shared" si="58"/>
        <v>1.2345000000000001E-7</v>
      </c>
      <c r="T92" s="14">
        <f t="shared" si="58"/>
        <v>2.0183333333333335E-7</v>
      </c>
      <c r="U92" s="14">
        <f t="shared" si="58"/>
        <v>1.0995E-6</v>
      </c>
      <c r="V92" s="14">
        <f t="shared" si="58"/>
        <v>4.3760000000000001E-6</v>
      </c>
      <c r="W92" s="14">
        <f t="shared" si="58"/>
        <v>1.4160833333333333E-5</v>
      </c>
      <c r="X92" s="14">
        <f t="shared" si="58"/>
        <v>3.9693333333333342E-5</v>
      </c>
      <c r="Y92" s="14">
        <f t="shared" si="58"/>
        <v>1.0265833333333334E-4</v>
      </c>
      <c r="Z92" s="14">
        <f t="shared" si="58"/>
        <v>1.295E-4</v>
      </c>
      <c r="AA92" s="14">
        <f t="shared" si="58"/>
        <v>1.6323333333333333E-4</v>
      </c>
      <c r="AB92" s="14">
        <f t="shared" si="58"/>
        <v>2.0568333333333334E-4</v>
      </c>
      <c r="AC92" s="14">
        <f t="shared" si="58"/>
        <v>2.5910000000000001E-4</v>
      </c>
      <c r="AD92" s="14">
        <f t="shared" si="58"/>
        <v>0</v>
      </c>
      <c r="AE92" s="14">
        <f t="shared" si="58"/>
        <v>0</v>
      </c>
      <c r="AF92" s="14">
        <f t="shared" si="58"/>
        <v>0</v>
      </c>
      <c r="AG92" s="14">
        <f t="shared" si="58"/>
        <v>0</v>
      </c>
      <c r="AH92" s="14">
        <f t="shared" si="58"/>
        <v>0</v>
      </c>
      <c r="AI92" s="14">
        <f t="shared" si="58"/>
        <v>0</v>
      </c>
      <c r="AJ92" s="14">
        <f t="shared" si="58"/>
        <v>0</v>
      </c>
      <c r="AK92" s="14">
        <f t="shared" si="58"/>
        <v>0</v>
      </c>
      <c r="AL92" s="14">
        <f t="shared" si="58"/>
        <v>0</v>
      </c>
      <c r="AM92" s="14">
        <f t="shared" si="58"/>
        <v>0</v>
      </c>
      <c r="AN92" s="14">
        <f t="shared" si="58"/>
        <v>0</v>
      </c>
      <c r="AO92" s="14">
        <f t="shared" si="58"/>
        <v>0</v>
      </c>
      <c r="AP92" s="14">
        <f t="shared" si="58"/>
        <v>0</v>
      </c>
      <c r="AQ92" s="14">
        <f t="shared" si="58"/>
        <v>0</v>
      </c>
      <c r="AR92" s="14">
        <f t="shared" si="58"/>
        <v>0</v>
      </c>
      <c r="AS92" s="14">
        <f t="shared" si="58"/>
        <v>0</v>
      </c>
      <c r="AT92" s="14">
        <f t="shared" si="58"/>
        <v>0</v>
      </c>
      <c r="AU92" s="14">
        <f t="shared" si="58"/>
        <v>0</v>
      </c>
      <c r="AV92" s="14">
        <f t="shared" si="58"/>
        <v>0</v>
      </c>
      <c r="AW92" s="14">
        <f t="shared" si="58"/>
        <v>0</v>
      </c>
      <c r="AX92" s="14">
        <f t="shared" si="58"/>
        <v>0</v>
      </c>
      <c r="AY92" s="14">
        <f t="shared" si="58"/>
        <v>0</v>
      </c>
      <c r="AZ92" s="14">
        <f t="shared" si="58"/>
        <v>0</v>
      </c>
      <c r="BA92" s="14">
        <f t="shared" si="58"/>
        <v>0</v>
      </c>
      <c r="BB92" s="14">
        <f t="shared" si="58"/>
        <v>0</v>
      </c>
      <c r="BC92" s="14">
        <f t="shared" si="58"/>
        <v>0</v>
      </c>
      <c r="BD92" s="14">
        <f t="shared" si="58"/>
        <v>0</v>
      </c>
      <c r="BE92" s="14">
        <f t="shared" si="58"/>
        <v>0</v>
      </c>
      <c r="BF92" s="14">
        <f t="shared" si="58"/>
        <v>0</v>
      </c>
      <c r="BG92" s="14">
        <f t="shared" si="58"/>
        <v>0</v>
      </c>
      <c r="BH92" s="14">
        <f t="shared" si="58"/>
        <v>0</v>
      </c>
      <c r="BI92" s="14">
        <f t="shared" si="58"/>
        <v>0</v>
      </c>
      <c r="BJ92" s="14">
        <f t="shared" si="58"/>
        <v>0</v>
      </c>
      <c r="BK92" s="14">
        <f t="shared" si="58"/>
        <v>0</v>
      </c>
      <c r="BL92" s="14">
        <f t="shared" si="58"/>
        <v>0</v>
      </c>
      <c r="BM92" s="14">
        <f t="shared" si="58"/>
        <v>0</v>
      </c>
      <c r="BN92" s="14">
        <f t="shared" si="58"/>
        <v>0</v>
      </c>
      <c r="BO92" s="14">
        <f t="shared" si="58"/>
        <v>0</v>
      </c>
      <c r="BP92" s="14">
        <f t="shared" si="58"/>
        <v>0</v>
      </c>
      <c r="BQ92" s="14">
        <f t="shared" si="58"/>
        <v>0</v>
      </c>
      <c r="BR92" s="14">
        <f t="shared" si="58"/>
        <v>0</v>
      </c>
      <c r="BS92" s="14"/>
    </row>
    <row r="93" spans="1:71" ht="21" hidden="1" customHeight="1" outlineLevel="1" thickBot="1" x14ac:dyDescent="0.4">
      <c r="A93" s="5">
        <f t="shared" si="34"/>
        <v>0</v>
      </c>
      <c r="B93" s="5">
        <f t="shared" si="34"/>
        <v>1</v>
      </c>
      <c r="C93" s="5">
        <f t="shared" si="34"/>
        <v>0</v>
      </c>
      <c r="D93" s="5">
        <f t="shared" si="34"/>
        <v>0</v>
      </c>
      <c r="E93" s="6" t="str">
        <f t="shared" si="28"/>
        <v>(1)Se[l]</v>
      </c>
      <c r="F93" s="14">
        <f t="shared" ref="F93" si="59">F17*$C$78</f>
        <v>3</v>
      </c>
      <c r="G93" s="14">
        <f t="shared" ref="G93:BR93" si="60">G17*$C$78</f>
        <v>3</v>
      </c>
      <c r="H93" s="14">
        <f t="shared" si="60"/>
        <v>2.9999166666666666</v>
      </c>
      <c r="I93" s="14">
        <f t="shared" si="60"/>
        <v>2.9996666666666667</v>
      </c>
      <c r="J93" s="14">
        <f t="shared" si="60"/>
        <v>2.9993333333333339</v>
      </c>
      <c r="K93" s="14">
        <f t="shared" si="60"/>
        <v>2.9985833333333334</v>
      </c>
      <c r="L93" s="14">
        <f t="shared" si="60"/>
        <v>2.9971666666666668</v>
      </c>
      <c r="M93" s="14">
        <f t="shared" si="60"/>
        <v>2.9946666666666668</v>
      </c>
      <c r="N93" s="14">
        <f t="shared" si="60"/>
        <v>2.9902500000000001</v>
      </c>
      <c r="O93" s="14">
        <f t="shared" si="60"/>
        <v>2.983166666666667</v>
      </c>
      <c r="P93" s="14">
        <f t="shared" si="60"/>
        <v>2.9720000000000004</v>
      </c>
      <c r="Q93" s="14">
        <f t="shared" si="60"/>
        <v>2.9550833333333335</v>
      </c>
      <c r="R93" s="14">
        <f t="shared" si="60"/>
        <v>2.9306666666666668</v>
      </c>
      <c r="S93" s="14">
        <f t="shared" si="60"/>
        <v>2.8969166666666668</v>
      </c>
      <c r="T93" s="14">
        <f t="shared" si="60"/>
        <v>2.8527500000000003</v>
      </c>
      <c r="U93" s="14">
        <f t="shared" si="60"/>
        <v>2.6059166666666669</v>
      </c>
      <c r="V93" s="14">
        <f t="shared" si="60"/>
        <v>2.3975833333333338</v>
      </c>
      <c r="W93" s="14">
        <f t="shared" si="60"/>
        <v>2.2197500000000003</v>
      </c>
      <c r="X93" s="14">
        <f t="shared" si="60"/>
        <v>1.9427500000000002</v>
      </c>
      <c r="Y93" s="14">
        <f t="shared" si="60"/>
        <v>1.4964999999999999</v>
      </c>
      <c r="Z93" s="14">
        <f t="shared" si="60"/>
        <v>1.3688333333333333</v>
      </c>
      <c r="AA93" s="14">
        <f t="shared" si="60"/>
        <v>1.2414166666666666</v>
      </c>
      <c r="AB93" s="14">
        <f t="shared" si="60"/>
        <v>1.1176666666666666</v>
      </c>
      <c r="AC93" s="14">
        <f t="shared" si="60"/>
        <v>1.0005833333333334</v>
      </c>
      <c r="AD93" s="14">
        <f t="shared" si="60"/>
        <v>0</v>
      </c>
      <c r="AE93" s="14">
        <f t="shared" si="60"/>
        <v>0</v>
      </c>
      <c r="AF93" s="14">
        <f t="shared" si="60"/>
        <v>0</v>
      </c>
      <c r="AG93" s="14">
        <f t="shared" si="60"/>
        <v>0</v>
      </c>
      <c r="AH93" s="14">
        <f t="shared" si="60"/>
        <v>0</v>
      </c>
      <c r="AI93" s="14">
        <f t="shared" si="60"/>
        <v>0</v>
      </c>
      <c r="AJ93" s="14">
        <f t="shared" si="60"/>
        <v>0</v>
      </c>
      <c r="AK93" s="14">
        <f t="shared" si="60"/>
        <v>0</v>
      </c>
      <c r="AL93" s="14">
        <f t="shared" si="60"/>
        <v>0</v>
      </c>
      <c r="AM93" s="14">
        <f t="shared" si="60"/>
        <v>0</v>
      </c>
      <c r="AN93" s="14">
        <f t="shared" si="60"/>
        <v>0</v>
      </c>
      <c r="AO93" s="14">
        <f t="shared" si="60"/>
        <v>0</v>
      </c>
      <c r="AP93" s="14">
        <f t="shared" si="60"/>
        <v>0</v>
      </c>
      <c r="AQ93" s="14">
        <f t="shared" si="60"/>
        <v>0</v>
      </c>
      <c r="AR93" s="14">
        <f t="shared" si="60"/>
        <v>0</v>
      </c>
      <c r="AS93" s="14">
        <f t="shared" si="60"/>
        <v>0</v>
      </c>
      <c r="AT93" s="14">
        <f t="shared" si="60"/>
        <v>0</v>
      </c>
      <c r="AU93" s="14">
        <f t="shared" si="60"/>
        <v>0</v>
      </c>
      <c r="AV93" s="14">
        <f t="shared" si="60"/>
        <v>0</v>
      </c>
      <c r="AW93" s="14">
        <f t="shared" si="60"/>
        <v>0</v>
      </c>
      <c r="AX93" s="14">
        <f t="shared" si="60"/>
        <v>0</v>
      </c>
      <c r="AY93" s="14">
        <f t="shared" si="60"/>
        <v>0</v>
      </c>
      <c r="AZ93" s="14">
        <f t="shared" si="60"/>
        <v>0</v>
      </c>
      <c r="BA93" s="14">
        <f t="shared" si="60"/>
        <v>0</v>
      </c>
      <c r="BB93" s="14">
        <f t="shared" si="60"/>
        <v>0</v>
      </c>
      <c r="BC93" s="14">
        <f t="shared" si="60"/>
        <v>0</v>
      </c>
      <c r="BD93" s="14">
        <f t="shared" si="60"/>
        <v>0</v>
      </c>
      <c r="BE93" s="14">
        <f t="shared" si="60"/>
        <v>0</v>
      </c>
      <c r="BF93" s="14">
        <f t="shared" si="60"/>
        <v>0</v>
      </c>
      <c r="BG93" s="14">
        <f t="shared" si="60"/>
        <v>0</v>
      </c>
      <c r="BH93" s="14">
        <f t="shared" si="60"/>
        <v>0</v>
      </c>
      <c r="BI93" s="14">
        <f t="shared" si="60"/>
        <v>0</v>
      </c>
      <c r="BJ93" s="14">
        <f t="shared" si="60"/>
        <v>0</v>
      </c>
      <c r="BK93" s="14">
        <f t="shared" si="60"/>
        <v>0</v>
      </c>
      <c r="BL93" s="14">
        <f t="shared" si="60"/>
        <v>0</v>
      </c>
      <c r="BM93" s="14">
        <f t="shared" si="60"/>
        <v>0</v>
      </c>
      <c r="BN93" s="14">
        <f t="shared" si="60"/>
        <v>0</v>
      </c>
      <c r="BO93" s="14">
        <f t="shared" si="60"/>
        <v>0</v>
      </c>
      <c r="BP93" s="14">
        <f t="shared" si="60"/>
        <v>0</v>
      </c>
      <c r="BQ93" s="14">
        <f t="shared" si="60"/>
        <v>0</v>
      </c>
      <c r="BR93" s="14">
        <f t="shared" si="60"/>
        <v>0</v>
      </c>
      <c r="BS93" s="14"/>
    </row>
    <row r="94" spans="1:71" ht="21" hidden="1" customHeight="1" outlineLevel="1" thickBot="1" x14ac:dyDescent="0.4">
      <c r="A94" s="5">
        <f t="shared" si="34"/>
        <v>0</v>
      </c>
      <c r="B94" s="5">
        <f t="shared" si="34"/>
        <v>1</v>
      </c>
      <c r="C94" s="5">
        <f t="shared" si="34"/>
        <v>1</v>
      </c>
      <c r="D94" s="5">
        <f t="shared" si="34"/>
        <v>0</v>
      </c>
      <c r="E94" s="6" t="str">
        <f t="shared" si="28"/>
        <v>(l)GeSe[l]</v>
      </c>
      <c r="F94" s="14">
        <f t="shared" ref="F94" si="61">F18*$C$78</f>
        <v>1</v>
      </c>
      <c r="G94" s="14">
        <f t="shared" ref="G94:BR94" si="62">G18*$C$78</f>
        <v>1</v>
      </c>
      <c r="H94" s="14">
        <f t="shared" si="62"/>
        <v>1</v>
      </c>
      <c r="I94" s="14">
        <f t="shared" si="62"/>
        <v>1</v>
      </c>
      <c r="J94" s="14">
        <f t="shared" si="62"/>
        <v>1</v>
      </c>
      <c r="K94" s="14">
        <f t="shared" si="62"/>
        <v>1</v>
      </c>
      <c r="L94" s="14">
        <f t="shared" si="62"/>
        <v>1</v>
      </c>
      <c r="M94" s="14">
        <f t="shared" si="62"/>
        <v>1</v>
      </c>
      <c r="N94" s="14">
        <f t="shared" si="62"/>
        <v>1</v>
      </c>
      <c r="O94" s="14">
        <f t="shared" si="62"/>
        <v>1</v>
      </c>
      <c r="P94" s="14">
        <f t="shared" si="62"/>
        <v>1</v>
      </c>
      <c r="Q94" s="14">
        <f t="shared" si="62"/>
        <v>1</v>
      </c>
      <c r="R94" s="14">
        <f t="shared" si="62"/>
        <v>1</v>
      </c>
      <c r="S94" s="14">
        <f t="shared" si="62"/>
        <v>1</v>
      </c>
      <c r="T94" s="14">
        <f t="shared" si="62"/>
        <v>1</v>
      </c>
      <c r="U94" s="14">
        <f t="shared" si="62"/>
        <v>1</v>
      </c>
      <c r="V94" s="14">
        <f t="shared" si="62"/>
        <v>1</v>
      </c>
      <c r="W94" s="14">
        <f t="shared" si="62"/>
        <v>1</v>
      </c>
      <c r="X94" s="14">
        <f t="shared" si="62"/>
        <v>1</v>
      </c>
      <c r="Y94" s="14">
        <f t="shared" si="62"/>
        <v>0.99991666666666679</v>
      </c>
      <c r="Z94" s="14">
        <f t="shared" si="62"/>
        <v>0.99983333333333346</v>
      </c>
      <c r="AA94" s="14">
        <f t="shared" si="62"/>
        <v>0.99983333333333346</v>
      </c>
      <c r="AB94" s="14">
        <f t="shared" si="62"/>
        <v>0.99983333333333346</v>
      </c>
      <c r="AC94" s="14">
        <f t="shared" si="62"/>
        <v>0.99975000000000003</v>
      </c>
      <c r="AD94" s="14">
        <f t="shared" si="62"/>
        <v>0</v>
      </c>
      <c r="AE94" s="14">
        <f t="shared" si="62"/>
        <v>0</v>
      </c>
      <c r="AF94" s="14">
        <f t="shared" si="62"/>
        <v>0</v>
      </c>
      <c r="AG94" s="14">
        <f t="shared" si="62"/>
        <v>0</v>
      </c>
      <c r="AH94" s="14">
        <f t="shared" si="62"/>
        <v>0</v>
      </c>
      <c r="AI94" s="14">
        <f t="shared" si="62"/>
        <v>0</v>
      </c>
      <c r="AJ94" s="14">
        <f t="shared" si="62"/>
        <v>0</v>
      </c>
      <c r="AK94" s="14">
        <f t="shared" si="62"/>
        <v>0</v>
      </c>
      <c r="AL94" s="14">
        <f t="shared" si="62"/>
        <v>0</v>
      </c>
      <c r="AM94" s="14">
        <f t="shared" si="62"/>
        <v>0</v>
      </c>
      <c r="AN94" s="14">
        <f t="shared" si="62"/>
        <v>0</v>
      </c>
      <c r="AO94" s="14">
        <f t="shared" si="62"/>
        <v>0</v>
      </c>
      <c r="AP94" s="14">
        <f t="shared" si="62"/>
        <v>0</v>
      </c>
      <c r="AQ94" s="14">
        <f t="shared" si="62"/>
        <v>0</v>
      </c>
      <c r="AR94" s="14">
        <f t="shared" si="62"/>
        <v>0</v>
      </c>
      <c r="AS94" s="14">
        <f t="shared" si="62"/>
        <v>0</v>
      </c>
      <c r="AT94" s="14">
        <f t="shared" si="62"/>
        <v>0</v>
      </c>
      <c r="AU94" s="14">
        <f t="shared" si="62"/>
        <v>0</v>
      </c>
      <c r="AV94" s="14">
        <f t="shared" si="62"/>
        <v>0</v>
      </c>
      <c r="AW94" s="14">
        <f t="shared" si="62"/>
        <v>0</v>
      </c>
      <c r="AX94" s="14">
        <f t="shared" si="62"/>
        <v>0</v>
      </c>
      <c r="AY94" s="14">
        <f t="shared" si="62"/>
        <v>0</v>
      </c>
      <c r="AZ94" s="14">
        <f t="shared" si="62"/>
        <v>0</v>
      </c>
      <c r="BA94" s="14">
        <f t="shared" si="62"/>
        <v>0</v>
      </c>
      <c r="BB94" s="14">
        <f t="shared" si="62"/>
        <v>0</v>
      </c>
      <c r="BC94" s="14">
        <f t="shared" si="62"/>
        <v>0</v>
      </c>
      <c r="BD94" s="14">
        <f t="shared" si="62"/>
        <v>0</v>
      </c>
      <c r="BE94" s="14">
        <f t="shared" si="62"/>
        <v>0</v>
      </c>
      <c r="BF94" s="14">
        <f t="shared" si="62"/>
        <v>0</v>
      </c>
      <c r="BG94" s="14">
        <f t="shared" si="62"/>
        <v>0</v>
      </c>
      <c r="BH94" s="14">
        <f t="shared" si="62"/>
        <v>0</v>
      </c>
      <c r="BI94" s="14">
        <f t="shared" si="62"/>
        <v>0</v>
      </c>
      <c r="BJ94" s="14">
        <f t="shared" si="62"/>
        <v>0</v>
      </c>
      <c r="BK94" s="14">
        <f t="shared" si="62"/>
        <v>0</v>
      </c>
      <c r="BL94" s="14">
        <f t="shared" si="62"/>
        <v>0</v>
      </c>
      <c r="BM94" s="14">
        <f t="shared" si="62"/>
        <v>0</v>
      </c>
      <c r="BN94" s="14">
        <f t="shared" si="62"/>
        <v>0</v>
      </c>
      <c r="BO94" s="14">
        <f t="shared" si="62"/>
        <v>0</v>
      </c>
      <c r="BP94" s="14">
        <f t="shared" si="62"/>
        <v>0</v>
      </c>
      <c r="BQ94" s="14">
        <f t="shared" si="62"/>
        <v>0</v>
      </c>
      <c r="BR94" s="14">
        <f t="shared" si="62"/>
        <v>0</v>
      </c>
      <c r="BS94" s="14"/>
    </row>
    <row r="95" spans="1:71" ht="21" hidden="1" customHeight="1" outlineLevel="1" thickBot="1" x14ac:dyDescent="0.4">
      <c r="A95" s="5">
        <f t="shared" si="34"/>
        <v>1</v>
      </c>
      <c r="B95" s="5">
        <f t="shared" si="34"/>
        <v>0</v>
      </c>
      <c r="C95" s="5">
        <f t="shared" si="34"/>
        <v>0</v>
      </c>
      <c r="D95" s="5">
        <f t="shared" si="34"/>
        <v>0</v>
      </c>
      <c r="E95" s="6" t="str">
        <f t="shared" si="28"/>
        <v>H (Ar)</v>
      </c>
      <c r="F95" s="14">
        <f t="shared" ref="F95" si="63">F19*$C$78</f>
        <v>-155.16666666666669</v>
      </c>
      <c r="G95" s="14">
        <f t="shared" ref="G95:BR95" si="64">G19*$C$78</f>
        <v>-155.25</v>
      </c>
      <c r="H95" s="14">
        <f t="shared" si="64"/>
        <v>-156</v>
      </c>
      <c r="I95" s="14">
        <f t="shared" si="64"/>
        <v>-156.25</v>
      </c>
      <c r="J95" s="14">
        <f t="shared" si="64"/>
        <v>-156.50000000000003</v>
      </c>
      <c r="K95" s="14">
        <f t="shared" si="64"/>
        <v>-156.75</v>
      </c>
      <c r="L95" s="14">
        <f t="shared" si="64"/>
        <v>-157</v>
      </c>
      <c r="M95" s="14">
        <f t="shared" si="64"/>
        <v>-157.25000000000003</v>
      </c>
      <c r="N95" s="14">
        <f t="shared" si="64"/>
        <v>-157.58333333333334</v>
      </c>
      <c r="O95" s="14">
        <f t="shared" si="64"/>
        <v>-157.91666666666669</v>
      </c>
      <c r="P95" s="14">
        <f t="shared" si="64"/>
        <v>-158.25</v>
      </c>
      <c r="Q95" s="14">
        <f t="shared" si="64"/>
        <v>-158.58333333333334</v>
      </c>
      <c r="R95" s="14">
        <f t="shared" si="64"/>
        <v>-159</v>
      </c>
      <c r="S95" s="14">
        <f t="shared" si="64"/>
        <v>-159.41666666666666</v>
      </c>
      <c r="T95" s="14">
        <f t="shared" si="64"/>
        <v>-159.91666666666669</v>
      </c>
      <c r="U95" s="14">
        <f t="shared" si="64"/>
        <v>-162.16666666666669</v>
      </c>
      <c r="V95" s="14">
        <f t="shared" si="64"/>
        <v>-164</v>
      </c>
      <c r="W95" s="14">
        <f t="shared" si="64"/>
        <v>-165.58333333333334</v>
      </c>
      <c r="X95" s="14">
        <f t="shared" si="64"/>
        <v>-167.08333333333334</v>
      </c>
      <c r="Y95" s="14">
        <f t="shared" si="64"/>
        <v>-168.75</v>
      </c>
      <c r="Z95" s="14">
        <f t="shared" si="64"/>
        <v>-169.25</v>
      </c>
      <c r="AA95" s="14">
        <f t="shared" si="64"/>
        <v>-169.66666666666669</v>
      </c>
      <c r="AB95" s="14">
        <f t="shared" si="64"/>
        <v>-170.08333333333334</v>
      </c>
      <c r="AC95" s="14">
        <f t="shared" si="64"/>
        <v>-170.50000000000003</v>
      </c>
      <c r="AD95" s="14">
        <f t="shared" si="64"/>
        <v>0</v>
      </c>
      <c r="AE95" s="14">
        <f t="shared" si="64"/>
        <v>0</v>
      </c>
      <c r="AF95" s="14">
        <f t="shared" si="64"/>
        <v>0</v>
      </c>
      <c r="AG95" s="14">
        <f t="shared" si="64"/>
        <v>0</v>
      </c>
      <c r="AH95" s="14">
        <f t="shared" si="64"/>
        <v>0</v>
      </c>
      <c r="AI95" s="14">
        <f t="shared" si="64"/>
        <v>0</v>
      </c>
      <c r="AJ95" s="14">
        <f t="shared" si="64"/>
        <v>0</v>
      </c>
      <c r="AK95" s="14">
        <f t="shared" si="64"/>
        <v>0</v>
      </c>
      <c r="AL95" s="14">
        <f t="shared" si="64"/>
        <v>0</v>
      </c>
      <c r="AM95" s="14">
        <f t="shared" si="64"/>
        <v>0</v>
      </c>
      <c r="AN95" s="14">
        <f t="shared" si="64"/>
        <v>0</v>
      </c>
      <c r="AO95" s="14">
        <f t="shared" si="64"/>
        <v>0</v>
      </c>
      <c r="AP95" s="14">
        <f t="shared" si="64"/>
        <v>0</v>
      </c>
      <c r="AQ95" s="14">
        <f t="shared" si="64"/>
        <v>0</v>
      </c>
      <c r="AR95" s="14">
        <f t="shared" si="64"/>
        <v>0</v>
      </c>
      <c r="AS95" s="14">
        <f t="shared" si="64"/>
        <v>0</v>
      </c>
      <c r="AT95" s="14">
        <f t="shared" si="64"/>
        <v>0</v>
      </c>
      <c r="AU95" s="14">
        <f t="shared" si="64"/>
        <v>0</v>
      </c>
      <c r="AV95" s="14">
        <f t="shared" si="64"/>
        <v>0</v>
      </c>
      <c r="AW95" s="14">
        <f t="shared" si="64"/>
        <v>0</v>
      </c>
      <c r="AX95" s="14">
        <f t="shared" si="64"/>
        <v>0</v>
      </c>
      <c r="AY95" s="14">
        <f t="shared" si="64"/>
        <v>0</v>
      </c>
      <c r="AZ95" s="14">
        <f t="shared" si="64"/>
        <v>0</v>
      </c>
      <c r="BA95" s="14">
        <f t="shared" si="64"/>
        <v>0</v>
      </c>
      <c r="BB95" s="14">
        <f t="shared" si="64"/>
        <v>0</v>
      </c>
      <c r="BC95" s="14">
        <f t="shared" si="64"/>
        <v>0</v>
      </c>
      <c r="BD95" s="14">
        <f t="shared" si="64"/>
        <v>0</v>
      </c>
      <c r="BE95" s="14">
        <f t="shared" si="64"/>
        <v>0</v>
      </c>
      <c r="BF95" s="14">
        <f t="shared" si="64"/>
        <v>0</v>
      </c>
      <c r="BG95" s="14">
        <f t="shared" si="64"/>
        <v>0</v>
      </c>
      <c r="BH95" s="14">
        <f t="shared" si="64"/>
        <v>0</v>
      </c>
      <c r="BI95" s="14">
        <f t="shared" si="64"/>
        <v>0</v>
      </c>
      <c r="BJ95" s="14">
        <f t="shared" si="64"/>
        <v>0</v>
      </c>
      <c r="BK95" s="14">
        <f t="shared" si="64"/>
        <v>0</v>
      </c>
      <c r="BL95" s="14">
        <f t="shared" si="64"/>
        <v>0</v>
      </c>
      <c r="BM95" s="14">
        <f t="shared" si="64"/>
        <v>0</v>
      </c>
      <c r="BN95" s="14">
        <f t="shared" si="64"/>
        <v>0</v>
      </c>
      <c r="BO95" s="14">
        <f t="shared" si="64"/>
        <v>0</v>
      </c>
      <c r="BP95" s="14">
        <f t="shared" si="64"/>
        <v>0</v>
      </c>
      <c r="BQ95" s="14">
        <f t="shared" si="64"/>
        <v>0</v>
      </c>
      <c r="BR95" s="14">
        <f t="shared" si="64"/>
        <v>0</v>
      </c>
      <c r="BS95" s="14"/>
    </row>
    <row r="96" spans="1:71" ht="21" hidden="1" customHeight="1" outlineLevel="1" thickBot="1" x14ac:dyDescent="0.4">
      <c r="A96" s="5">
        <f t="shared" si="34"/>
        <v>0</v>
      </c>
      <c r="B96" s="5">
        <f t="shared" si="34"/>
        <v>0</v>
      </c>
      <c r="C96" s="5">
        <f t="shared" si="34"/>
        <v>0</v>
      </c>
      <c r="D96" s="5">
        <f t="shared" si="34"/>
        <v>1</v>
      </c>
      <c r="E96" s="6" t="str">
        <f t="shared" si="28"/>
        <v>H (Ga)</v>
      </c>
      <c r="F96" s="14">
        <f t="shared" ref="F96" si="65">F20*$C$78</f>
        <v>-49.116666666666674</v>
      </c>
      <c r="G96" s="14">
        <f t="shared" ref="G96:BR96" si="66">G20*$C$78</f>
        <v>-53.216666666666669</v>
      </c>
      <c r="H96" s="14">
        <f t="shared" si="66"/>
        <v>-56.883333333333333</v>
      </c>
      <c r="I96" s="14">
        <f t="shared" si="66"/>
        <v>-57.741666666666674</v>
      </c>
      <c r="J96" s="14">
        <f t="shared" si="66"/>
        <v>-58.56666666666667</v>
      </c>
      <c r="K96" s="14">
        <f t="shared" si="66"/>
        <v>-59.375000000000007</v>
      </c>
      <c r="L96" s="14">
        <f t="shared" si="66"/>
        <v>-60.166666666666671</v>
      </c>
      <c r="M96" s="14">
        <f t="shared" si="66"/>
        <v>-60.95</v>
      </c>
      <c r="N96" s="14">
        <f t="shared" si="66"/>
        <v>-61.716666666666669</v>
      </c>
      <c r="O96" s="14">
        <f t="shared" si="66"/>
        <v>-62.475000000000001</v>
      </c>
      <c r="P96" s="14">
        <f t="shared" si="66"/>
        <v>-63.25</v>
      </c>
      <c r="Q96" s="14">
        <f t="shared" si="66"/>
        <v>-64.033333333333346</v>
      </c>
      <c r="R96" s="14">
        <f t="shared" si="66"/>
        <v>-64.858333333333334</v>
      </c>
      <c r="S96" s="14">
        <f t="shared" si="66"/>
        <v>-65.733333333333334</v>
      </c>
      <c r="T96" s="14">
        <f t="shared" si="66"/>
        <v>-66.683333333333337</v>
      </c>
      <c r="U96" s="14">
        <f t="shared" si="66"/>
        <v>-71.50833333333334</v>
      </c>
      <c r="V96" s="14">
        <f t="shared" si="66"/>
        <v>-77.233333333333348</v>
      </c>
      <c r="W96" s="14">
        <f t="shared" si="66"/>
        <v>-82.641666666666666</v>
      </c>
      <c r="X96" s="14">
        <f t="shared" si="66"/>
        <v>-87.416666666666671</v>
      </c>
      <c r="Y96" s="14">
        <f t="shared" si="66"/>
        <v>-91.500000000000014</v>
      </c>
      <c r="Z96" s="14">
        <f t="shared" si="66"/>
        <v>-92.416666666666671</v>
      </c>
      <c r="AA96" s="14">
        <f t="shared" si="66"/>
        <v>-93.25</v>
      </c>
      <c r="AB96" s="14">
        <f t="shared" si="66"/>
        <v>-94.083333333333329</v>
      </c>
      <c r="AC96" s="14">
        <f t="shared" si="66"/>
        <v>-94.833333333333343</v>
      </c>
      <c r="AD96" s="14">
        <f t="shared" si="66"/>
        <v>0</v>
      </c>
      <c r="AE96" s="14">
        <f t="shared" si="66"/>
        <v>0</v>
      </c>
      <c r="AF96" s="14">
        <f t="shared" si="66"/>
        <v>0</v>
      </c>
      <c r="AG96" s="14">
        <f t="shared" si="66"/>
        <v>0</v>
      </c>
      <c r="AH96" s="14">
        <f t="shared" si="66"/>
        <v>0</v>
      </c>
      <c r="AI96" s="14">
        <f t="shared" si="66"/>
        <v>0</v>
      </c>
      <c r="AJ96" s="14">
        <f t="shared" si="66"/>
        <v>0</v>
      </c>
      <c r="AK96" s="14">
        <f t="shared" si="66"/>
        <v>0</v>
      </c>
      <c r="AL96" s="14">
        <f t="shared" si="66"/>
        <v>0</v>
      </c>
      <c r="AM96" s="14">
        <f t="shared" si="66"/>
        <v>0</v>
      </c>
      <c r="AN96" s="14">
        <f t="shared" si="66"/>
        <v>0</v>
      </c>
      <c r="AO96" s="14">
        <f t="shared" si="66"/>
        <v>0</v>
      </c>
      <c r="AP96" s="14">
        <f t="shared" si="66"/>
        <v>0</v>
      </c>
      <c r="AQ96" s="14">
        <f t="shared" si="66"/>
        <v>0</v>
      </c>
      <c r="AR96" s="14">
        <f t="shared" si="66"/>
        <v>0</v>
      </c>
      <c r="AS96" s="14">
        <f t="shared" si="66"/>
        <v>0</v>
      </c>
      <c r="AT96" s="14">
        <f t="shared" si="66"/>
        <v>0</v>
      </c>
      <c r="AU96" s="14">
        <f t="shared" si="66"/>
        <v>0</v>
      </c>
      <c r="AV96" s="14">
        <f t="shared" si="66"/>
        <v>0</v>
      </c>
      <c r="AW96" s="14">
        <f t="shared" si="66"/>
        <v>0</v>
      </c>
      <c r="AX96" s="14">
        <f t="shared" si="66"/>
        <v>0</v>
      </c>
      <c r="AY96" s="14">
        <f t="shared" si="66"/>
        <v>0</v>
      </c>
      <c r="AZ96" s="14">
        <f t="shared" si="66"/>
        <v>0</v>
      </c>
      <c r="BA96" s="14">
        <f t="shared" si="66"/>
        <v>0</v>
      </c>
      <c r="BB96" s="14">
        <f t="shared" si="66"/>
        <v>0</v>
      </c>
      <c r="BC96" s="14">
        <f t="shared" si="66"/>
        <v>0</v>
      </c>
      <c r="BD96" s="14">
        <f t="shared" si="66"/>
        <v>0</v>
      </c>
      <c r="BE96" s="14">
        <f t="shared" si="66"/>
        <v>0</v>
      </c>
      <c r="BF96" s="14">
        <f t="shared" si="66"/>
        <v>0</v>
      </c>
      <c r="BG96" s="14">
        <f t="shared" si="66"/>
        <v>0</v>
      </c>
      <c r="BH96" s="14">
        <f t="shared" si="66"/>
        <v>0</v>
      </c>
      <c r="BI96" s="14">
        <f t="shared" si="66"/>
        <v>0</v>
      </c>
      <c r="BJ96" s="14">
        <f t="shared" si="66"/>
        <v>0</v>
      </c>
      <c r="BK96" s="14">
        <f t="shared" si="66"/>
        <v>0</v>
      </c>
      <c r="BL96" s="14">
        <f t="shared" si="66"/>
        <v>0</v>
      </c>
      <c r="BM96" s="14">
        <f t="shared" si="66"/>
        <v>0</v>
      </c>
      <c r="BN96" s="14">
        <f t="shared" si="66"/>
        <v>0</v>
      </c>
      <c r="BO96" s="14">
        <f t="shared" si="66"/>
        <v>0</v>
      </c>
      <c r="BP96" s="14">
        <f t="shared" si="66"/>
        <v>0</v>
      </c>
      <c r="BQ96" s="14">
        <f t="shared" si="66"/>
        <v>0</v>
      </c>
      <c r="BR96" s="14">
        <f t="shared" si="66"/>
        <v>0</v>
      </c>
      <c r="BS96" s="14"/>
    </row>
    <row r="97" spans="1:87" ht="21" hidden="1" customHeight="1" outlineLevel="1" thickBot="1" x14ac:dyDescent="0.4">
      <c r="A97" s="5">
        <f t="shared" ref="A97:D109" si="67">A63</f>
        <v>0</v>
      </c>
      <c r="B97" s="5">
        <f t="shared" si="67"/>
        <v>0</v>
      </c>
      <c r="C97" s="5">
        <f t="shared" si="67"/>
        <v>1</v>
      </c>
      <c r="D97" s="5">
        <f t="shared" si="67"/>
        <v>0</v>
      </c>
      <c r="E97" s="6" t="str">
        <f t="shared" si="28"/>
        <v>H (Ge)</v>
      </c>
      <c r="F97" s="14">
        <f t="shared" ref="F97" si="68">F21*$C$78</f>
        <v>-250.75000000000003</v>
      </c>
      <c r="G97" s="14">
        <f t="shared" ref="G97:BR97" si="69">G21*$C$78</f>
        <v>-212.50000000000003</v>
      </c>
      <c r="H97" s="14">
        <f t="shared" si="69"/>
        <v>-187.5</v>
      </c>
      <c r="I97" s="14">
        <f t="shared" si="69"/>
        <v>-182.58333333333334</v>
      </c>
      <c r="J97" s="14">
        <f t="shared" si="69"/>
        <v>-178.08333333333334</v>
      </c>
      <c r="K97" s="14">
        <f t="shared" si="69"/>
        <v>-173.91666666666669</v>
      </c>
      <c r="L97" s="14">
        <f t="shared" si="69"/>
        <v>-170.08333333333334</v>
      </c>
      <c r="M97" s="14">
        <f t="shared" si="69"/>
        <v>-166.58333333333334</v>
      </c>
      <c r="N97" s="14">
        <f t="shared" si="69"/>
        <v>-163.33333333333334</v>
      </c>
      <c r="O97" s="14">
        <f t="shared" si="69"/>
        <v>-160.25000000000003</v>
      </c>
      <c r="P97" s="14">
        <f t="shared" si="69"/>
        <v>-157.41666666666669</v>
      </c>
      <c r="Q97" s="14">
        <f t="shared" si="69"/>
        <v>-154.75</v>
      </c>
      <c r="R97" s="14">
        <f t="shared" si="69"/>
        <v>-152.25</v>
      </c>
      <c r="S97" s="14">
        <f t="shared" si="69"/>
        <v>-149.83333333333334</v>
      </c>
      <c r="T97" s="14">
        <f t="shared" si="69"/>
        <v>-147.58333333333334</v>
      </c>
      <c r="U97" s="14">
        <f t="shared" si="69"/>
        <v>-139.58333333333334</v>
      </c>
      <c r="V97" s="14">
        <f t="shared" si="69"/>
        <v>-133.16666666666669</v>
      </c>
      <c r="W97" s="14">
        <f t="shared" si="69"/>
        <v>-127.91666666666667</v>
      </c>
      <c r="X97" s="14">
        <f t="shared" si="69"/>
        <v>-123.16666666666667</v>
      </c>
      <c r="Y97" s="14">
        <f t="shared" si="69"/>
        <v>-118.00000000000001</v>
      </c>
      <c r="Z97" s="14">
        <f t="shared" si="69"/>
        <v>-116.58333333333334</v>
      </c>
      <c r="AA97" s="14">
        <f t="shared" si="69"/>
        <v>-115.16666666666667</v>
      </c>
      <c r="AB97" s="14">
        <f t="shared" si="69"/>
        <v>-113.66666666666669</v>
      </c>
      <c r="AC97" s="14">
        <f t="shared" si="69"/>
        <v>-112.16666666666669</v>
      </c>
      <c r="AD97" s="14">
        <f t="shared" si="69"/>
        <v>0</v>
      </c>
      <c r="AE97" s="14">
        <f t="shared" si="69"/>
        <v>0</v>
      </c>
      <c r="AF97" s="14">
        <f t="shared" si="69"/>
        <v>0</v>
      </c>
      <c r="AG97" s="14">
        <f t="shared" si="69"/>
        <v>0</v>
      </c>
      <c r="AH97" s="14">
        <f t="shared" si="69"/>
        <v>0</v>
      </c>
      <c r="AI97" s="14">
        <f t="shared" si="69"/>
        <v>0</v>
      </c>
      <c r="AJ97" s="14">
        <f t="shared" si="69"/>
        <v>0</v>
      </c>
      <c r="AK97" s="14">
        <f t="shared" si="69"/>
        <v>0</v>
      </c>
      <c r="AL97" s="14">
        <f t="shared" si="69"/>
        <v>0</v>
      </c>
      <c r="AM97" s="14">
        <f t="shared" si="69"/>
        <v>0</v>
      </c>
      <c r="AN97" s="14">
        <f t="shared" si="69"/>
        <v>0</v>
      </c>
      <c r="AO97" s="14">
        <f t="shared" si="69"/>
        <v>0</v>
      </c>
      <c r="AP97" s="14">
        <f t="shared" si="69"/>
        <v>0</v>
      </c>
      <c r="AQ97" s="14">
        <f t="shared" si="69"/>
        <v>0</v>
      </c>
      <c r="AR97" s="14">
        <f t="shared" si="69"/>
        <v>0</v>
      </c>
      <c r="AS97" s="14">
        <f t="shared" si="69"/>
        <v>0</v>
      </c>
      <c r="AT97" s="14">
        <f t="shared" si="69"/>
        <v>0</v>
      </c>
      <c r="AU97" s="14">
        <f t="shared" si="69"/>
        <v>0</v>
      </c>
      <c r="AV97" s="14">
        <f t="shared" si="69"/>
        <v>0</v>
      </c>
      <c r="AW97" s="14">
        <f t="shared" si="69"/>
        <v>0</v>
      </c>
      <c r="AX97" s="14">
        <f t="shared" si="69"/>
        <v>0</v>
      </c>
      <c r="AY97" s="14">
        <f t="shared" si="69"/>
        <v>0</v>
      </c>
      <c r="AZ97" s="14">
        <f t="shared" si="69"/>
        <v>0</v>
      </c>
      <c r="BA97" s="14">
        <f t="shared" si="69"/>
        <v>0</v>
      </c>
      <c r="BB97" s="14">
        <f t="shared" si="69"/>
        <v>0</v>
      </c>
      <c r="BC97" s="14">
        <f t="shared" si="69"/>
        <v>0</v>
      </c>
      <c r="BD97" s="14">
        <f t="shared" si="69"/>
        <v>0</v>
      </c>
      <c r="BE97" s="14">
        <f t="shared" si="69"/>
        <v>0</v>
      </c>
      <c r="BF97" s="14">
        <f t="shared" si="69"/>
        <v>0</v>
      </c>
      <c r="BG97" s="14">
        <f t="shared" si="69"/>
        <v>0</v>
      </c>
      <c r="BH97" s="14">
        <f t="shared" si="69"/>
        <v>0</v>
      </c>
      <c r="BI97" s="14">
        <f t="shared" si="69"/>
        <v>0</v>
      </c>
      <c r="BJ97" s="14">
        <f t="shared" si="69"/>
        <v>0</v>
      </c>
      <c r="BK97" s="14">
        <f t="shared" si="69"/>
        <v>0</v>
      </c>
      <c r="BL97" s="14">
        <f t="shared" si="69"/>
        <v>0</v>
      </c>
      <c r="BM97" s="14">
        <f t="shared" si="69"/>
        <v>0</v>
      </c>
      <c r="BN97" s="14">
        <f t="shared" si="69"/>
        <v>0</v>
      </c>
      <c r="BO97" s="14">
        <f t="shared" si="69"/>
        <v>0</v>
      </c>
      <c r="BP97" s="14">
        <f t="shared" si="69"/>
        <v>0</v>
      </c>
      <c r="BQ97" s="14">
        <f t="shared" si="69"/>
        <v>0</v>
      </c>
      <c r="BR97" s="14">
        <f t="shared" si="69"/>
        <v>0</v>
      </c>
      <c r="BS97" s="14"/>
    </row>
    <row r="98" spans="1:87" ht="21" hidden="1" customHeight="1" outlineLevel="1" thickBot="1" x14ac:dyDescent="0.4">
      <c r="A98" s="5">
        <f t="shared" si="67"/>
        <v>0</v>
      </c>
      <c r="B98" s="5">
        <f t="shared" si="67"/>
        <v>1</v>
      </c>
      <c r="C98" s="5">
        <f t="shared" si="67"/>
        <v>0</v>
      </c>
      <c r="D98" s="5">
        <f t="shared" si="67"/>
        <v>0</v>
      </c>
      <c r="E98" s="6" t="str">
        <f t="shared" si="28"/>
        <v>H (Se)</v>
      </c>
      <c r="F98" s="14">
        <f t="shared" ref="F98" si="70">F22*$C$78</f>
        <v>-40.208333333333336</v>
      </c>
      <c r="G98" s="14">
        <f t="shared" ref="G98:BR98" si="71">G22*$C$78</f>
        <v>-43.141666666666666</v>
      </c>
      <c r="H98" s="14">
        <f t="shared" si="71"/>
        <v>-46.383333333333333</v>
      </c>
      <c r="I98" s="14">
        <f t="shared" si="71"/>
        <v>-47.19166666666667</v>
      </c>
      <c r="J98" s="14">
        <f t="shared" si="71"/>
        <v>-47.991666666666674</v>
      </c>
      <c r="K98" s="14">
        <f t="shared" si="71"/>
        <v>-48.791666666666671</v>
      </c>
      <c r="L98" s="14">
        <f t="shared" si="71"/>
        <v>-49.575000000000003</v>
      </c>
      <c r="M98" s="14">
        <f t="shared" si="71"/>
        <v>-50.35</v>
      </c>
      <c r="N98" s="14">
        <f t="shared" si="71"/>
        <v>-51.108333333333334</v>
      </c>
      <c r="O98" s="14">
        <f t="shared" si="71"/>
        <v>-51.850000000000009</v>
      </c>
      <c r="P98" s="14">
        <f t="shared" si="71"/>
        <v>-52.575000000000003</v>
      </c>
      <c r="Q98" s="14">
        <f t="shared" si="71"/>
        <v>-53.274999999999999</v>
      </c>
      <c r="R98" s="14">
        <f t="shared" si="71"/>
        <v>-53.95</v>
      </c>
      <c r="S98" s="14">
        <f t="shared" si="71"/>
        <v>-54.6</v>
      </c>
      <c r="T98" s="14">
        <f t="shared" si="71"/>
        <v>-55.216666666666676</v>
      </c>
      <c r="U98" s="14">
        <f t="shared" si="71"/>
        <v>-57.366666666666674</v>
      </c>
      <c r="V98" s="14">
        <f t="shared" si="71"/>
        <v>-59.366666666666667</v>
      </c>
      <c r="W98" s="14">
        <f t="shared" si="71"/>
        <v>-61.483333333333341</v>
      </c>
      <c r="X98" s="14">
        <f t="shared" si="71"/>
        <v>-63.800000000000004</v>
      </c>
      <c r="Y98" s="14">
        <f t="shared" si="71"/>
        <v>-66.525000000000006</v>
      </c>
      <c r="Z98" s="14">
        <f t="shared" si="71"/>
        <v>-67.300000000000011</v>
      </c>
      <c r="AA98" s="14">
        <f t="shared" si="71"/>
        <v>-68.125000000000014</v>
      </c>
      <c r="AB98" s="14">
        <f t="shared" si="71"/>
        <v>-68.991666666666674</v>
      </c>
      <c r="AC98" s="14">
        <f t="shared" si="71"/>
        <v>-69.900000000000006</v>
      </c>
      <c r="AD98" s="14">
        <f t="shared" si="71"/>
        <v>0</v>
      </c>
      <c r="AE98" s="14">
        <f t="shared" si="71"/>
        <v>0</v>
      </c>
      <c r="AF98" s="14">
        <f t="shared" si="71"/>
        <v>0</v>
      </c>
      <c r="AG98" s="14">
        <f t="shared" si="71"/>
        <v>0</v>
      </c>
      <c r="AH98" s="14">
        <f t="shared" si="71"/>
        <v>0</v>
      </c>
      <c r="AI98" s="14">
        <f t="shared" si="71"/>
        <v>0</v>
      </c>
      <c r="AJ98" s="14">
        <f t="shared" si="71"/>
        <v>0</v>
      </c>
      <c r="AK98" s="14">
        <f t="shared" si="71"/>
        <v>0</v>
      </c>
      <c r="AL98" s="14">
        <f t="shared" si="71"/>
        <v>0</v>
      </c>
      <c r="AM98" s="14">
        <f t="shared" si="71"/>
        <v>0</v>
      </c>
      <c r="AN98" s="14">
        <f t="shared" si="71"/>
        <v>0</v>
      </c>
      <c r="AO98" s="14">
        <f t="shared" si="71"/>
        <v>0</v>
      </c>
      <c r="AP98" s="14">
        <f t="shared" si="71"/>
        <v>0</v>
      </c>
      <c r="AQ98" s="14">
        <f t="shared" si="71"/>
        <v>0</v>
      </c>
      <c r="AR98" s="14">
        <f t="shared" si="71"/>
        <v>0</v>
      </c>
      <c r="AS98" s="14">
        <f t="shared" si="71"/>
        <v>0</v>
      </c>
      <c r="AT98" s="14">
        <f t="shared" si="71"/>
        <v>0</v>
      </c>
      <c r="AU98" s="14">
        <f t="shared" si="71"/>
        <v>0</v>
      </c>
      <c r="AV98" s="14">
        <f t="shared" si="71"/>
        <v>0</v>
      </c>
      <c r="AW98" s="14">
        <f t="shared" si="71"/>
        <v>0</v>
      </c>
      <c r="AX98" s="14">
        <f t="shared" si="71"/>
        <v>0</v>
      </c>
      <c r="AY98" s="14">
        <f t="shared" si="71"/>
        <v>0</v>
      </c>
      <c r="AZ98" s="14">
        <f t="shared" si="71"/>
        <v>0</v>
      </c>
      <c r="BA98" s="14">
        <f t="shared" si="71"/>
        <v>0</v>
      </c>
      <c r="BB98" s="14">
        <f t="shared" si="71"/>
        <v>0</v>
      </c>
      <c r="BC98" s="14">
        <f t="shared" si="71"/>
        <v>0</v>
      </c>
      <c r="BD98" s="14">
        <f t="shared" si="71"/>
        <v>0</v>
      </c>
      <c r="BE98" s="14">
        <f t="shared" si="71"/>
        <v>0</v>
      </c>
      <c r="BF98" s="14">
        <f t="shared" si="71"/>
        <v>0</v>
      </c>
      <c r="BG98" s="14">
        <f t="shared" si="71"/>
        <v>0</v>
      </c>
      <c r="BH98" s="14">
        <f t="shared" si="71"/>
        <v>0</v>
      </c>
      <c r="BI98" s="14">
        <f t="shared" si="71"/>
        <v>0</v>
      </c>
      <c r="BJ98" s="14">
        <f t="shared" si="71"/>
        <v>0</v>
      </c>
      <c r="BK98" s="14">
        <f t="shared" si="71"/>
        <v>0</v>
      </c>
      <c r="BL98" s="14">
        <f t="shared" si="71"/>
        <v>0</v>
      </c>
      <c r="BM98" s="14">
        <f t="shared" si="71"/>
        <v>0</v>
      </c>
      <c r="BN98" s="14">
        <f t="shared" si="71"/>
        <v>0</v>
      </c>
      <c r="BO98" s="14">
        <f t="shared" si="71"/>
        <v>0</v>
      </c>
      <c r="BP98" s="14">
        <f t="shared" si="71"/>
        <v>0</v>
      </c>
      <c r="BQ98" s="14">
        <f t="shared" si="71"/>
        <v>0</v>
      </c>
      <c r="BR98" s="14">
        <f t="shared" si="71"/>
        <v>0</v>
      </c>
      <c r="BS98" s="14"/>
    </row>
    <row r="99" spans="1:87" ht="21" hidden="1" customHeight="1" outlineLevel="1" thickBot="1" x14ac:dyDescent="0.4">
      <c r="A99" s="5">
        <f t="shared" si="67"/>
        <v>0</v>
      </c>
      <c r="B99" s="5">
        <f t="shared" si="67"/>
        <v>0</v>
      </c>
      <c r="C99" s="5">
        <f t="shared" si="67"/>
        <v>0</v>
      </c>
      <c r="D99" s="5">
        <f t="shared" si="67"/>
        <v>0</v>
      </c>
      <c r="E99" s="6">
        <f t="shared" si="28"/>
        <v>0</v>
      </c>
      <c r="F99" s="14">
        <f t="shared" ref="F99" si="72">F23*$C$78</f>
        <v>0</v>
      </c>
      <c r="G99" s="14">
        <f t="shared" ref="G99:BR99" si="73">G23*$C$78</f>
        <v>0</v>
      </c>
      <c r="H99" s="14">
        <f t="shared" si="73"/>
        <v>0</v>
      </c>
      <c r="I99" s="14">
        <f t="shared" si="73"/>
        <v>0</v>
      </c>
      <c r="J99" s="14">
        <f t="shared" si="73"/>
        <v>0</v>
      </c>
      <c r="K99" s="14">
        <f t="shared" si="73"/>
        <v>0</v>
      </c>
      <c r="L99" s="14">
        <f t="shared" si="73"/>
        <v>0</v>
      </c>
      <c r="M99" s="14">
        <f t="shared" si="73"/>
        <v>0</v>
      </c>
      <c r="N99" s="14">
        <f t="shared" si="73"/>
        <v>0</v>
      </c>
      <c r="O99" s="14">
        <f t="shared" si="73"/>
        <v>0</v>
      </c>
      <c r="P99" s="14">
        <f t="shared" si="73"/>
        <v>0</v>
      </c>
      <c r="Q99" s="14">
        <f t="shared" si="73"/>
        <v>0</v>
      </c>
      <c r="R99" s="14">
        <f t="shared" si="73"/>
        <v>0</v>
      </c>
      <c r="S99" s="14">
        <f t="shared" si="73"/>
        <v>0</v>
      </c>
      <c r="T99" s="14">
        <f t="shared" si="73"/>
        <v>0</v>
      </c>
      <c r="U99" s="14">
        <f t="shared" si="73"/>
        <v>0</v>
      </c>
      <c r="V99" s="14">
        <f t="shared" si="73"/>
        <v>0</v>
      </c>
      <c r="W99" s="14">
        <f t="shared" si="73"/>
        <v>0</v>
      </c>
      <c r="X99" s="14">
        <f t="shared" si="73"/>
        <v>0</v>
      </c>
      <c r="Y99" s="14">
        <f t="shared" si="73"/>
        <v>0</v>
      </c>
      <c r="Z99" s="14">
        <f t="shared" si="73"/>
        <v>0</v>
      </c>
      <c r="AA99" s="14">
        <f t="shared" si="73"/>
        <v>0</v>
      </c>
      <c r="AB99" s="14">
        <f t="shared" si="73"/>
        <v>0</v>
      </c>
      <c r="AC99" s="14">
        <f t="shared" si="73"/>
        <v>0</v>
      </c>
      <c r="AD99" s="14">
        <f t="shared" si="73"/>
        <v>0</v>
      </c>
      <c r="AE99" s="14">
        <f t="shared" si="73"/>
        <v>0</v>
      </c>
      <c r="AF99" s="14">
        <f t="shared" si="73"/>
        <v>0</v>
      </c>
      <c r="AG99" s="14">
        <f t="shared" si="73"/>
        <v>0</v>
      </c>
      <c r="AH99" s="14">
        <f t="shared" si="73"/>
        <v>0</v>
      </c>
      <c r="AI99" s="14">
        <f t="shared" si="73"/>
        <v>0</v>
      </c>
      <c r="AJ99" s="14">
        <f t="shared" si="73"/>
        <v>0</v>
      </c>
      <c r="AK99" s="14">
        <f t="shared" si="73"/>
        <v>0</v>
      </c>
      <c r="AL99" s="14">
        <f t="shared" si="73"/>
        <v>0</v>
      </c>
      <c r="AM99" s="14">
        <f t="shared" si="73"/>
        <v>0</v>
      </c>
      <c r="AN99" s="14">
        <f t="shared" si="73"/>
        <v>0</v>
      </c>
      <c r="AO99" s="14">
        <f t="shared" si="73"/>
        <v>0</v>
      </c>
      <c r="AP99" s="14">
        <f t="shared" si="73"/>
        <v>0</v>
      </c>
      <c r="AQ99" s="14">
        <f t="shared" si="73"/>
        <v>0</v>
      </c>
      <c r="AR99" s="14">
        <f t="shared" si="73"/>
        <v>0</v>
      </c>
      <c r="AS99" s="14">
        <f t="shared" si="73"/>
        <v>0</v>
      </c>
      <c r="AT99" s="14">
        <f t="shared" si="73"/>
        <v>0</v>
      </c>
      <c r="AU99" s="14">
        <f t="shared" si="73"/>
        <v>0</v>
      </c>
      <c r="AV99" s="14">
        <f t="shared" si="73"/>
        <v>0</v>
      </c>
      <c r="AW99" s="14">
        <f t="shared" si="73"/>
        <v>0</v>
      </c>
      <c r="AX99" s="14">
        <f t="shared" si="73"/>
        <v>0</v>
      </c>
      <c r="AY99" s="14">
        <f t="shared" si="73"/>
        <v>0</v>
      </c>
      <c r="AZ99" s="14">
        <f t="shared" si="73"/>
        <v>0</v>
      </c>
      <c r="BA99" s="14">
        <f t="shared" si="73"/>
        <v>0</v>
      </c>
      <c r="BB99" s="14">
        <f t="shared" si="73"/>
        <v>0</v>
      </c>
      <c r="BC99" s="14">
        <f t="shared" si="73"/>
        <v>0</v>
      </c>
      <c r="BD99" s="14">
        <f t="shared" si="73"/>
        <v>0</v>
      </c>
      <c r="BE99" s="14">
        <f t="shared" si="73"/>
        <v>0</v>
      </c>
      <c r="BF99" s="14">
        <f t="shared" si="73"/>
        <v>0</v>
      </c>
      <c r="BG99" s="14">
        <f t="shared" si="73"/>
        <v>0</v>
      </c>
      <c r="BH99" s="14">
        <f t="shared" si="73"/>
        <v>0</v>
      </c>
      <c r="BI99" s="14">
        <f t="shared" si="73"/>
        <v>0</v>
      </c>
      <c r="BJ99" s="14">
        <f t="shared" si="73"/>
        <v>0</v>
      </c>
      <c r="BK99" s="14">
        <f t="shared" si="73"/>
        <v>0</v>
      </c>
      <c r="BL99" s="14">
        <f t="shared" si="73"/>
        <v>0</v>
      </c>
      <c r="BM99" s="14">
        <f t="shared" si="73"/>
        <v>0</v>
      </c>
      <c r="BN99" s="14">
        <f t="shared" si="73"/>
        <v>0</v>
      </c>
      <c r="BO99" s="14">
        <f t="shared" si="73"/>
        <v>0</v>
      </c>
      <c r="BP99" s="14">
        <f t="shared" si="73"/>
        <v>0</v>
      </c>
      <c r="BQ99" s="14">
        <f t="shared" si="73"/>
        <v>0</v>
      </c>
      <c r="BR99" s="14">
        <f t="shared" si="73"/>
        <v>0</v>
      </c>
      <c r="BS99" s="14"/>
    </row>
    <row r="100" spans="1:87" ht="21" hidden="1" customHeight="1" outlineLevel="1" thickBot="1" x14ac:dyDescent="0.4">
      <c r="A100" s="5">
        <f t="shared" si="67"/>
        <v>0</v>
      </c>
      <c r="B100" s="5">
        <f t="shared" si="67"/>
        <v>0</v>
      </c>
      <c r="C100" s="5">
        <f t="shared" si="67"/>
        <v>0</v>
      </c>
      <c r="D100" s="5">
        <f t="shared" si="67"/>
        <v>0</v>
      </c>
      <c r="E100" s="6">
        <f t="shared" si="28"/>
        <v>0</v>
      </c>
      <c r="F100" s="14">
        <f t="shared" ref="F100" si="74">F24*$C$78</f>
        <v>0</v>
      </c>
      <c r="G100" s="14">
        <f t="shared" ref="G100:BR100" si="75">G24*$C$78</f>
        <v>0</v>
      </c>
      <c r="H100" s="14">
        <f t="shared" si="75"/>
        <v>0</v>
      </c>
      <c r="I100" s="14">
        <f t="shared" si="75"/>
        <v>0</v>
      </c>
      <c r="J100" s="14">
        <f t="shared" si="75"/>
        <v>0</v>
      </c>
      <c r="K100" s="14">
        <f t="shared" si="75"/>
        <v>0</v>
      </c>
      <c r="L100" s="14">
        <f t="shared" si="75"/>
        <v>0</v>
      </c>
      <c r="M100" s="14">
        <f t="shared" si="75"/>
        <v>0</v>
      </c>
      <c r="N100" s="14">
        <f t="shared" si="75"/>
        <v>0</v>
      </c>
      <c r="O100" s="14">
        <f t="shared" si="75"/>
        <v>0</v>
      </c>
      <c r="P100" s="14">
        <f t="shared" si="75"/>
        <v>0</v>
      </c>
      <c r="Q100" s="14">
        <f t="shared" si="75"/>
        <v>0</v>
      </c>
      <c r="R100" s="14">
        <f t="shared" si="75"/>
        <v>0</v>
      </c>
      <c r="S100" s="14">
        <f t="shared" si="75"/>
        <v>0</v>
      </c>
      <c r="T100" s="14">
        <f t="shared" si="75"/>
        <v>0</v>
      </c>
      <c r="U100" s="14">
        <f t="shared" si="75"/>
        <v>0</v>
      </c>
      <c r="V100" s="14">
        <f t="shared" si="75"/>
        <v>0</v>
      </c>
      <c r="W100" s="14">
        <f t="shared" si="75"/>
        <v>0</v>
      </c>
      <c r="X100" s="14">
        <f t="shared" si="75"/>
        <v>0</v>
      </c>
      <c r="Y100" s="14">
        <f t="shared" si="75"/>
        <v>0</v>
      </c>
      <c r="Z100" s="14">
        <f t="shared" si="75"/>
        <v>0</v>
      </c>
      <c r="AA100" s="14">
        <f t="shared" si="75"/>
        <v>0</v>
      </c>
      <c r="AB100" s="14">
        <f t="shared" si="75"/>
        <v>0</v>
      </c>
      <c r="AC100" s="14">
        <f t="shared" si="75"/>
        <v>0</v>
      </c>
      <c r="AD100" s="14">
        <f t="shared" si="75"/>
        <v>0</v>
      </c>
      <c r="AE100" s="14">
        <f t="shared" si="75"/>
        <v>0</v>
      </c>
      <c r="AF100" s="14">
        <f t="shared" si="75"/>
        <v>0</v>
      </c>
      <c r="AG100" s="14">
        <f t="shared" si="75"/>
        <v>0</v>
      </c>
      <c r="AH100" s="14">
        <f t="shared" si="75"/>
        <v>0</v>
      </c>
      <c r="AI100" s="14">
        <f t="shared" si="75"/>
        <v>0</v>
      </c>
      <c r="AJ100" s="14">
        <f t="shared" si="75"/>
        <v>0</v>
      </c>
      <c r="AK100" s="14">
        <f t="shared" si="75"/>
        <v>0</v>
      </c>
      <c r="AL100" s="14">
        <f t="shared" si="75"/>
        <v>0</v>
      </c>
      <c r="AM100" s="14">
        <f t="shared" si="75"/>
        <v>0</v>
      </c>
      <c r="AN100" s="14">
        <f t="shared" si="75"/>
        <v>0</v>
      </c>
      <c r="AO100" s="14">
        <f t="shared" si="75"/>
        <v>0</v>
      </c>
      <c r="AP100" s="14">
        <f t="shared" si="75"/>
        <v>0</v>
      </c>
      <c r="AQ100" s="14">
        <f t="shared" si="75"/>
        <v>0</v>
      </c>
      <c r="AR100" s="14">
        <f t="shared" si="75"/>
        <v>0</v>
      </c>
      <c r="AS100" s="14">
        <f t="shared" si="75"/>
        <v>0</v>
      </c>
      <c r="AT100" s="14">
        <f t="shared" si="75"/>
        <v>0</v>
      </c>
      <c r="AU100" s="14">
        <f t="shared" si="75"/>
        <v>0</v>
      </c>
      <c r="AV100" s="14">
        <f t="shared" si="75"/>
        <v>0</v>
      </c>
      <c r="AW100" s="14">
        <f t="shared" si="75"/>
        <v>0</v>
      </c>
      <c r="AX100" s="14">
        <f t="shared" si="75"/>
        <v>0</v>
      </c>
      <c r="AY100" s="14">
        <f t="shared" si="75"/>
        <v>0</v>
      </c>
      <c r="AZ100" s="14">
        <f t="shared" si="75"/>
        <v>0</v>
      </c>
      <c r="BA100" s="14">
        <f t="shared" si="75"/>
        <v>0</v>
      </c>
      <c r="BB100" s="14">
        <f t="shared" si="75"/>
        <v>0</v>
      </c>
      <c r="BC100" s="14">
        <f t="shared" si="75"/>
        <v>0</v>
      </c>
      <c r="BD100" s="14">
        <f t="shared" si="75"/>
        <v>0</v>
      </c>
      <c r="BE100" s="14">
        <f t="shared" si="75"/>
        <v>0</v>
      </c>
      <c r="BF100" s="14">
        <f t="shared" si="75"/>
        <v>0</v>
      </c>
      <c r="BG100" s="14">
        <f t="shared" si="75"/>
        <v>0</v>
      </c>
      <c r="BH100" s="14">
        <f t="shared" si="75"/>
        <v>0</v>
      </c>
      <c r="BI100" s="14">
        <f t="shared" si="75"/>
        <v>0</v>
      </c>
      <c r="BJ100" s="14">
        <f t="shared" si="75"/>
        <v>0</v>
      </c>
      <c r="BK100" s="14">
        <f t="shared" si="75"/>
        <v>0</v>
      </c>
      <c r="BL100" s="14">
        <f t="shared" si="75"/>
        <v>0</v>
      </c>
      <c r="BM100" s="14">
        <f t="shared" si="75"/>
        <v>0</v>
      </c>
      <c r="BN100" s="14">
        <f t="shared" si="75"/>
        <v>0</v>
      </c>
      <c r="BO100" s="14">
        <f t="shared" si="75"/>
        <v>0</v>
      </c>
      <c r="BP100" s="14">
        <f t="shared" si="75"/>
        <v>0</v>
      </c>
      <c r="BQ100" s="14">
        <f t="shared" si="75"/>
        <v>0</v>
      </c>
      <c r="BR100" s="14">
        <f t="shared" si="75"/>
        <v>0</v>
      </c>
      <c r="BS100" s="14"/>
    </row>
    <row r="101" spans="1:87" ht="21" hidden="1" customHeight="1" outlineLevel="1" thickBot="1" x14ac:dyDescent="0.4">
      <c r="A101" s="5">
        <f t="shared" si="67"/>
        <v>0</v>
      </c>
      <c r="B101" s="5">
        <f t="shared" si="67"/>
        <v>0</v>
      </c>
      <c r="C101" s="5">
        <f t="shared" si="67"/>
        <v>0</v>
      </c>
      <c r="D101" s="5">
        <f t="shared" si="67"/>
        <v>0</v>
      </c>
      <c r="E101" s="6">
        <f t="shared" si="28"/>
        <v>0</v>
      </c>
      <c r="F101" s="14">
        <f t="shared" ref="F101" si="76">F25*$C$78</f>
        <v>0</v>
      </c>
      <c r="G101" s="14">
        <f t="shared" ref="G101:BR101" si="77">G25*$C$78</f>
        <v>0</v>
      </c>
      <c r="H101" s="14">
        <f t="shared" si="77"/>
        <v>0</v>
      </c>
      <c r="I101" s="14">
        <f t="shared" si="77"/>
        <v>0</v>
      </c>
      <c r="J101" s="14">
        <f t="shared" si="77"/>
        <v>0</v>
      </c>
      <c r="K101" s="14">
        <f t="shared" si="77"/>
        <v>0</v>
      </c>
      <c r="L101" s="14">
        <f t="shared" si="77"/>
        <v>0</v>
      </c>
      <c r="M101" s="14">
        <f t="shared" si="77"/>
        <v>0</v>
      </c>
      <c r="N101" s="14">
        <f t="shared" si="77"/>
        <v>0</v>
      </c>
      <c r="O101" s="14">
        <f t="shared" si="77"/>
        <v>0</v>
      </c>
      <c r="P101" s="14">
        <f t="shared" si="77"/>
        <v>0</v>
      </c>
      <c r="Q101" s="14">
        <f t="shared" si="77"/>
        <v>0</v>
      </c>
      <c r="R101" s="14">
        <f t="shared" si="77"/>
        <v>0</v>
      </c>
      <c r="S101" s="14">
        <f t="shared" si="77"/>
        <v>0</v>
      </c>
      <c r="T101" s="14">
        <f t="shared" si="77"/>
        <v>0</v>
      </c>
      <c r="U101" s="14">
        <f t="shared" si="77"/>
        <v>0</v>
      </c>
      <c r="V101" s="14">
        <f t="shared" si="77"/>
        <v>0</v>
      </c>
      <c r="W101" s="14">
        <f t="shared" si="77"/>
        <v>0</v>
      </c>
      <c r="X101" s="14">
        <f t="shared" si="77"/>
        <v>0</v>
      </c>
      <c r="Y101" s="14">
        <f t="shared" si="77"/>
        <v>0</v>
      </c>
      <c r="Z101" s="14">
        <f t="shared" si="77"/>
        <v>0</v>
      </c>
      <c r="AA101" s="14">
        <f t="shared" si="77"/>
        <v>0</v>
      </c>
      <c r="AB101" s="14">
        <f t="shared" si="77"/>
        <v>0</v>
      </c>
      <c r="AC101" s="14">
        <f t="shared" si="77"/>
        <v>0</v>
      </c>
      <c r="AD101" s="14">
        <f t="shared" si="77"/>
        <v>0</v>
      </c>
      <c r="AE101" s="14">
        <f t="shared" si="77"/>
        <v>0</v>
      </c>
      <c r="AF101" s="14">
        <f t="shared" si="77"/>
        <v>0</v>
      </c>
      <c r="AG101" s="14">
        <f t="shared" si="77"/>
        <v>0</v>
      </c>
      <c r="AH101" s="14">
        <f t="shared" si="77"/>
        <v>0</v>
      </c>
      <c r="AI101" s="14">
        <f t="shared" si="77"/>
        <v>0</v>
      </c>
      <c r="AJ101" s="14">
        <f t="shared" si="77"/>
        <v>0</v>
      </c>
      <c r="AK101" s="14">
        <f t="shared" si="77"/>
        <v>0</v>
      </c>
      <c r="AL101" s="14">
        <f t="shared" si="77"/>
        <v>0</v>
      </c>
      <c r="AM101" s="14">
        <f t="shared" si="77"/>
        <v>0</v>
      </c>
      <c r="AN101" s="14">
        <f t="shared" si="77"/>
        <v>0</v>
      </c>
      <c r="AO101" s="14">
        <f t="shared" si="77"/>
        <v>0</v>
      </c>
      <c r="AP101" s="14">
        <f t="shared" si="77"/>
        <v>0</v>
      </c>
      <c r="AQ101" s="14">
        <f t="shared" si="77"/>
        <v>0</v>
      </c>
      <c r="AR101" s="14">
        <f t="shared" si="77"/>
        <v>0</v>
      </c>
      <c r="AS101" s="14">
        <f t="shared" si="77"/>
        <v>0</v>
      </c>
      <c r="AT101" s="14">
        <f t="shared" si="77"/>
        <v>0</v>
      </c>
      <c r="AU101" s="14">
        <f t="shared" si="77"/>
        <v>0</v>
      </c>
      <c r="AV101" s="14">
        <f t="shared" si="77"/>
        <v>0</v>
      </c>
      <c r="AW101" s="14">
        <f t="shared" si="77"/>
        <v>0</v>
      </c>
      <c r="AX101" s="14">
        <f t="shared" si="77"/>
        <v>0</v>
      </c>
      <c r="AY101" s="14">
        <f t="shared" si="77"/>
        <v>0</v>
      </c>
      <c r="AZ101" s="14">
        <f t="shared" si="77"/>
        <v>0</v>
      </c>
      <c r="BA101" s="14">
        <f t="shared" si="77"/>
        <v>0</v>
      </c>
      <c r="BB101" s="14">
        <f t="shared" si="77"/>
        <v>0</v>
      </c>
      <c r="BC101" s="14">
        <f t="shared" si="77"/>
        <v>0</v>
      </c>
      <c r="BD101" s="14">
        <f t="shared" si="77"/>
        <v>0</v>
      </c>
      <c r="BE101" s="14">
        <f t="shared" si="77"/>
        <v>0</v>
      </c>
      <c r="BF101" s="14">
        <f t="shared" si="77"/>
        <v>0</v>
      </c>
      <c r="BG101" s="14">
        <f t="shared" si="77"/>
        <v>0</v>
      </c>
      <c r="BH101" s="14">
        <f t="shared" si="77"/>
        <v>0</v>
      </c>
      <c r="BI101" s="14">
        <f t="shared" si="77"/>
        <v>0</v>
      </c>
      <c r="BJ101" s="14">
        <f t="shared" si="77"/>
        <v>0</v>
      </c>
      <c r="BK101" s="14">
        <f t="shared" si="77"/>
        <v>0</v>
      </c>
      <c r="BL101" s="14">
        <f t="shared" si="77"/>
        <v>0</v>
      </c>
      <c r="BM101" s="14">
        <f t="shared" si="77"/>
        <v>0</v>
      </c>
      <c r="BN101" s="14">
        <f t="shared" si="77"/>
        <v>0</v>
      </c>
      <c r="BO101" s="14">
        <f t="shared" si="77"/>
        <v>0</v>
      </c>
      <c r="BP101" s="14">
        <f t="shared" si="77"/>
        <v>0</v>
      </c>
      <c r="BQ101" s="14">
        <f t="shared" si="77"/>
        <v>0</v>
      </c>
      <c r="BR101" s="14">
        <f t="shared" si="77"/>
        <v>0</v>
      </c>
      <c r="BS101" s="14"/>
    </row>
    <row r="102" spans="1:87" ht="21" hidden="1" customHeight="1" outlineLevel="1" thickBot="1" x14ac:dyDescent="0.4">
      <c r="A102" s="5">
        <f t="shared" si="67"/>
        <v>0</v>
      </c>
      <c r="B102" s="5">
        <f t="shared" si="67"/>
        <v>0</v>
      </c>
      <c r="C102" s="5">
        <f t="shared" si="67"/>
        <v>0</v>
      </c>
      <c r="D102" s="5">
        <f t="shared" si="67"/>
        <v>0</v>
      </c>
      <c r="E102" s="6">
        <f t="shared" si="28"/>
        <v>0</v>
      </c>
      <c r="F102" s="14">
        <f t="shared" ref="F102" si="78">F26*$C$78</f>
        <v>0</v>
      </c>
      <c r="G102" s="14">
        <f t="shared" ref="G102:BR102" si="79">G26*$C$78</f>
        <v>0</v>
      </c>
      <c r="H102" s="14">
        <f t="shared" si="79"/>
        <v>0</v>
      </c>
      <c r="I102" s="14">
        <f t="shared" si="79"/>
        <v>0</v>
      </c>
      <c r="J102" s="14">
        <f t="shared" si="79"/>
        <v>0</v>
      </c>
      <c r="K102" s="14">
        <f t="shared" si="79"/>
        <v>0</v>
      </c>
      <c r="L102" s="14">
        <f t="shared" si="79"/>
        <v>0</v>
      </c>
      <c r="M102" s="14">
        <f t="shared" si="79"/>
        <v>0</v>
      </c>
      <c r="N102" s="14">
        <f t="shared" si="79"/>
        <v>0</v>
      </c>
      <c r="O102" s="14">
        <f t="shared" si="79"/>
        <v>0</v>
      </c>
      <c r="P102" s="14">
        <f t="shared" si="79"/>
        <v>0</v>
      </c>
      <c r="Q102" s="14">
        <f t="shared" si="79"/>
        <v>0</v>
      </c>
      <c r="R102" s="14">
        <f t="shared" si="79"/>
        <v>0</v>
      </c>
      <c r="S102" s="14">
        <f t="shared" si="79"/>
        <v>0</v>
      </c>
      <c r="T102" s="14">
        <f t="shared" si="79"/>
        <v>0</v>
      </c>
      <c r="U102" s="14">
        <f t="shared" si="79"/>
        <v>0</v>
      </c>
      <c r="V102" s="14">
        <f t="shared" si="79"/>
        <v>0</v>
      </c>
      <c r="W102" s="14">
        <f t="shared" si="79"/>
        <v>0</v>
      </c>
      <c r="X102" s="14">
        <f t="shared" si="79"/>
        <v>0</v>
      </c>
      <c r="Y102" s="14">
        <f t="shared" si="79"/>
        <v>0</v>
      </c>
      <c r="Z102" s="14">
        <f t="shared" si="79"/>
        <v>0</v>
      </c>
      <c r="AA102" s="14">
        <f t="shared" si="79"/>
        <v>0</v>
      </c>
      <c r="AB102" s="14">
        <f t="shared" si="79"/>
        <v>0</v>
      </c>
      <c r="AC102" s="14">
        <f t="shared" si="79"/>
        <v>0</v>
      </c>
      <c r="AD102" s="14">
        <f t="shared" si="79"/>
        <v>0</v>
      </c>
      <c r="AE102" s="14">
        <f t="shared" si="79"/>
        <v>0</v>
      </c>
      <c r="AF102" s="14">
        <f t="shared" si="79"/>
        <v>0</v>
      </c>
      <c r="AG102" s="14">
        <f t="shared" si="79"/>
        <v>0</v>
      </c>
      <c r="AH102" s="14">
        <f t="shared" si="79"/>
        <v>0</v>
      </c>
      <c r="AI102" s="14">
        <f t="shared" si="79"/>
        <v>0</v>
      </c>
      <c r="AJ102" s="14">
        <f t="shared" si="79"/>
        <v>0</v>
      </c>
      <c r="AK102" s="14">
        <f t="shared" si="79"/>
        <v>0</v>
      </c>
      <c r="AL102" s="14">
        <f t="shared" si="79"/>
        <v>0</v>
      </c>
      <c r="AM102" s="14">
        <f t="shared" si="79"/>
        <v>0</v>
      </c>
      <c r="AN102" s="14">
        <f t="shared" si="79"/>
        <v>0</v>
      </c>
      <c r="AO102" s="14">
        <f t="shared" si="79"/>
        <v>0</v>
      </c>
      <c r="AP102" s="14">
        <f t="shared" si="79"/>
        <v>0</v>
      </c>
      <c r="AQ102" s="14">
        <f t="shared" si="79"/>
        <v>0</v>
      </c>
      <c r="AR102" s="14">
        <f t="shared" si="79"/>
        <v>0</v>
      </c>
      <c r="AS102" s="14">
        <f t="shared" si="79"/>
        <v>0</v>
      </c>
      <c r="AT102" s="14">
        <f t="shared" si="79"/>
        <v>0</v>
      </c>
      <c r="AU102" s="14">
        <f t="shared" si="79"/>
        <v>0</v>
      </c>
      <c r="AV102" s="14">
        <f t="shared" si="79"/>
        <v>0</v>
      </c>
      <c r="AW102" s="14">
        <f t="shared" si="79"/>
        <v>0</v>
      </c>
      <c r="AX102" s="14">
        <f t="shared" si="79"/>
        <v>0</v>
      </c>
      <c r="AY102" s="14">
        <f t="shared" si="79"/>
        <v>0</v>
      </c>
      <c r="AZ102" s="14">
        <f t="shared" si="79"/>
        <v>0</v>
      </c>
      <c r="BA102" s="14">
        <f t="shared" si="79"/>
        <v>0</v>
      </c>
      <c r="BB102" s="14">
        <f t="shared" si="79"/>
        <v>0</v>
      </c>
      <c r="BC102" s="14">
        <f t="shared" si="79"/>
        <v>0</v>
      </c>
      <c r="BD102" s="14">
        <f t="shared" si="79"/>
        <v>0</v>
      </c>
      <c r="BE102" s="14">
        <f t="shared" si="79"/>
        <v>0</v>
      </c>
      <c r="BF102" s="14">
        <f t="shared" si="79"/>
        <v>0</v>
      </c>
      <c r="BG102" s="14">
        <f t="shared" si="79"/>
        <v>0</v>
      </c>
      <c r="BH102" s="14">
        <f t="shared" si="79"/>
        <v>0</v>
      </c>
      <c r="BI102" s="14">
        <f t="shared" si="79"/>
        <v>0</v>
      </c>
      <c r="BJ102" s="14">
        <f t="shared" si="79"/>
        <v>0</v>
      </c>
      <c r="BK102" s="14">
        <f t="shared" si="79"/>
        <v>0</v>
      </c>
      <c r="BL102" s="14">
        <f t="shared" si="79"/>
        <v>0</v>
      </c>
      <c r="BM102" s="14">
        <f t="shared" si="79"/>
        <v>0</v>
      </c>
      <c r="BN102" s="14">
        <f t="shared" si="79"/>
        <v>0</v>
      </c>
      <c r="BO102" s="14">
        <f t="shared" si="79"/>
        <v>0</v>
      </c>
      <c r="BP102" s="14">
        <f t="shared" si="79"/>
        <v>0</v>
      </c>
      <c r="BQ102" s="14">
        <f t="shared" si="79"/>
        <v>0</v>
      </c>
      <c r="BR102" s="14">
        <f t="shared" si="79"/>
        <v>0</v>
      </c>
      <c r="BS102" s="14"/>
    </row>
    <row r="103" spans="1:87" ht="21" hidden="1" customHeight="1" outlineLevel="1" thickBot="1" x14ac:dyDescent="0.4">
      <c r="A103" s="5">
        <f t="shared" si="67"/>
        <v>0</v>
      </c>
      <c r="B103" s="5">
        <f t="shared" si="67"/>
        <v>0</v>
      </c>
      <c r="C103" s="5">
        <f t="shared" si="67"/>
        <v>0</v>
      </c>
      <c r="D103" s="5">
        <f t="shared" si="67"/>
        <v>0</v>
      </c>
      <c r="E103" s="6">
        <f t="shared" si="28"/>
        <v>0</v>
      </c>
      <c r="F103" s="14">
        <f t="shared" ref="F103" si="80">F27*$C$78</f>
        <v>0</v>
      </c>
      <c r="G103" s="14">
        <f t="shared" ref="G103:BR103" si="81">G27*$C$78</f>
        <v>0</v>
      </c>
      <c r="H103" s="14">
        <f t="shared" si="81"/>
        <v>0</v>
      </c>
      <c r="I103" s="14">
        <f t="shared" si="81"/>
        <v>0</v>
      </c>
      <c r="J103" s="14">
        <f t="shared" si="81"/>
        <v>0</v>
      </c>
      <c r="K103" s="14">
        <f t="shared" si="81"/>
        <v>0</v>
      </c>
      <c r="L103" s="14">
        <f t="shared" si="81"/>
        <v>0</v>
      </c>
      <c r="M103" s="14">
        <f t="shared" si="81"/>
        <v>0</v>
      </c>
      <c r="N103" s="14">
        <f t="shared" si="81"/>
        <v>0</v>
      </c>
      <c r="O103" s="14">
        <f t="shared" si="81"/>
        <v>0</v>
      </c>
      <c r="P103" s="14">
        <f t="shared" si="81"/>
        <v>0</v>
      </c>
      <c r="Q103" s="14">
        <f t="shared" si="81"/>
        <v>0</v>
      </c>
      <c r="R103" s="14">
        <f t="shared" si="81"/>
        <v>0</v>
      </c>
      <c r="S103" s="14">
        <f t="shared" si="81"/>
        <v>0</v>
      </c>
      <c r="T103" s="14">
        <f t="shared" si="81"/>
        <v>0</v>
      </c>
      <c r="U103" s="14">
        <f t="shared" si="81"/>
        <v>0</v>
      </c>
      <c r="V103" s="14">
        <f t="shared" si="81"/>
        <v>0</v>
      </c>
      <c r="W103" s="14">
        <f t="shared" si="81"/>
        <v>0</v>
      </c>
      <c r="X103" s="14">
        <f t="shared" si="81"/>
        <v>0</v>
      </c>
      <c r="Y103" s="14">
        <f t="shared" si="81"/>
        <v>0</v>
      </c>
      <c r="Z103" s="14">
        <f t="shared" si="81"/>
        <v>0</v>
      </c>
      <c r="AA103" s="14">
        <f t="shared" si="81"/>
        <v>0</v>
      </c>
      <c r="AB103" s="14">
        <f t="shared" si="81"/>
        <v>0</v>
      </c>
      <c r="AC103" s="14">
        <f t="shared" si="81"/>
        <v>0</v>
      </c>
      <c r="AD103" s="14">
        <f t="shared" si="81"/>
        <v>0</v>
      </c>
      <c r="AE103" s="14">
        <f t="shared" si="81"/>
        <v>0</v>
      </c>
      <c r="AF103" s="14">
        <f t="shared" si="81"/>
        <v>0</v>
      </c>
      <c r="AG103" s="14">
        <f t="shared" si="81"/>
        <v>0</v>
      </c>
      <c r="AH103" s="14">
        <f t="shared" si="81"/>
        <v>0</v>
      </c>
      <c r="AI103" s="14">
        <f t="shared" si="81"/>
        <v>0</v>
      </c>
      <c r="AJ103" s="14">
        <f t="shared" si="81"/>
        <v>0</v>
      </c>
      <c r="AK103" s="14">
        <f t="shared" si="81"/>
        <v>0</v>
      </c>
      <c r="AL103" s="14">
        <f t="shared" si="81"/>
        <v>0</v>
      </c>
      <c r="AM103" s="14">
        <f t="shared" si="81"/>
        <v>0</v>
      </c>
      <c r="AN103" s="14">
        <f t="shared" si="81"/>
        <v>0</v>
      </c>
      <c r="AO103" s="14">
        <f t="shared" si="81"/>
        <v>0</v>
      </c>
      <c r="AP103" s="14">
        <f t="shared" si="81"/>
        <v>0</v>
      </c>
      <c r="AQ103" s="14">
        <f t="shared" si="81"/>
        <v>0</v>
      </c>
      <c r="AR103" s="14">
        <f t="shared" si="81"/>
        <v>0</v>
      </c>
      <c r="AS103" s="14">
        <f t="shared" si="81"/>
        <v>0</v>
      </c>
      <c r="AT103" s="14">
        <f t="shared" si="81"/>
        <v>0</v>
      </c>
      <c r="AU103" s="14">
        <f t="shared" si="81"/>
        <v>0</v>
      </c>
      <c r="AV103" s="14">
        <f t="shared" si="81"/>
        <v>0</v>
      </c>
      <c r="AW103" s="14">
        <f t="shared" si="81"/>
        <v>0</v>
      </c>
      <c r="AX103" s="14">
        <f t="shared" si="81"/>
        <v>0</v>
      </c>
      <c r="AY103" s="14">
        <f t="shared" si="81"/>
        <v>0</v>
      </c>
      <c r="AZ103" s="14">
        <f t="shared" si="81"/>
        <v>0</v>
      </c>
      <c r="BA103" s="14">
        <f t="shared" si="81"/>
        <v>0</v>
      </c>
      <c r="BB103" s="14">
        <f t="shared" si="81"/>
        <v>0</v>
      </c>
      <c r="BC103" s="14">
        <f t="shared" si="81"/>
        <v>0</v>
      </c>
      <c r="BD103" s="14">
        <f t="shared" si="81"/>
        <v>0</v>
      </c>
      <c r="BE103" s="14">
        <f t="shared" si="81"/>
        <v>0</v>
      </c>
      <c r="BF103" s="14">
        <f t="shared" si="81"/>
        <v>0</v>
      </c>
      <c r="BG103" s="14">
        <f t="shared" si="81"/>
        <v>0</v>
      </c>
      <c r="BH103" s="14">
        <f t="shared" si="81"/>
        <v>0</v>
      </c>
      <c r="BI103" s="14">
        <f t="shared" si="81"/>
        <v>0</v>
      </c>
      <c r="BJ103" s="14">
        <f t="shared" si="81"/>
        <v>0</v>
      </c>
      <c r="BK103" s="14">
        <f t="shared" si="81"/>
        <v>0</v>
      </c>
      <c r="BL103" s="14">
        <f t="shared" si="81"/>
        <v>0</v>
      </c>
      <c r="BM103" s="14">
        <f t="shared" si="81"/>
        <v>0</v>
      </c>
      <c r="BN103" s="14">
        <f t="shared" si="81"/>
        <v>0</v>
      </c>
      <c r="BO103" s="14">
        <f t="shared" si="81"/>
        <v>0</v>
      </c>
      <c r="BP103" s="14">
        <f t="shared" si="81"/>
        <v>0</v>
      </c>
      <c r="BQ103" s="14">
        <f t="shared" si="81"/>
        <v>0</v>
      </c>
      <c r="BR103" s="14">
        <f t="shared" si="81"/>
        <v>0</v>
      </c>
      <c r="BS103" s="14"/>
    </row>
    <row r="104" spans="1:87" ht="21" hidden="1" customHeight="1" outlineLevel="1" thickBot="1" x14ac:dyDescent="0.4">
      <c r="A104" s="5">
        <f t="shared" si="67"/>
        <v>0</v>
      </c>
      <c r="B104" s="5">
        <f t="shared" si="67"/>
        <v>0</v>
      </c>
      <c r="C104" s="5">
        <f t="shared" si="67"/>
        <v>0</v>
      </c>
      <c r="D104" s="5">
        <f t="shared" si="67"/>
        <v>0</v>
      </c>
      <c r="E104" s="6">
        <f t="shared" si="28"/>
        <v>0</v>
      </c>
      <c r="F104" s="14">
        <f t="shared" ref="F104" si="82">F28*$C$78</f>
        <v>0</v>
      </c>
      <c r="G104" s="14">
        <f t="shared" ref="G104:BR104" si="83">G28*$C$78</f>
        <v>0</v>
      </c>
      <c r="H104" s="14">
        <f t="shared" si="83"/>
        <v>0</v>
      </c>
      <c r="I104" s="14">
        <f t="shared" si="83"/>
        <v>0</v>
      </c>
      <c r="J104" s="14">
        <f t="shared" si="83"/>
        <v>0</v>
      </c>
      <c r="K104" s="14">
        <f t="shared" si="83"/>
        <v>0</v>
      </c>
      <c r="L104" s="14">
        <f t="shared" si="83"/>
        <v>0</v>
      </c>
      <c r="M104" s="14">
        <f t="shared" si="83"/>
        <v>0</v>
      </c>
      <c r="N104" s="14">
        <f t="shared" si="83"/>
        <v>0</v>
      </c>
      <c r="O104" s="14">
        <f t="shared" si="83"/>
        <v>0</v>
      </c>
      <c r="P104" s="14">
        <f t="shared" si="83"/>
        <v>0</v>
      </c>
      <c r="Q104" s="14">
        <f t="shared" si="83"/>
        <v>0</v>
      </c>
      <c r="R104" s="14">
        <f t="shared" si="83"/>
        <v>0</v>
      </c>
      <c r="S104" s="14">
        <f t="shared" si="83"/>
        <v>0</v>
      </c>
      <c r="T104" s="14">
        <f t="shared" si="83"/>
        <v>0</v>
      </c>
      <c r="U104" s="14">
        <f t="shared" si="83"/>
        <v>0</v>
      </c>
      <c r="V104" s="14">
        <f t="shared" si="83"/>
        <v>0</v>
      </c>
      <c r="W104" s="14">
        <f t="shared" si="83"/>
        <v>0</v>
      </c>
      <c r="X104" s="14">
        <f t="shared" si="83"/>
        <v>0</v>
      </c>
      <c r="Y104" s="14">
        <f t="shared" si="83"/>
        <v>0</v>
      </c>
      <c r="Z104" s="14">
        <f t="shared" si="83"/>
        <v>0</v>
      </c>
      <c r="AA104" s="14">
        <f t="shared" si="83"/>
        <v>0</v>
      </c>
      <c r="AB104" s="14">
        <f t="shared" si="83"/>
        <v>0</v>
      </c>
      <c r="AC104" s="14">
        <f t="shared" si="83"/>
        <v>0</v>
      </c>
      <c r="AD104" s="14">
        <f t="shared" si="83"/>
        <v>0</v>
      </c>
      <c r="AE104" s="14">
        <f t="shared" si="83"/>
        <v>0</v>
      </c>
      <c r="AF104" s="14">
        <f t="shared" si="83"/>
        <v>0</v>
      </c>
      <c r="AG104" s="14">
        <f t="shared" si="83"/>
        <v>0</v>
      </c>
      <c r="AH104" s="14">
        <f t="shared" si="83"/>
        <v>0</v>
      </c>
      <c r="AI104" s="14">
        <f t="shared" si="83"/>
        <v>0</v>
      </c>
      <c r="AJ104" s="14">
        <f t="shared" si="83"/>
        <v>0</v>
      </c>
      <c r="AK104" s="14">
        <f t="shared" si="83"/>
        <v>0</v>
      </c>
      <c r="AL104" s="14">
        <f t="shared" si="83"/>
        <v>0</v>
      </c>
      <c r="AM104" s="14">
        <f t="shared" si="83"/>
        <v>0</v>
      </c>
      <c r="AN104" s="14">
        <f t="shared" si="83"/>
        <v>0</v>
      </c>
      <c r="AO104" s="14">
        <f t="shared" si="83"/>
        <v>0</v>
      </c>
      <c r="AP104" s="14">
        <f t="shared" si="83"/>
        <v>0</v>
      </c>
      <c r="AQ104" s="14">
        <f t="shared" si="83"/>
        <v>0</v>
      </c>
      <c r="AR104" s="14">
        <f t="shared" si="83"/>
        <v>0</v>
      </c>
      <c r="AS104" s="14">
        <f t="shared" si="83"/>
        <v>0</v>
      </c>
      <c r="AT104" s="14">
        <f t="shared" si="83"/>
        <v>0</v>
      </c>
      <c r="AU104" s="14">
        <f t="shared" si="83"/>
        <v>0</v>
      </c>
      <c r="AV104" s="14">
        <f t="shared" si="83"/>
        <v>0</v>
      </c>
      <c r="AW104" s="14">
        <f t="shared" si="83"/>
        <v>0</v>
      </c>
      <c r="AX104" s="14">
        <f t="shared" si="83"/>
        <v>0</v>
      </c>
      <c r="AY104" s="14">
        <f t="shared" si="83"/>
        <v>0</v>
      </c>
      <c r="AZ104" s="14">
        <f t="shared" si="83"/>
        <v>0</v>
      </c>
      <c r="BA104" s="14">
        <f t="shared" si="83"/>
        <v>0</v>
      </c>
      <c r="BB104" s="14">
        <f t="shared" si="83"/>
        <v>0</v>
      </c>
      <c r="BC104" s="14">
        <f t="shared" si="83"/>
        <v>0</v>
      </c>
      <c r="BD104" s="14">
        <f t="shared" si="83"/>
        <v>0</v>
      </c>
      <c r="BE104" s="14">
        <f t="shared" si="83"/>
        <v>0</v>
      </c>
      <c r="BF104" s="14">
        <f t="shared" si="83"/>
        <v>0</v>
      </c>
      <c r="BG104" s="14">
        <f t="shared" si="83"/>
        <v>0</v>
      </c>
      <c r="BH104" s="14">
        <f t="shared" si="83"/>
        <v>0</v>
      </c>
      <c r="BI104" s="14">
        <f t="shared" si="83"/>
        <v>0</v>
      </c>
      <c r="BJ104" s="14">
        <f t="shared" si="83"/>
        <v>0</v>
      </c>
      <c r="BK104" s="14">
        <f t="shared" si="83"/>
        <v>0</v>
      </c>
      <c r="BL104" s="14">
        <f t="shared" si="83"/>
        <v>0</v>
      </c>
      <c r="BM104" s="14">
        <f t="shared" si="83"/>
        <v>0</v>
      </c>
      <c r="BN104" s="14">
        <f t="shared" si="83"/>
        <v>0</v>
      </c>
      <c r="BO104" s="14">
        <f t="shared" si="83"/>
        <v>0</v>
      </c>
      <c r="BP104" s="14">
        <f t="shared" si="83"/>
        <v>0</v>
      </c>
      <c r="BQ104" s="14">
        <f t="shared" si="83"/>
        <v>0</v>
      </c>
      <c r="BR104" s="14">
        <f t="shared" si="83"/>
        <v>0</v>
      </c>
      <c r="BS104" s="14"/>
    </row>
    <row r="105" spans="1:87" ht="21" hidden="1" customHeight="1" outlineLevel="1" thickBot="1" x14ac:dyDescent="0.4">
      <c r="A105" s="5">
        <f t="shared" si="67"/>
        <v>0</v>
      </c>
      <c r="B105" s="5">
        <f t="shared" si="67"/>
        <v>0</v>
      </c>
      <c r="C105" s="5">
        <f t="shared" si="67"/>
        <v>0</v>
      </c>
      <c r="D105" s="5">
        <f t="shared" si="67"/>
        <v>0</v>
      </c>
      <c r="E105" s="6">
        <f t="shared" si="28"/>
        <v>0</v>
      </c>
      <c r="F105" s="14">
        <f t="shared" ref="F105" si="84">F29*$C$78</f>
        <v>0</v>
      </c>
      <c r="G105" s="14">
        <f t="shared" ref="G105:BR105" si="85">G29*$C$78</f>
        <v>0</v>
      </c>
      <c r="H105" s="14">
        <f t="shared" si="85"/>
        <v>0</v>
      </c>
      <c r="I105" s="14">
        <f t="shared" si="85"/>
        <v>0</v>
      </c>
      <c r="J105" s="14">
        <f t="shared" si="85"/>
        <v>0</v>
      </c>
      <c r="K105" s="14">
        <f t="shared" si="85"/>
        <v>0</v>
      </c>
      <c r="L105" s="14">
        <f t="shared" si="85"/>
        <v>0</v>
      </c>
      <c r="M105" s="14">
        <f t="shared" si="85"/>
        <v>0</v>
      </c>
      <c r="N105" s="14">
        <f t="shared" si="85"/>
        <v>0</v>
      </c>
      <c r="O105" s="14">
        <f t="shared" si="85"/>
        <v>0</v>
      </c>
      <c r="P105" s="14">
        <f t="shared" si="85"/>
        <v>0</v>
      </c>
      <c r="Q105" s="14">
        <f t="shared" si="85"/>
        <v>0</v>
      </c>
      <c r="R105" s="14">
        <f t="shared" si="85"/>
        <v>0</v>
      </c>
      <c r="S105" s="14">
        <f t="shared" si="85"/>
        <v>0</v>
      </c>
      <c r="T105" s="14">
        <f t="shared" si="85"/>
        <v>0</v>
      </c>
      <c r="U105" s="14">
        <f t="shared" si="85"/>
        <v>0</v>
      </c>
      <c r="V105" s="14">
        <f t="shared" si="85"/>
        <v>0</v>
      </c>
      <c r="W105" s="14">
        <f t="shared" si="85"/>
        <v>0</v>
      </c>
      <c r="X105" s="14">
        <f t="shared" si="85"/>
        <v>0</v>
      </c>
      <c r="Y105" s="14">
        <f t="shared" si="85"/>
        <v>0</v>
      </c>
      <c r="Z105" s="14">
        <f t="shared" si="85"/>
        <v>0</v>
      </c>
      <c r="AA105" s="14">
        <f t="shared" si="85"/>
        <v>0</v>
      </c>
      <c r="AB105" s="14">
        <f t="shared" si="85"/>
        <v>0</v>
      </c>
      <c r="AC105" s="14">
        <f t="shared" si="85"/>
        <v>0</v>
      </c>
      <c r="AD105" s="14">
        <f t="shared" si="85"/>
        <v>0</v>
      </c>
      <c r="AE105" s="14">
        <f t="shared" si="85"/>
        <v>0</v>
      </c>
      <c r="AF105" s="14">
        <f t="shared" si="85"/>
        <v>0</v>
      </c>
      <c r="AG105" s="14">
        <f t="shared" si="85"/>
        <v>0</v>
      </c>
      <c r="AH105" s="14">
        <f t="shared" si="85"/>
        <v>0</v>
      </c>
      <c r="AI105" s="14">
        <f t="shared" si="85"/>
        <v>0</v>
      </c>
      <c r="AJ105" s="14">
        <f t="shared" si="85"/>
        <v>0</v>
      </c>
      <c r="AK105" s="14">
        <f t="shared" si="85"/>
        <v>0</v>
      </c>
      <c r="AL105" s="14">
        <f t="shared" si="85"/>
        <v>0</v>
      </c>
      <c r="AM105" s="14">
        <f t="shared" si="85"/>
        <v>0</v>
      </c>
      <c r="AN105" s="14">
        <f t="shared" si="85"/>
        <v>0</v>
      </c>
      <c r="AO105" s="14">
        <f t="shared" si="85"/>
        <v>0</v>
      </c>
      <c r="AP105" s="14">
        <f t="shared" si="85"/>
        <v>0</v>
      </c>
      <c r="AQ105" s="14">
        <f t="shared" si="85"/>
        <v>0</v>
      </c>
      <c r="AR105" s="14">
        <f t="shared" si="85"/>
        <v>0</v>
      </c>
      <c r="AS105" s="14">
        <f t="shared" si="85"/>
        <v>0</v>
      </c>
      <c r="AT105" s="14">
        <f t="shared" si="85"/>
        <v>0</v>
      </c>
      <c r="AU105" s="14">
        <f t="shared" si="85"/>
        <v>0</v>
      </c>
      <c r="AV105" s="14">
        <f t="shared" si="85"/>
        <v>0</v>
      </c>
      <c r="AW105" s="14">
        <f t="shared" si="85"/>
        <v>0</v>
      </c>
      <c r="AX105" s="14">
        <f t="shared" si="85"/>
        <v>0</v>
      </c>
      <c r="AY105" s="14">
        <f t="shared" si="85"/>
        <v>0</v>
      </c>
      <c r="AZ105" s="14">
        <f t="shared" si="85"/>
        <v>0</v>
      </c>
      <c r="BA105" s="14">
        <f t="shared" si="85"/>
        <v>0</v>
      </c>
      <c r="BB105" s="14">
        <f t="shared" si="85"/>
        <v>0</v>
      </c>
      <c r="BC105" s="14">
        <f t="shared" si="85"/>
        <v>0</v>
      </c>
      <c r="BD105" s="14">
        <f t="shared" si="85"/>
        <v>0</v>
      </c>
      <c r="BE105" s="14">
        <f t="shared" si="85"/>
        <v>0</v>
      </c>
      <c r="BF105" s="14">
        <f t="shared" si="85"/>
        <v>0</v>
      </c>
      <c r="BG105" s="14">
        <f t="shared" si="85"/>
        <v>0</v>
      </c>
      <c r="BH105" s="14">
        <f t="shared" si="85"/>
        <v>0</v>
      </c>
      <c r="BI105" s="14">
        <f t="shared" si="85"/>
        <v>0</v>
      </c>
      <c r="BJ105" s="14">
        <f t="shared" si="85"/>
        <v>0</v>
      </c>
      <c r="BK105" s="14">
        <f t="shared" si="85"/>
        <v>0</v>
      </c>
      <c r="BL105" s="14">
        <f t="shared" si="85"/>
        <v>0</v>
      </c>
      <c r="BM105" s="14">
        <f t="shared" si="85"/>
        <v>0</v>
      </c>
      <c r="BN105" s="14">
        <f t="shared" si="85"/>
        <v>0</v>
      </c>
      <c r="BO105" s="14">
        <f t="shared" si="85"/>
        <v>0</v>
      </c>
      <c r="BP105" s="14">
        <f t="shared" si="85"/>
        <v>0</v>
      </c>
      <c r="BQ105" s="14">
        <f t="shared" si="85"/>
        <v>0</v>
      </c>
      <c r="BR105" s="14">
        <f t="shared" si="85"/>
        <v>0</v>
      </c>
      <c r="BS105" s="14"/>
    </row>
    <row r="106" spans="1:87" ht="21" hidden="1" customHeight="1" outlineLevel="1" thickBot="1" x14ac:dyDescent="0.4">
      <c r="A106" s="5">
        <f t="shared" si="67"/>
        <v>0</v>
      </c>
      <c r="B106" s="5">
        <f t="shared" si="67"/>
        <v>0</v>
      </c>
      <c r="C106" s="5">
        <f t="shared" si="67"/>
        <v>0</v>
      </c>
      <c r="D106" s="5">
        <f t="shared" si="67"/>
        <v>0</v>
      </c>
      <c r="E106" s="6">
        <f t="shared" si="28"/>
        <v>0</v>
      </c>
      <c r="F106" s="14">
        <f t="shared" ref="F106" si="86">F30*$C$78</f>
        <v>0</v>
      </c>
      <c r="G106" s="14">
        <f t="shared" ref="G106:BR106" si="87">G30*$C$78</f>
        <v>0</v>
      </c>
      <c r="H106" s="14">
        <f t="shared" si="87"/>
        <v>0</v>
      </c>
      <c r="I106" s="14">
        <f t="shared" si="87"/>
        <v>0</v>
      </c>
      <c r="J106" s="14">
        <f t="shared" si="87"/>
        <v>0</v>
      </c>
      <c r="K106" s="14">
        <f t="shared" si="87"/>
        <v>0</v>
      </c>
      <c r="L106" s="14">
        <f t="shared" si="87"/>
        <v>0</v>
      </c>
      <c r="M106" s="14">
        <f t="shared" si="87"/>
        <v>0</v>
      </c>
      <c r="N106" s="14">
        <f t="shared" si="87"/>
        <v>0</v>
      </c>
      <c r="O106" s="14">
        <f t="shared" si="87"/>
        <v>0</v>
      </c>
      <c r="P106" s="14">
        <f t="shared" si="87"/>
        <v>0</v>
      </c>
      <c r="Q106" s="14">
        <f t="shared" si="87"/>
        <v>0</v>
      </c>
      <c r="R106" s="14">
        <f t="shared" si="87"/>
        <v>0</v>
      </c>
      <c r="S106" s="14">
        <f t="shared" si="87"/>
        <v>0</v>
      </c>
      <c r="T106" s="14">
        <f t="shared" si="87"/>
        <v>0</v>
      </c>
      <c r="U106" s="14">
        <f t="shared" si="87"/>
        <v>0</v>
      </c>
      <c r="V106" s="14">
        <f t="shared" si="87"/>
        <v>0</v>
      </c>
      <c r="W106" s="14">
        <f t="shared" si="87"/>
        <v>0</v>
      </c>
      <c r="X106" s="14">
        <f t="shared" si="87"/>
        <v>0</v>
      </c>
      <c r="Y106" s="14">
        <f t="shared" si="87"/>
        <v>0</v>
      </c>
      <c r="Z106" s="14">
        <f t="shared" si="87"/>
        <v>0</v>
      </c>
      <c r="AA106" s="14">
        <f t="shared" si="87"/>
        <v>0</v>
      </c>
      <c r="AB106" s="14">
        <f t="shared" si="87"/>
        <v>0</v>
      </c>
      <c r="AC106" s="14">
        <f t="shared" si="87"/>
        <v>0</v>
      </c>
      <c r="AD106" s="14">
        <f t="shared" si="87"/>
        <v>0</v>
      </c>
      <c r="AE106" s="14">
        <f t="shared" si="87"/>
        <v>0</v>
      </c>
      <c r="AF106" s="14">
        <f t="shared" si="87"/>
        <v>0</v>
      </c>
      <c r="AG106" s="14">
        <f t="shared" si="87"/>
        <v>0</v>
      </c>
      <c r="AH106" s="14">
        <f t="shared" si="87"/>
        <v>0</v>
      </c>
      <c r="AI106" s="14">
        <f t="shared" si="87"/>
        <v>0</v>
      </c>
      <c r="AJ106" s="14">
        <f t="shared" si="87"/>
        <v>0</v>
      </c>
      <c r="AK106" s="14">
        <f t="shared" si="87"/>
        <v>0</v>
      </c>
      <c r="AL106" s="14">
        <f t="shared" si="87"/>
        <v>0</v>
      </c>
      <c r="AM106" s="14">
        <f t="shared" si="87"/>
        <v>0</v>
      </c>
      <c r="AN106" s="14">
        <f t="shared" si="87"/>
        <v>0</v>
      </c>
      <c r="AO106" s="14">
        <f t="shared" si="87"/>
        <v>0</v>
      </c>
      <c r="AP106" s="14">
        <f t="shared" si="87"/>
        <v>0</v>
      </c>
      <c r="AQ106" s="14">
        <f t="shared" si="87"/>
        <v>0</v>
      </c>
      <c r="AR106" s="14">
        <f t="shared" si="87"/>
        <v>0</v>
      </c>
      <c r="AS106" s="14">
        <f t="shared" si="87"/>
        <v>0</v>
      </c>
      <c r="AT106" s="14">
        <f t="shared" si="87"/>
        <v>0</v>
      </c>
      <c r="AU106" s="14">
        <f t="shared" si="87"/>
        <v>0</v>
      </c>
      <c r="AV106" s="14">
        <f t="shared" si="87"/>
        <v>0</v>
      </c>
      <c r="AW106" s="14">
        <f t="shared" si="87"/>
        <v>0</v>
      </c>
      <c r="AX106" s="14">
        <f t="shared" si="87"/>
        <v>0</v>
      </c>
      <c r="AY106" s="14">
        <f t="shared" si="87"/>
        <v>0</v>
      </c>
      <c r="AZ106" s="14">
        <f t="shared" si="87"/>
        <v>0</v>
      </c>
      <c r="BA106" s="14">
        <f t="shared" si="87"/>
        <v>0</v>
      </c>
      <c r="BB106" s="14">
        <f t="shared" si="87"/>
        <v>0</v>
      </c>
      <c r="BC106" s="14">
        <f t="shared" si="87"/>
        <v>0</v>
      </c>
      <c r="BD106" s="14">
        <f t="shared" si="87"/>
        <v>0</v>
      </c>
      <c r="BE106" s="14">
        <f t="shared" si="87"/>
        <v>0</v>
      </c>
      <c r="BF106" s="14">
        <f t="shared" si="87"/>
        <v>0</v>
      </c>
      <c r="BG106" s="14">
        <f t="shared" si="87"/>
        <v>0</v>
      </c>
      <c r="BH106" s="14">
        <f t="shared" si="87"/>
        <v>0</v>
      </c>
      <c r="BI106" s="14">
        <f t="shared" si="87"/>
        <v>0</v>
      </c>
      <c r="BJ106" s="14">
        <f t="shared" si="87"/>
        <v>0</v>
      </c>
      <c r="BK106" s="14">
        <f t="shared" si="87"/>
        <v>0</v>
      </c>
      <c r="BL106" s="14">
        <f t="shared" si="87"/>
        <v>0</v>
      </c>
      <c r="BM106" s="14">
        <f t="shared" si="87"/>
        <v>0</v>
      </c>
      <c r="BN106" s="14">
        <f t="shared" si="87"/>
        <v>0</v>
      </c>
      <c r="BO106" s="14">
        <f t="shared" si="87"/>
        <v>0</v>
      </c>
      <c r="BP106" s="14">
        <f t="shared" si="87"/>
        <v>0</v>
      </c>
      <c r="BQ106" s="14">
        <f t="shared" si="87"/>
        <v>0</v>
      </c>
      <c r="BR106" s="14">
        <f t="shared" si="87"/>
        <v>0</v>
      </c>
      <c r="BS106" s="14"/>
    </row>
    <row r="107" spans="1:87" ht="21" hidden="1" customHeight="1" outlineLevel="1" thickBot="1" x14ac:dyDescent="0.4">
      <c r="A107" s="5">
        <f t="shared" si="67"/>
        <v>0</v>
      </c>
      <c r="B107" s="5">
        <f t="shared" si="67"/>
        <v>0</v>
      </c>
      <c r="C107" s="5">
        <f t="shared" si="67"/>
        <v>0</v>
      </c>
      <c r="D107" s="5">
        <f t="shared" si="67"/>
        <v>0</v>
      </c>
      <c r="E107" s="6">
        <f t="shared" si="28"/>
        <v>0</v>
      </c>
      <c r="F107" s="14">
        <f t="shared" ref="F107" si="88">F31*$C$78</f>
        <v>0</v>
      </c>
      <c r="G107" s="14">
        <f t="shared" ref="G107:BR107" si="89">G31*$C$78</f>
        <v>0</v>
      </c>
      <c r="H107" s="14">
        <f t="shared" si="89"/>
        <v>0</v>
      </c>
      <c r="I107" s="14">
        <f t="shared" si="89"/>
        <v>0</v>
      </c>
      <c r="J107" s="14">
        <f t="shared" si="89"/>
        <v>0</v>
      </c>
      <c r="K107" s="14">
        <f t="shared" si="89"/>
        <v>0</v>
      </c>
      <c r="L107" s="14">
        <f t="shared" si="89"/>
        <v>0</v>
      </c>
      <c r="M107" s="14">
        <f t="shared" si="89"/>
        <v>0</v>
      </c>
      <c r="N107" s="14">
        <f t="shared" si="89"/>
        <v>0</v>
      </c>
      <c r="O107" s="14">
        <f t="shared" si="89"/>
        <v>0</v>
      </c>
      <c r="P107" s="14">
        <f t="shared" si="89"/>
        <v>0</v>
      </c>
      <c r="Q107" s="14">
        <f t="shared" si="89"/>
        <v>0</v>
      </c>
      <c r="R107" s="14">
        <f t="shared" si="89"/>
        <v>0</v>
      </c>
      <c r="S107" s="14">
        <f t="shared" si="89"/>
        <v>0</v>
      </c>
      <c r="T107" s="14">
        <f t="shared" si="89"/>
        <v>0</v>
      </c>
      <c r="U107" s="14">
        <f t="shared" si="89"/>
        <v>0</v>
      </c>
      <c r="V107" s="14">
        <f t="shared" si="89"/>
        <v>0</v>
      </c>
      <c r="W107" s="14">
        <f t="shared" si="89"/>
        <v>0</v>
      </c>
      <c r="X107" s="14">
        <f t="shared" si="89"/>
        <v>0</v>
      </c>
      <c r="Y107" s="14">
        <f t="shared" si="89"/>
        <v>0</v>
      </c>
      <c r="Z107" s="14">
        <f t="shared" si="89"/>
        <v>0</v>
      </c>
      <c r="AA107" s="14">
        <f t="shared" si="89"/>
        <v>0</v>
      </c>
      <c r="AB107" s="14">
        <f t="shared" si="89"/>
        <v>0</v>
      </c>
      <c r="AC107" s="14">
        <f t="shared" si="89"/>
        <v>0</v>
      </c>
      <c r="AD107" s="14">
        <f t="shared" si="89"/>
        <v>0</v>
      </c>
      <c r="AE107" s="14">
        <f t="shared" si="89"/>
        <v>0</v>
      </c>
      <c r="AF107" s="14">
        <f t="shared" si="89"/>
        <v>0</v>
      </c>
      <c r="AG107" s="14">
        <f t="shared" si="89"/>
        <v>0</v>
      </c>
      <c r="AH107" s="14">
        <f t="shared" si="89"/>
        <v>0</v>
      </c>
      <c r="AI107" s="14">
        <f t="shared" si="89"/>
        <v>0</v>
      </c>
      <c r="AJ107" s="14">
        <f t="shared" si="89"/>
        <v>0</v>
      </c>
      <c r="AK107" s="14">
        <f t="shared" si="89"/>
        <v>0</v>
      </c>
      <c r="AL107" s="14">
        <f t="shared" si="89"/>
        <v>0</v>
      </c>
      <c r="AM107" s="14">
        <f t="shared" si="89"/>
        <v>0</v>
      </c>
      <c r="AN107" s="14">
        <f t="shared" si="89"/>
        <v>0</v>
      </c>
      <c r="AO107" s="14">
        <f t="shared" si="89"/>
        <v>0</v>
      </c>
      <c r="AP107" s="14">
        <f t="shared" si="89"/>
        <v>0</v>
      </c>
      <c r="AQ107" s="14">
        <f t="shared" si="89"/>
        <v>0</v>
      </c>
      <c r="AR107" s="14">
        <f t="shared" si="89"/>
        <v>0</v>
      </c>
      <c r="AS107" s="14">
        <f t="shared" si="89"/>
        <v>0</v>
      </c>
      <c r="AT107" s="14">
        <f t="shared" si="89"/>
        <v>0</v>
      </c>
      <c r="AU107" s="14">
        <f t="shared" si="89"/>
        <v>0</v>
      </c>
      <c r="AV107" s="14">
        <f t="shared" si="89"/>
        <v>0</v>
      </c>
      <c r="AW107" s="14">
        <f t="shared" si="89"/>
        <v>0</v>
      </c>
      <c r="AX107" s="14">
        <f t="shared" si="89"/>
        <v>0</v>
      </c>
      <c r="AY107" s="14">
        <f t="shared" si="89"/>
        <v>0</v>
      </c>
      <c r="AZ107" s="14">
        <f t="shared" si="89"/>
        <v>0</v>
      </c>
      <c r="BA107" s="14">
        <f t="shared" si="89"/>
        <v>0</v>
      </c>
      <c r="BB107" s="14">
        <f t="shared" si="89"/>
        <v>0</v>
      </c>
      <c r="BC107" s="14">
        <f t="shared" si="89"/>
        <v>0</v>
      </c>
      <c r="BD107" s="14">
        <f t="shared" si="89"/>
        <v>0</v>
      </c>
      <c r="BE107" s="14">
        <f t="shared" si="89"/>
        <v>0</v>
      </c>
      <c r="BF107" s="14">
        <f t="shared" si="89"/>
        <v>0</v>
      </c>
      <c r="BG107" s="14">
        <f t="shared" si="89"/>
        <v>0</v>
      </c>
      <c r="BH107" s="14">
        <f t="shared" si="89"/>
        <v>0</v>
      </c>
      <c r="BI107" s="14">
        <f t="shared" si="89"/>
        <v>0</v>
      </c>
      <c r="BJ107" s="14">
        <f t="shared" si="89"/>
        <v>0</v>
      </c>
      <c r="BK107" s="14">
        <f t="shared" si="89"/>
        <v>0</v>
      </c>
      <c r="BL107" s="14">
        <f t="shared" si="89"/>
        <v>0</v>
      </c>
      <c r="BM107" s="14">
        <f t="shared" si="89"/>
        <v>0</v>
      </c>
      <c r="BN107" s="14">
        <f t="shared" si="89"/>
        <v>0</v>
      </c>
      <c r="BO107" s="14">
        <f t="shared" si="89"/>
        <v>0</v>
      </c>
      <c r="BP107" s="14">
        <f t="shared" si="89"/>
        <v>0</v>
      </c>
      <c r="BQ107" s="14">
        <f t="shared" si="89"/>
        <v>0</v>
      </c>
      <c r="BR107" s="14">
        <f t="shared" si="89"/>
        <v>0</v>
      </c>
      <c r="BS107" s="14"/>
    </row>
    <row r="108" spans="1:87" ht="21" hidden="1" customHeight="1" outlineLevel="1" thickBot="1" x14ac:dyDescent="0.4">
      <c r="A108" s="5">
        <f t="shared" si="67"/>
        <v>0</v>
      </c>
      <c r="B108" s="5">
        <f t="shared" si="67"/>
        <v>0</v>
      </c>
      <c r="C108" s="5">
        <f t="shared" si="67"/>
        <v>0</v>
      </c>
      <c r="D108" s="5">
        <f t="shared" si="67"/>
        <v>0</v>
      </c>
      <c r="E108" s="6">
        <f t="shared" si="28"/>
        <v>0</v>
      </c>
      <c r="F108" s="14">
        <f t="shared" ref="F108" si="90">F32*$C$78</f>
        <v>0</v>
      </c>
      <c r="G108" s="14">
        <f t="shared" ref="G108:BR108" si="91">G32*$C$78</f>
        <v>0</v>
      </c>
      <c r="H108" s="14">
        <f t="shared" si="91"/>
        <v>0</v>
      </c>
      <c r="I108" s="14">
        <f t="shared" si="91"/>
        <v>0</v>
      </c>
      <c r="J108" s="14">
        <f t="shared" si="91"/>
        <v>0</v>
      </c>
      <c r="K108" s="14">
        <f t="shared" si="91"/>
        <v>0</v>
      </c>
      <c r="L108" s="14">
        <f t="shared" si="91"/>
        <v>0</v>
      </c>
      <c r="M108" s="14">
        <f t="shared" si="91"/>
        <v>0</v>
      </c>
      <c r="N108" s="14">
        <f t="shared" si="91"/>
        <v>0</v>
      </c>
      <c r="O108" s="14">
        <f t="shared" si="91"/>
        <v>0</v>
      </c>
      <c r="P108" s="14">
        <f t="shared" si="91"/>
        <v>0</v>
      </c>
      <c r="Q108" s="14">
        <f t="shared" si="91"/>
        <v>0</v>
      </c>
      <c r="R108" s="14">
        <f t="shared" si="91"/>
        <v>0</v>
      </c>
      <c r="S108" s="14">
        <f t="shared" si="91"/>
        <v>0</v>
      </c>
      <c r="T108" s="14">
        <f t="shared" si="91"/>
        <v>0</v>
      </c>
      <c r="U108" s="14">
        <f t="shared" si="91"/>
        <v>0</v>
      </c>
      <c r="V108" s="14">
        <f t="shared" si="91"/>
        <v>0</v>
      </c>
      <c r="W108" s="14">
        <f t="shared" si="91"/>
        <v>0</v>
      </c>
      <c r="X108" s="14">
        <f t="shared" si="91"/>
        <v>0</v>
      </c>
      <c r="Y108" s="14">
        <f t="shared" si="91"/>
        <v>0</v>
      </c>
      <c r="Z108" s="14">
        <f t="shared" si="91"/>
        <v>0</v>
      </c>
      <c r="AA108" s="14">
        <f t="shared" si="91"/>
        <v>0</v>
      </c>
      <c r="AB108" s="14">
        <f t="shared" si="91"/>
        <v>0</v>
      </c>
      <c r="AC108" s="14">
        <f t="shared" si="91"/>
        <v>0</v>
      </c>
      <c r="AD108" s="14">
        <f t="shared" si="91"/>
        <v>0</v>
      </c>
      <c r="AE108" s="14">
        <f t="shared" si="91"/>
        <v>0</v>
      </c>
      <c r="AF108" s="14">
        <f t="shared" si="91"/>
        <v>0</v>
      </c>
      <c r="AG108" s="14">
        <f t="shared" si="91"/>
        <v>0</v>
      </c>
      <c r="AH108" s="14">
        <f t="shared" si="91"/>
        <v>0</v>
      </c>
      <c r="AI108" s="14">
        <f t="shared" si="91"/>
        <v>0</v>
      </c>
      <c r="AJ108" s="14">
        <f t="shared" si="91"/>
        <v>0</v>
      </c>
      <c r="AK108" s="14">
        <f t="shared" si="91"/>
        <v>0</v>
      </c>
      <c r="AL108" s="14">
        <f t="shared" si="91"/>
        <v>0</v>
      </c>
      <c r="AM108" s="14">
        <f t="shared" si="91"/>
        <v>0</v>
      </c>
      <c r="AN108" s="14">
        <f t="shared" si="91"/>
        <v>0</v>
      </c>
      <c r="AO108" s="14">
        <f t="shared" si="91"/>
        <v>0</v>
      </c>
      <c r="AP108" s="14">
        <f t="shared" si="91"/>
        <v>0</v>
      </c>
      <c r="AQ108" s="14">
        <f t="shared" si="91"/>
        <v>0</v>
      </c>
      <c r="AR108" s="14">
        <f t="shared" si="91"/>
        <v>0</v>
      </c>
      <c r="AS108" s="14">
        <f t="shared" si="91"/>
        <v>0</v>
      </c>
      <c r="AT108" s="14">
        <f t="shared" si="91"/>
        <v>0</v>
      </c>
      <c r="AU108" s="14">
        <f t="shared" si="91"/>
        <v>0</v>
      </c>
      <c r="AV108" s="14">
        <f t="shared" si="91"/>
        <v>0</v>
      </c>
      <c r="AW108" s="14">
        <f t="shared" si="91"/>
        <v>0</v>
      </c>
      <c r="AX108" s="14">
        <f t="shared" si="91"/>
        <v>0</v>
      </c>
      <c r="AY108" s="14">
        <f t="shared" si="91"/>
        <v>0</v>
      </c>
      <c r="AZ108" s="14">
        <f t="shared" si="91"/>
        <v>0</v>
      </c>
      <c r="BA108" s="14">
        <f t="shared" si="91"/>
        <v>0</v>
      </c>
      <c r="BB108" s="14">
        <f t="shared" si="91"/>
        <v>0</v>
      </c>
      <c r="BC108" s="14">
        <f t="shared" si="91"/>
        <v>0</v>
      </c>
      <c r="BD108" s="14">
        <f t="shared" si="91"/>
        <v>0</v>
      </c>
      <c r="BE108" s="14">
        <f t="shared" si="91"/>
        <v>0</v>
      </c>
      <c r="BF108" s="14">
        <f t="shared" si="91"/>
        <v>0</v>
      </c>
      <c r="BG108" s="14">
        <f t="shared" si="91"/>
        <v>0</v>
      </c>
      <c r="BH108" s="14">
        <f t="shared" si="91"/>
        <v>0</v>
      </c>
      <c r="BI108" s="14">
        <f t="shared" si="91"/>
        <v>0</v>
      </c>
      <c r="BJ108" s="14">
        <f t="shared" si="91"/>
        <v>0</v>
      </c>
      <c r="BK108" s="14">
        <f t="shared" si="91"/>
        <v>0</v>
      </c>
      <c r="BL108" s="14">
        <f t="shared" si="91"/>
        <v>0</v>
      </c>
      <c r="BM108" s="14">
        <f t="shared" si="91"/>
        <v>0</v>
      </c>
      <c r="BN108" s="14">
        <f t="shared" si="91"/>
        <v>0</v>
      </c>
      <c r="BO108" s="14">
        <f t="shared" si="91"/>
        <v>0</v>
      </c>
      <c r="BP108" s="14">
        <f t="shared" si="91"/>
        <v>0</v>
      </c>
      <c r="BQ108" s="14">
        <f t="shared" si="91"/>
        <v>0</v>
      </c>
      <c r="BR108" s="14">
        <f t="shared" si="91"/>
        <v>0</v>
      </c>
      <c r="BS108" s="14"/>
    </row>
    <row r="109" spans="1:87" ht="21" hidden="1" customHeight="1" outlineLevel="1" thickBot="1" x14ac:dyDescent="0.4">
      <c r="A109" s="5">
        <f t="shared" si="67"/>
        <v>0</v>
      </c>
      <c r="B109" s="5">
        <f t="shared" si="67"/>
        <v>0</v>
      </c>
      <c r="C109" s="5">
        <f t="shared" si="67"/>
        <v>0</v>
      </c>
      <c r="D109" s="5">
        <f t="shared" si="67"/>
        <v>0</v>
      </c>
      <c r="E109" s="6">
        <f t="shared" si="28"/>
        <v>1</v>
      </c>
      <c r="F109" s="14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  <c r="AA109" s="14"/>
      <c r="AB109" s="14"/>
      <c r="AC109" s="14"/>
      <c r="AD109" s="14"/>
      <c r="AE109" s="14"/>
      <c r="AF109" s="14"/>
      <c r="AG109" s="14"/>
      <c r="AH109" s="14"/>
      <c r="AI109" s="14"/>
      <c r="AJ109" s="14"/>
      <c r="AK109" s="14"/>
      <c r="AL109" s="14"/>
      <c r="AM109" s="14"/>
      <c r="AN109" s="14"/>
      <c r="AO109" s="14"/>
      <c r="AP109" s="14"/>
      <c r="AQ109" s="14"/>
      <c r="AR109" s="14"/>
      <c r="AS109" s="14"/>
      <c r="AT109" s="14"/>
      <c r="AU109" s="14"/>
      <c r="AV109" s="14"/>
      <c r="AW109" s="14"/>
      <c r="AX109" s="14"/>
      <c r="AY109" s="14"/>
      <c r="AZ109" s="14"/>
      <c r="BA109" s="14"/>
      <c r="BB109" s="14"/>
      <c r="BC109" s="14"/>
      <c r="BD109" s="14"/>
      <c r="BE109" s="14"/>
      <c r="BF109" s="14"/>
      <c r="BG109" s="14"/>
      <c r="BH109" s="14"/>
      <c r="BI109" s="14"/>
      <c r="BJ109" s="14"/>
      <c r="BK109" s="14"/>
      <c r="BL109" s="14"/>
      <c r="BM109" s="14"/>
      <c r="BN109" s="14"/>
      <c r="BO109" s="14"/>
      <c r="BP109" s="14"/>
      <c r="BQ109" s="14"/>
      <c r="BR109" s="14"/>
      <c r="BS109" s="14"/>
    </row>
    <row r="110" spans="1:87" ht="21" hidden="1" customHeight="1" outlineLevel="1" x14ac:dyDescent="0.35">
      <c r="G110" s="98"/>
      <c r="H110" s="98"/>
      <c r="I110" s="98"/>
      <c r="J110" s="98"/>
      <c r="K110" s="98"/>
      <c r="L110" s="98"/>
      <c r="M110" s="98"/>
      <c r="N110" s="98"/>
      <c r="O110" s="98"/>
      <c r="P110" s="98"/>
      <c r="Q110" s="98"/>
      <c r="R110" s="98"/>
      <c r="S110" s="98"/>
      <c r="T110" s="98"/>
      <c r="U110" s="98"/>
      <c r="V110" s="98"/>
      <c r="W110" s="98"/>
      <c r="X110" s="98"/>
      <c r="Y110" s="98"/>
      <c r="Z110" s="98"/>
      <c r="AA110" s="98"/>
      <c r="AB110" s="98"/>
      <c r="AC110" s="98"/>
      <c r="AD110" s="98"/>
      <c r="AE110" s="98"/>
      <c r="AF110" s="98"/>
      <c r="AG110" s="98"/>
      <c r="AH110" s="98"/>
      <c r="AI110" s="98"/>
      <c r="AJ110" s="98"/>
      <c r="AK110" s="98"/>
      <c r="AL110" s="98"/>
      <c r="AM110" s="98"/>
      <c r="AN110" s="98"/>
      <c r="AO110" s="98"/>
      <c r="AP110" s="98"/>
      <c r="AQ110" s="98"/>
      <c r="AR110" s="98"/>
      <c r="AS110" s="98"/>
      <c r="AT110" s="98"/>
      <c r="AU110" s="98"/>
      <c r="AV110" s="98"/>
      <c r="AW110" s="98"/>
      <c r="AX110" s="98"/>
      <c r="AY110" s="98"/>
      <c r="AZ110" s="98"/>
      <c r="BA110" s="98"/>
      <c r="BB110" s="98"/>
      <c r="BC110" s="98"/>
      <c r="BD110" s="98"/>
      <c r="BE110" s="98"/>
      <c r="BF110" s="98"/>
      <c r="BG110" s="98"/>
      <c r="BH110" s="98"/>
      <c r="BI110" s="98"/>
      <c r="BJ110" s="98"/>
      <c r="BK110" s="98"/>
      <c r="BL110" s="98"/>
      <c r="BM110" s="98"/>
      <c r="BN110" s="98"/>
      <c r="BO110" s="98"/>
      <c r="BP110" s="98"/>
      <c r="BQ110" s="98"/>
      <c r="BR110" s="98"/>
    </row>
    <row r="111" spans="1:87" ht="21" customHeight="1" collapsed="1" x14ac:dyDescent="0.35">
      <c r="G111" s="98"/>
      <c r="H111" s="98"/>
      <c r="I111" s="98"/>
      <c r="J111" s="98"/>
      <c r="K111" s="98"/>
      <c r="L111" s="98"/>
      <c r="M111" s="98"/>
      <c r="N111" s="98"/>
      <c r="O111" s="98"/>
      <c r="P111" s="98"/>
      <c r="Q111" s="98"/>
      <c r="R111" s="98"/>
      <c r="S111" s="98"/>
      <c r="T111" s="98"/>
      <c r="U111" s="98"/>
      <c r="V111" s="98"/>
      <c r="W111" s="98"/>
      <c r="X111" s="98"/>
      <c r="Y111" s="98"/>
      <c r="Z111" s="98"/>
      <c r="AA111" s="98"/>
      <c r="AB111" s="98"/>
      <c r="AC111" s="98"/>
      <c r="AD111" s="98"/>
      <c r="AE111" s="98"/>
      <c r="AF111" s="98"/>
      <c r="AG111" s="98"/>
      <c r="AH111" s="98"/>
      <c r="AI111" s="98"/>
      <c r="AJ111" s="98"/>
      <c r="AK111" s="98"/>
      <c r="AL111" s="98"/>
      <c r="AM111" s="98"/>
      <c r="AN111" s="98"/>
      <c r="AO111" s="98"/>
      <c r="AP111" s="98"/>
      <c r="AQ111" s="98"/>
      <c r="AR111" s="98"/>
      <c r="AS111" s="98"/>
      <c r="AT111" s="98"/>
      <c r="AU111" s="98"/>
      <c r="AV111" s="98"/>
      <c r="AW111" s="98"/>
      <c r="AX111" s="98"/>
      <c r="AY111" s="98"/>
      <c r="AZ111" s="98"/>
      <c r="BA111" s="98"/>
      <c r="BB111" s="98"/>
      <c r="BC111" s="98"/>
      <c r="BD111" s="98"/>
      <c r="BE111" s="98"/>
      <c r="BF111" s="98"/>
      <c r="BG111" s="98"/>
      <c r="BH111" s="98"/>
      <c r="BI111" s="98"/>
      <c r="BJ111" s="98"/>
      <c r="BK111" s="98"/>
      <c r="BL111" s="98"/>
      <c r="BM111" s="98"/>
      <c r="BN111" s="98"/>
      <c r="BO111" s="98"/>
      <c r="BP111" s="98"/>
      <c r="BQ111" s="98"/>
      <c r="BR111" s="98"/>
    </row>
    <row r="112" spans="1:87" ht="21" customHeight="1" x14ac:dyDescent="0.4">
      <c r="A112" s="65"/>
      <c r="B112" s="65"/>
      <c r="C112" s="65"/>
      <c r="D112" s="65"/>
      <c r="E112" s="64" t="s">
        <v>22</v>
      </c>
      <c r="F112" s="65"/>
      <c r="G112" s="65"/>
      <c r="H112" s="65"/>
      <c r="I112" s="65"/>
      <c r="J112" s="65"/>
      <c r="K112" s="65"/>
      <c r="L112" s="65"/>
      <c r="M112" s="65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5"/>
      <c r="AC112" s="65"/>
      <c r="AD112" s="65"/>
      <c r="AE112" s="65"/>
      <c r="AF112" s="65"/>
      <c r="AG112" s="65"/>
      <c r="AH112" s="65"/>
      <c r="AI112" s="65"/>
      <c r="AJ112" s="65"/>
      <c r="AK112" s="65"/>
      <c r="AL112" s="65"/>
      <c r="AM112" s="65"/>
      <c r="AN112" s="65"/>
      <c r="AO112" s="65"/>
      <c r="AP112" s="65"/>
      <c r="AQ112" s="65"/>
      <c r="AR112" s="65"/>
      <c r="AS112" s="65"/>
      <c r="AT112" s="65"/>
      <c r="AU112" s="65"/>
      <c r="AV112" s="65"/>
      <c r="AW112" s="65"/>
      <c r="AX112" s="65"/>
      <c r="AY112" s="65"/>
      <c r="AZ112" s="65"/>
      <c r="BA112" s="65"/>
      <c r="BB112" s="65"/>
      <c r="BC112" s="65"/>
      <c r="BD112" s="65"/>
      <c r="BE112" s="65"/>
      <c r="BF112" s="65"/>
      <c r="BG112" s="65"/>
      <c r="BH112" s="65"/>
      <c r="BI112" s="65"/>
      <c r="BJ112" s="65"/>
      <c r="BK112" s="65"/>
      <c r="BL112" s="65"/>
      <c r="BM112" s="65"/>
      <c r="BN112" s="65"/>
      <c r="BO112" s="65"/>
      <c r="BP112" s="65"/>
      <c r="BQ112" s="65"/>
      <c r="BR112" s="65"/>
      <c r="BS112" s="65"/>
      <c r="BT112" s="65"/>
      <c r="BU112" s="65"/>
      <c r="BV112" s="65"/>
      <c r="BW112" s="65"/>
      <c r="BX112" s="65"/>
      <c r="BY112" s="65"/>
      <c r="BZ112" s="65"/>
      <c r="CA112" s="65"/>
      <c r="CB112" s="65"/>
      <c r="CC112" s="65"/>
      <c r="CD112" s="65"/>
      <c r="CE112" s="65"/>
      <c r="CF112" s="65"/>
      <c r="CG112" s="65"/>
      <c r="CH112" s="65"/>
      <c r="CI112" s="65"/>
    </row>
    <row r="113" spans="1:71" ht="21" hidden="1" customHeight="1" outlineLevel="1" thickTop="1" thickBot="1" x14ac:dyDescent="0.4">
      <c r="A113" s="137"/>
      <c r="B113" s="137"/>
      <c r="C113" s="21" t="s">
        <v>10</v>
      </c>
      <c r="D113" s="15" t="s">
        <v>11</v>
      </c>
      <c r="E113" s="15"/>
      <c r="F113" s="4">
        <f t="shared" ref="F113:AL113" si="92">F3</f>
        <v>273.10000000000002</v>
      </c>
      <c r="G113" s="4">
        <f t="shared" si="92"/>
        <v>339.2</v>
      </c>
      <c r="H113" s="4">
        <f t="shared" si="92"/>
        <v>405.3</v>
      </c>
      <c r="I113" s="4">
        <f t="shared" si="92"/>
        <v>421.8</v>
      </c>
      <c r="J113" s="4">
        <f t="shared" si="92"/>
        <v>438.3</v>
      </c>
      <c r="K113" s="4">
        <f t="shared" si="92"/>
        <v>454.9</v>
      </c>
      <c r="L113" s="4">
        <f t="shared" si="92"/>
        <v>471.4</v>
      </c>
      <c r="M113" s="4">
        <f t="shared" si="92"/>
        <v>487.9</v>
      </c>
      <c r="N113" s="4">
        <f t="shared" si="92"/>
        <v>504.4</v>
      </c>
      <c r="O113" s="4">
        <f t="shared" si="92"/>
        <v>520.9</v>
      </c>
      <c r="P113" s="4">
        <f t="shared" si="92"/>
        <v>537.5</v>
      </c>
      <c r="Q113" s="4">
        <f t="shared" si="92"/>
        <v>554</v>
      </c>
      <c r="R113" s="4">
        <f t="shared" si="92"/>
        <v>570.5</v>
      </c>
      <c r="S113" s="4">
        <f t="shared" si="92"/>
        <v>587</v>
      </c>
      <c r="T113" s="4">
        <f t="shared" si="92"/>
        <v>603.5</v>
      </c>
      <c r="U113" s="4">
        <f t="shared" si="92"/>
        <v>669.6</v>
      </c>
      <c r="V113" s="4">
        <f t="shared" si="92"/>
        <v>735.7</v>
      </c>
      <c r="W113" s="4">
        <f t="shared" si="92"/>
        <v>801.8</v>
      </c>
      <c r="X113" s="4">
        <f t="shared" si="92"/>
        <v>867.8</v>
      </c>
      <c r="Y113" s="4">
        <f t="shared" si="92"/>
        <v>933.9</v>
      </c>
      <c r="Z113" s="4">
        <f t="shared" si="92"/>
        <v>950.4</v>
      </c>
      <c r="AA113" s="4">
        <f t="shared" si="92"/>
        <v>967</v>
      </c>
      <c r="AB113" s="4">
        <f t="shared" si="92"/>
        <v>983.5</v>
      </c>
      <c r="AC113" s="4">
        <f t="shared" si="92"/>
        <v>1000</v>
      </c>
      <c r="AD113" s="4">
        <f t="shared" si="92"/>
        <v>0</v>
      </c>
      <c r="AE113" s="4">
        <f t="shared" si="92"/>
        <v>0</v>
      </c>
      <c r="AF113" s="4">
        <f t="shared" si="92"/>
        <v>0</v>
      </c>
      <c r="AG113" s="4">
        <f t="shared" si="92"/>
        <v>0</v>
      </c>
      <c r="AH113" s="4">
        <f t="shared" si="92"/>
        <v>0</v>
      </c>
      <c r="AI113" s="4">
        <f t="shared" si="92"/>
        <v>0</v>
      </c>
      <c r="AJ113" s="4">
        <f t="shared" si="92"/>
        <v>0</v>
      </c>
      <c r="AK113" s="4">
        <f t="shared" si="92"/>
        <v>0</v>
      </c>
      <c r="AL113" s="4">
        <f t="shared" si="92"/>
        <v>0</v>
      </c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/>
    </row>
    <row r="114" spans="1:71" ht="21" hidden="1" customHeight="1" outlineLevel="1" thickTop="1" thickBot="1" x14ac:dyDescent="0.4">
      <c r="C114" s="22">
        <f>COUNTA(E114:E121)+1</f>
        <v>4</v>
      </c>
      <c r="E114" s="17" t="s">
        <v>12</v>
      </c>
      <c r="F114" s="46">
        <f ca="1">F$113*$B$2*SUMPRODUCT(F$90:F$92,F$56:F$58)/1000</f>
        <v>-22.305744323178711</v>
      </c>
      <c r="G114" s="46">
        <f t="shared" ref="G114:AL114" ca="1" si="93">G$113*$B$2*SUMPRODUCT(G$90:G$92,G$56:G$58)/1000</f>
        <v>-30.017229274329193</v>
      </c>
      <c r="H114" s="46">
        <f t="shared" ca="1" si="93"/>
        <v>-38.339905021484611</v>
      </c>
      <c r="I114" s="46">
        <f t="shared" ca="1" si="93"/>
        <v>-40.506583566179565</v>
      </c>
      <c r="J114" s="46">
        <f t="shared" ca="1" si="93"/>
        <v>-42.700133479294109</v>
      </c>
      <c r="K114" s="46">
        <f t="shared" ca="1" si="93"/>
        <v>-44.945325458339134</v>
      </c>
      <c r="L114" s="46">
        <f t="shared" ca="1" si="93"/>
        <v>-47.229344166029989</v>
      </c>
      <c r="M114" s="46">
        <f t="shared" ca="1" si="93"/>
        <v>-49.581010073031948</v>
      </c>
      <c r="N114" s="46">
        <f t="shared" ca="1" si="93"/>
        <v>-52.015375384822171</v>
      </c>
      <c r="O114" s="46">
        <f t="shared" ca="1" si="93"/>
        <v>-54.569063242407445</v>
      </c>
      <c r="P114" s="46">
        <f t="shared" ca="1" si="93"/>
        <v>-57.324071348875329</v>
      </c>
      <c r="Q114" s="46">
        <f t="shared" ca="1" si="93"/>
        <v>-60.312709160320267</v>
      </c>
      <c r="R114" s="46">
        <f t="shared" ca="1" si="93"/>
        <v>-63.655966792309776</v>
      </c>
      <c r="S114" s="46">
        <f t="shared" ca="1" si="93"/>
        <v>-67.455252781547998</v>
      </c>
      <c r="T114" s="46">
        <f t="shared" ca="1" si="93"/>
        <v>-71.808641318152027</v>
      </c>
      <c r="U114" s="46">
        <f t="shared" ca="1" si="93"/>
        <v>-94.619173899183011</v>
      </c>
      <c r="V114" s="46">
        <f t="shared" ca="1" si="93"/>
        <v>-119.81605949636491</v>
      </c>
      <c r="W114" s="46">
        <f t="shared" ca="1" si="93"/>
        <v>-143.68715968288754</v>
      </c>
      <c r="X114" s="46">
        <f t="shared" ca="1" si="93"/>
        <v>-166.88205365423167</v>
      </c>
      <c r="Y114" s="46">
        <f t="shared" ca="1" si="93"/>
        <v>-190.0046806594423</v>
      </c>
      <c r="Z114" s="46">
        <f t="shared" ca="1" si="93"/>
        <v>-195.79564531013816</v>
      </c>
      <c r="AA114" s="46">
        <f t="shared" ca="1" si="93"/>
        <v>-201.55356680716037</v>
      </c>
      <c r="AB114" s="46">
        <f t="shared" ca="1" si="93"/>
        <v>-207.35850705793402</v>
      </c>
      <c r="AC114" s="46">
        <f t="shared" ca="1" si="93"/>
        <v>-213.09965903844702</v>
      </c>
      <c r="AD114" s="46">
        <f t="shared" ca="1" si="93"/>
        <v>0</v>
      </c>
      <c r="AE114" s="46">
        <f t="shared" ca="1" si="93"/>
        <v>0</v>
      </c>
      <c r="AF114" s="46">
        <f t="shared" ca="1" si="93"/>
        <v>0</v>
      </c>
      <c r="AG114" s="46">
        <f t="shared" ca="1" si="93"/>
        <v>0</v>
      </c>
      <c r="AH114" s="46">
        <f t="shared" ca="1" si="93"/>
        <v>0</v>
      </c>
      <c r="AI114" s="46">
        <f t="shared" ca="1" si="93"/>
        <v>0</v>
      </c>
      <c r="AJ114" s="46">
        <f t="shared" ca="1" si="93"/>
        <v>0</v>
      </c>
      <c r="AK114" s="46">
        <f t="shared" ca="1" si="93"/>
        <v>0</v>
      </c>
      <c r="AL114" s="46">
        <f t="shared" ca="1" si="93"/>
        <v>0</v>
      </c>
      <c r="AM114" s="46"/>
      <c r="AN114" s="46"/>
      <c r="AO114" s="46"/>
      <c r="AP114" s="46"/>
      <c r="AQ114" s="46"/>
      <c r="AR114" s="46"/>
      <c r="AS114" s="46"/>
      <c r="AT114" s="46"/>
      <c r="AU114" s="46"/>
      <c r="AV114" s="46"/>
      <c r="AW114" s="46"/>
      <c r="AX114" s="46"/>
      <c r="AY114" s="46"/>
      <c r="AZ114" s="46"/>
      <c r="BA114" s="46"/>
      <c r="BB114" s="46"/>
      <c r="BC114" s="46"/>
      <c r="BD114" s="46"/>
      <c r="BE114" s="46"/>
      <c r="BF114" s="46"/>
      <c r="BG114" s="46"/>
      <c r="BH114" s="46"/>
      <c r="BI114" s="46"/>
      <c r="BJ114" s="46"/>
      <c r="BK114" s="46"/>
      <c r="BL114" s="46"/>
      <c r="BM114" s="46"/>
      <c r="BN114" s="46"/>
      <c r="BO114" s="46"/>
      <c r="BP114" s="46"/>
      <c r="BQ114" s="46"/>
      <c r="BR114" s="46"/>
      <c r="BS114" s="46"/>
    </row>
    <row r="115" spans="1:71" ht="21" hidden="1" customHeight="1" outlineLevel="1" thickBot="1" x14ac:dyDescent="0.4">
      <c r="C115" s="23">
        <f xml:space="preserve"> COUNTIF(F113:AL113,"&lt;&gt;"&amp;0)</f>
        <v>24</v>
      </c>
      <c r="E115" s="17" t="s">
        <v>13</v>
      </c>
      <c r="F115" s="14">
        <f ca="1">F$113*$B$2*SUMPRODUCT(F$80:F$88,F$46:F$54)/1000</f>
        <v>-1.0736957511901548E-6</v>
      </c>
      <c r="G115" s="14">
        <f t="shared" ref="G115:AL115" ca="1" si="94">G$113*$B$2*SUMPRODUCT(G$80:G$88,G$46:G$54)/1000</f>
        <v>-2.0211672001606875E-6</v>
      </c>
      <c r="H115" s="14">
        <f t="shared" ca="1" si="94"/>
        <v>-2.7438311703274215E-6</v>
      </c>
      <c r="I115" s="14">
        <f t="shared" ca="1" si="94"/>
        <v>-3.2683177080866205E-6</v>
      </c>
      <c r="J115" s="14">
        <f t="shared" ca="1" si="94"/>
        <v>-3.154556095445574E-6</v>
      </c>
      <c r="K115" s="14">
        <f t="shared" ca="1" si="94"/>
        <v>-6.3790995390553999E-6</v>
      </c>
      <c r="L115" s="14">
        <f t="shared" ca="1" si="94"/>
        <v>-1.4687911547013405E-5</v>
      </c>
      <c r="M115" s="14">
        <f t="shared" ca="1" si="94"/>
        <v>-3.4989688973343742E-5</v>
      </c>
      <c r="N115" s="14">
        <f t="shared" ca="1" si="94"/>
        <v>-8.2107061175175513E-5</v>
      </c>
      <c r="O115" s="14">
        <f t="shared" ca="1" si="94"/>
        <v>-1.8662330289053887E-4</v>
      </c>
      <c r="P115" s="14">
        <f t="shared" ca="1" si="94"/>
        <v>-4.1008185228445055E-4</v>
      </c>
      <c r="Q115" s="14">
        <f t="shared" ca="1" si="94"/>
        <v>-8.7334731818956054E-4</v>
      </c>
      <c r="R115" s="14">
        <f t="shared" ca="1" si="94"/>
        <v>-1.8123668327763556E-3</v>
      </c>
      <c r="S115" s="14">
        <f t="shared" ca="1" si="94"/>
        <v>-3.6822163145002434E-3</v>
      </c>
      <c r="T115" s="14">
        <f t="shared" ca="1" si="94"/>
        <v>-7.3668284141696454E-3</v>
      </c>
      <c r="U115" s="14">
        <f t="shared" ca="1" si="94"/>
        <v>-9.9654468708193167E-2</v>
      </c>
      <c r="V115" s="14">
        <f t="shared" ca="1" si="94"/>
        <v>-0.85817414537775716</v>
      </c>
      <c r="W115" s="14">
        <f t="shared" ca="1" si="94"/>
        <v>-4.6149648469463838</v>
      </c>
      <c r="X115" s="14">
        <f t="shared" ca="1" si="94"/>
        <v>-17.038242432985506</v>
      </c>
      <c r="Y115" s="14">
        <f t="shared" ca="1" si="94"/>
        <v>-44.469060425178945</v>
      </c>
      <c r="Z115" s="14">
        <f t="shared" ca="1" si="94"/>
        <v>-53.579055578503826</v>
      </c>
      <c r="AA115" s="14">
        <f t="shared" ca="1" si="94"/>
        <v>-63.284107613783632</v>
      </c>
      <c r="AB115" s="14">
        <f t="shared" ca="1" si="94"/>
        <v>-73.348898203883195</v>
      </c>
      <c r="AC115" s="14">
        <f t="shared" ca="1" si="94"/>
        <v>-83.568398282874355</v>
      </c>
      <c r="AD115" s="14">
        <f t="shared" ca="1" si="94"/>
        <v>0</v>
      </c>
      <c r="AE115" s="14">
        <f t="shared" ca="1" si="94"/>
        <v>0</v>
      </c>
      <c r="AF115" s="14">
        <f t="shared" ca="1" si="94"/>
        <v>0</v>
      </c>
      <c r="AG115" s="14">
        <f t="shared" ca="1" si="94"/>
        <v>0</v>
      </c>
      <c r="AH115" s="14">
        <f t="shared" ca="1" si="94"/>
        <v>0</v>
      </c>
      <c r="AI115" s="14">
        <f t="shared" ca="1" si="94"/>
        <v>0</v>
      </c>
      <c r="AJ115" s="14">
        <f t="shared" ca="1" si="94"/>
        <v>0</v>
      </c>
      <c r="AK115" s="14">
        <f t="shared" ca="1" si="94"/>
        <v>0</v>
      </c>
      <c r="AL115" s="14">
        <f t="shared" ca="1" si="94"/>
        <v>0</v>
      </c>
      <c r="AM115" s="14"/>
      <c r="AN115" s="14"/>
      <c r="AO115" s="14"/>
      <c r="AP115" s="14"/>
      <c r="AQ115" s="14"/>
      <c r="AR115" s="14"/>
      <c r="AS115" s="14"/>
      <c r="AT115" s="14"/>
      <c r="AU115" s="14"/>
      <c r="AV115" s="14"/>
      <c r="AW115" s="14"/>
      <c r="AX115" s="14"/>
      <c r="AY115" s="14"/>
      <c r="AZ115" s="14"/>
      <c r="BA115" s="14"/>
      <c r="BB115" s="14"/>
      <c r="BC115" s="14"/>
      <c r="BD115" s="14"/>
      <c r="BE115" s="14"/>
      <c r="BF115" s="14"/>
      <c r="BG115" s="14"/>
      <c r="BH115" s="14"/>
      <c r="BI115" s="14"/>
      <c r="BJ115" s="14"/>
      <c r="BK115" s="14"/>
      <c r="BL115" s="14"/>
      <c r="BM115" s="14"/>
      <c r="BN115" s="14"/>
      <c r="BO115" s="14"/>
      <c r="BP115" s="14"/>
      <c r="BQ115" s="14"/>
      <c r="BR115" s="14"/>
      <c r="BS115" s="14"/>
    </row>
    <row r="116" spans="1:71" ht="21" hidden="1" customHeight="1" outlineLevel="1" thickBot="1" x14ac:dyDescent="0.4">
      <c r="E116" s="17" t="s">
        <v>15</v>
      </c>
      <c r="F116" s="14">
        <f t="shared" ref="F116:AL116" ca="1" si="95">F115+F114</f>
        <v>-22.305745396874464</v>
      </c>
      <c r="G116" s="14">
        <f t="shared" ca="1" si="95"/>
        <v>-30.017231295496394</v>
      </c>
      <c r="H116" s="14">
        <f t="shared" ca="1" si="95"/>
        <v>-38.339907765315779</v>
      </c>
      <c r="I116" s="14">
        <f t="shared" ca="1" si="95"/>
        <v>-40.50658683449727</v>
      </c>
      <c r="J116" s="14">
        <f t="shared" ca="1" si="95"/>
        <v>-42.700136633850207</v>
      </c>
      <c r="K116" s="14">
        <f t="shared" ca="1" si="95"/>
        <v>-44.945331837438673</v>
      </c>
      <c r="L116" s="14">
        <f t="shared" ca="1" si="95"/>
        <v>-47.229358853941534</v>
      </c>
      <c r="M116" s="14">
        <f t="shared" ca="1" si="95"/>
        <v>-49.581045062720918</v>
      </c>
      <c r="N116" s="14">
        <f t="shared" ca="1" si="95"/>
        <v>-52.015457491883346</v>
      </c>
      <c r="O116" s="14">
        <f t="shared" ca="1" si="95"/>
        <v>-54.569249865710333</v>
      </c>
      <c r="P116" s="14">
        <f t="shared" ca="1" si="95"/>
        <v>-57.324481430727616</v>
      </c>
      <c r="Q116" s="14">
        <f t="shared" ca="1" si="95"/>
        <v>-60.313582507638458</v>
      </c>
      <c r="R116" s="14">
        <f t="shared" ca="1" si="95"/>
        <v>-63.657779159142549</v>
      </c>
      <c r="S116" s="14">
        <f t="shared" ca="1" si="95"/>
        <v>-67.458934997862499</v>
      </c>
      <c r="T116" s="14">
        <f t="shared" ca="1" si="95"/>
        <v>-71.81600814656619</v>
      </c>
      <c r="U116" s="14">
        <f t="shared" ca="1" si="95"/>
        <v>-94.718828367891206</v>
      </c>
      <c r="V116" s="14">
        <f t="shared" ca="1" si="95"/>
        <v>-120.67423364174267</v>
      </c>
      <c r="W116" s="14">
        <f t="shared" ca="1" si="95"/>
        <v>-148.30212452983392</v>
      </c>
      <c r="X116" s="14">
        <f t="shared" ca="1" si="95"/>
        <v>-183.92029608721717</v>
      </c>
      <c r="Y116" s="14">
        <f t="shared" ca="1" si="95"/>
        <v>-234.47374108462125</v>
      </c>
      <c r="Z116" s="14">
        <f t="shared" ca="1" si="95"/>
        <v>-249.374700888642</v>
      </c>
      <c r="AA116" s="14">
        <f t="shared" ca="1" si="95"/>
        <v>-264.83767442094398</v>
      </c>
      <c r="AB116" s="14">
        <f t="shared" ca="1" si="95"/>
        <v>-280.7074052618172</v>
      </c>
      <c r="AC116" s="14">
        <f t="shared" ca="1" si="95"/>
        <v>-296.66805732132138</v>
      </c>
      <c r="AD116" s="14">
        <f t="shared" ca="1" si="95"/>
        <v>0</v>
      </c>
      <c r="AE116" s="14">
        <f t="shared" ca="1" si="95"/>
        <v>0</v>
      </c>
      <c r="AF116" s="14">
        <f t="shared" ca="1" si="95"/>
        <v>0</v>
      </c>
      <c r="AG116" s="14">
        <f t="shared" ca="1" si="95"/>
        <v>0</v>
      </c>
      <c r="AH116" s="14">
        <f t="shared" ca="1" si="95"/>
        <v>0</v>
      </c>
      <c r="AI116" s="14">
        <f t="shared" ca="1" si="95"/>
        <v>0</v>
      </c>
      <c r="AJ116" s="14">
        <f t="shared" ca="1" si="95"/>
        <v>0</v>
      </c>
      <c r="AK116" s="14">
        <f t="shared" ca="1" si="95"/>
        <v>0</v>
      </c>
      <c r="AL116" s="14">
        <f t="shared" ca="1" si="95"/>
        <v>0</v>
      </c>
      <c r="AM116" s="14"/>
      <c r="AN116" s="14"/>
      <c r="AO116" s="14"/>
      <c r="AP116" s="14"/>
      <c r="AQ116" s="14"/>
      <c r="AR116" s="14"/>
      <c r="AS116" s="14"/>
      <c r="AT116" s="14"/>
      <c r="AU116" s="14"/>
      <c r="AV116" s="14"/>
      <c r="AW116" s="14"/>
      <c r="AX116" s="14"/>
      <c r="AY116" s="14"/>
      <c r="AZ116" s="14"/>
      <c r="BA116" s="14"/>
      <c r="BB116" s="14"/>
      <c r="BC116" s="14"/>
      <c r="BD116" s="14"/>
      <c r="BE116" s="14"/>
      <c r="BF116" s="14"/>
      <c r="BG116" s="14"/>
      <c r="BH116" s="14"/>
      <c r="BI116" s="14"/>
      <c r="BJ116" s="14"/>
      <c r="BK116" s="14"/>
      <c r="BL116" s="14"/>
      <c r="BM116" s="14"/>
      <c r="BN116" s="14"/>
      <c r="BO116" s="14"/>
      <c r="BP116" s="14"/>
      <c r="BQ116" s="14"/>
      <c r="BR116" s="14"/>
      <c r="BS116" s="14"/>
    </row>
    <row r="117" spans="1:71" ht="21" hidden="1" customHeight="1" outlineLevel="1" x14ac:dyDescent="0.35"/>
    <row r="118" spans="1:71" ht="21" hidden="1" customHeight="1" outlineLevel="1" x14ac:dyDescent="0.35">
      <c r="U118" s="47"/>
      <c r="V118" s="47"/>
      <c r="W118" s="47"/>
    </row>
    <row r="119" spans="1:71" ht="21" hidden="1" customHeight="1" outlineLevel="1" x14ac:dyDescent="0.35">
      <c r="U119" s="47"/>
      <c r="V119" s="47"/>
      <c r="W119" s="47"/>
    </row>
    <row r="120" spans="1:71" ht="21" hidden="1" customHeight="1" outlineLevel="1" x14ac:dyDescent="0.35">
      <c r="U120" s="47"/>
      <c r="V120" s="47"/>
      <c r="W120" s="47"/>
    </row>
    <row r="121" spans="1:71" ht="21" hidden="1" customHeight="1" outlineLevel="1" thickBot="1" x14ac:dyDescent="0.4">
      <c r="U121" s="47"/>
      <c r="V121" s="47"/>
      <c r="W121" s="47"/>
    </row>
    <row r="122" spans="1:71" ht="21" hidden="1" customHeight="1" outlineLevel="1" thickTop="1" thickBot="1" x14ac:dyDescent="0.4">
      <c r="E122" s="4">
        <f t="array" aca="1" ref="E122:BR135" ca="1">OFFSET(E113,0,0,C114,C115+1)</f>
        <v>0</v>
      </c>
      <c r="F122" s="4">
        <f ca="1"/>
        <v>273.10000000000002</v>
      </c>
      <c r="G122" s="4">
        <f ca="1"/>
        <v>339.2</v>
      </c>
      <c r="H122" s="4">
        <f ca="1"/>
        <v>405.3</v>
      </c>
      <c r="I122" s="4">
        <f ca="1"/>
        <v>421.8</v>
      </c>
      <c r="J122" s="4">
        <f ca="1"/>
        <v>438.3</v>
      </c>
      <c r="K122" s="4">
        <f ca="1"/>
        <v>454.9</v>
      </c>
      <c r="L122" s="4">
        <f ca="1"/>
        <v>471.4</v>
      </c>
      <c r="M122" s="4">
        <f ca="1"/>
        <v>487.9</v>
      </c>
      <c r="N122" s="4">
        <f ca="1"/>
        <v>504.4</v>
      </c>
      <c r="O122" s="4">
        <f ca="1"/>
        <v>520.9</v>
      </c>
      <c r="P122" s="4">
        <f ca="1"/>
        <v>537.5</v>
      </c>
      <c r="Q122" s="4">
        <f ca="1"/>
        <v>554</v>
      </c>
      <c r="R122" s="4">
        <f ca="1"/>
        <v>570.5</v>
      </c>
      <c r="S122" s="4">
        <f ca="1"/>
        <v>587</v>
      </c>
      <c r="T122" s="20">
        <f ca="1"/>
        <v>603.5</v>
      </c>
      <c r="U122" s="55">
        <f ca="1"/>
        <v>669.6</v>
      </c>
      <c r="V122" s="56">
        <f ca="1"/>
        <v>735.7</v>
      </c>
      <c r="W122" s="58">
        <f ca="1"/>
        <v>801.8</v>
      </c>
      <c r="X122" s="53">
        <f ca="1"/>
        <v>867.8</v>
      </c>
      <c r="Y122" s="4">
        <f ca="1"/>
        <v>933.9</v>
      </c>
      <c r="Z122" s="4">
        <f ca="1"/>
        <v>950.4</v>
      </c>
      <c r="AA122" s="4">
        <f ca="1"/>
        <v>967</v>
      </c>
      <c r="AB122" s="4">
        <f ca="1"/>
        <v>983.5</v>
      </c>
      <c r="AC122" s="4">
        <f ca="1"/>
        <v>1000</v>
      </c>
      <c r="AD122" s="4" t="e">
        <f ca="1"/>
        <v>#N/A</v>
      </c>
      <c r="AE122" s="4" t="e">
        <f ca="1"/>
        <v>#N/A</v>
      </c>
      <c r="AF122" s="4" t="e">
        <f ca="1"/>
        <v>#N/A</v>
      </c>
      <c r="AG122" s="4" t="e">
        <f ca="1"/>
        <v>#N/A</v>
      </c>
      <c r="AH122" s="4" t="e">
        <f ca="1"/>
        <v>#N/A</v>
      </c>
      <c r="AI122" s="4" t="e">
        <f ca="1"/>
        <v>#N/A</v>
      </c>
      <c r="AJ122" s="4" t="e">
        <f ca="1"/>
        <v>#N/A</v>
      </c>
      <c r="AK122" s="4" t="e">
        <f ca="1"/>
        <v>#N/A</v>
      </c>
      <c r="AL122" s="4" t="e">
        <f ca="1"/>
        <v>#N/A</v>
      </c>
      <c r="AM122" s="4" t="e">
        <f ca="1"/>
        <v>#N/A</v>
      </c>
      <c r="AN122" s="4" t="e">
        <f ca="1"/>
        <v>#N/A</v>
      </c>
      <c r="AO122" s="4" t="e">
        <f ca="1"/>
        <v>#N/A</v>
      </c>
      <c r="AP122" s="4" t="e">
        <f ca="1"/>
        <v>#N/A</v>
      </c>
      <c r="AQ122" s="4" t="e">
        <f ca="1"/>
        <v>#N/A</v>
      </c>
      <c r="AR122" s="4" t="e">
        <f ca="1"/>
        <v>#N/A</v>
      </c>
      <c r="AS122" s="4" t="e">
        <f ca="1"/>
        <v>#N/A</v>
      </c>
      <c r="AT122" s="4" t="e">
        <f ca="1"/>
        <v>#N/A</v>
      </c>
      <c r="AU122" s="4" t="e">
        <f ca="1"/>
        <v>#N/A</v>
      </c>
      <c r="AV122" s="4" t="e">
        <f ca="1"/>
        <v>#N/A</v>
      </c>
      <c r="AW122" s="4" t="e">
        <f ca="1"/>
        <v>#N/A</v>
      </c>
      <c r="AX122" s="4" t="e">
        <f ca="1"/>
        <v>#N/A</v>
      </c>
      <c r="AY122" s="4" t="e">
        <f ca="1"/>
        <v>#N/A</v>
      </c>
      <c r="AZ122" s="4" t="e">
        <f ca="1"/>
        <v>#N/A</v>
      </c>
      <c r="BA122" s="4" t="e">
        <f ca="1"/>
        <v>#N/A</v>
      </c>
      <c r="BB122" s="4" t="e">
        <f ca="1"/>
        <v>#N/A</v>
      </c>
      <c r="BC122" s="4" t="e">
        <f ca="1"/>
        <v>#N/A</v>
      </c>
      <c r="BD122" s="4" t="e">
        <f ca="1"/>
        <v>#N/A</v>
      </c>
      <c r="BE122" s="4" t="e">
        <f ca="1"/>
        <v>#N/A</v>
      </c>
      <c r="BF122" s="4" t="e">
        <f ca="1"/>
        <v>#N/A</v>
      </c>
      <c r="BG122" s="4" t="e">
        <f ca="1"/>
        <v>#N/A</v>
      </c>
      <c r="BH122" s="4" t="e">
        <f ca="1"/>
        <v>#N/A</v>
      </c>
      <c r="BI122" s="4" t="e">
        <f ca="1"/>
        <v>#N/A</v>
      </c>
      <c r="BJ122" s="4" t="e">
        <f ca="1"/>
        <v>#N/A</v>
      </c>
      <c r="BK122" s="4" t="e">
        <f ca="1"/>
        <v>#N/A</v>
      </c>
      <c r="BL122" s="4" t="e">
        <f ca="1"/>
        <v>#N/A</v>
      </c>
      <c r="BM122" s="4" t="e">
        <f ca="1"/>
        <v>#N/A</v>
      </c>
      <c r="BN122" s="4" t="e">
        <f ca="1"/>
        <v>#N/A</v>
      </c>
      <c r="BO122" s="4" t="e">
        <f ca="1"/>
        <v>#N/A</v>
      </c>
      <c r="BP122" s="4" t="e">
        <f ca="1"/>
        <v>#N/A</v>
      </c>
      <c r="BQ122" s="4" t="e">
        <f ca="1"/>
        <v>#N/A</v>
      </c>
      <c r="BR122" s="4" t="e">
        <f ca="1"/>
        <v>#N/A</v>
      </c>
      <c r="BS122" s="4"/>
    </row>
    <row r="123" spans="1:71" ht="21" hidden="1" customHeight="1" outlineLevel="1" thickTop="1" thickBot="1" x14ac:dyDescent="0.4">
      <c r="E123" s="17" t="str">
        <f ca="1"/>
        <v xml:space="preserve">Раствор (жид): </v>
      </c>
      <c r="F123" s="47">
        <f ca="1"/>
        <v>-22.305744323178711</v>
      </c>
      <c r="G123" s="47">
        <f ca="1"/>
        <v>-30.017229274329193</v>
      </c>
      <c r="H123" s="47">
        <f ca="1"/>
        <v>-38.339905021484611</v>
      </c>
      <c r="I123" s="47">
        <f ca="1"/>
        <v>-40.506583566179565</v>
      </c>
      <c r="J123" s="47">
        <f ca="1"/>
        <v>-42.700133479294109</v>
      </c>
      <c r="K123" s="47">
        <f ca="1"/>
        <v>-44.945325458339134</v>
      </c>
      <c r="L123" s="47">
        <f ca="1"/>
        <v>-47.229344166029989</v>
      </c>
      <c r="M123" s="47">
        <f ca="1"/>
        <v>-49.581010073031948</v>
      </c>
      <c r="N123" s="47">
        <f ca="1"/>
        <v>-52.015375384822171</v>
      </c>
      <c r="O123" s="47">
        <f ca="1"/>
        <v>-54.569063242407445</v>
      </c>
      <c r="P123" s="47">
        <f ca="1"/>
        <v>-57.324071348875329</v>
      </c>
      <c r="Q123" s="47">
        <f ca="1"/>
        <v>-60.312709160320267</v>
      </c>
      <c r="R123" s="47">
        <f ca="1"/>
        <v>-63.655966792309776</v>
      </c>
      <c r="S123" s="47">
        <f ca="1"/>
        <v>-67.455252781547998</v>
      </c>
      <c r="T123" s="47">
        <f ca="1"/>
        <v>-71.808641318152027</v>
      </c>
      <c r="U123" s="47">
        <f ca="1"/>
        <v>-94.619173899183011</v>
      </c>
      <c r="V123" s="47">
        <f ca="1"/>
        <v>-119.81605949636491</v>
      </c>
      <c r="W123" s="47">
        <f ca="1"/>
        <v>-143.68715968288754</v>
      </c>
      <c r="X123" s="47">
        <f ca="1"/>
        <v>-166.88205365423167</v>
      </c>
      <c r="Y123" s="47">
        <f ca="1"/>
        <v>-190.0046806594423</v>
      </c>
      <c r="Z123" s="47">
        <f ca="1"/>
        <v>-195.79564531013816</v>
      </c>
      <c r="AA123" s="47">
        <f ca="1"/>
        <v>-201.55356680716037</v>
      </c>
      <c r="AB123" s="47">
        <f ca="1"/>
        <v>-207.35850705793402</v>
      </c>
      <c r="AC123" s="47">
        <f ca="1"/>
        <v>-213.09965903844702</v>
      </c>
      <c r="AD123" s="47" t="e">
        <f ca="1"/>
        <v>#N/A</v>
      </c>
      <c r="AE123" s="47" t="e">
        <f ca="1"/>
        <v>#N/A</v>
      </c>
      <c r="AF123" s="47" t="e">
        <f ca="1"/>
        <v>#N/A</v>
      </c>
      <c r="AG123" s="47" t="e">
        <f ca="1"/>
        <v>#N/A</v>
      </c>
      <c r="AH123" s="47" t="e">
        <f ca="1"/>
        <v>#N/A</v>
      </c>
      <c r="AI123" s="47" t="e">
        <f ca="1"/>
        <v>#N/A</v>
      </c>
      <c r="AJ123" s="47" t="e">
        <f ca="1"/>
        <v>#N/A</v>
      </c>
      <c r="AK123" s="47" t="e">
        <f ca="1"/>
        <v>#N/A</v>
      </c>
      <c r="AL123" s="47" t="e">
        <f ca="1"/>
        <v>#N/A</v>
      </c>
      <c r="AM123" s="47" t="e">
        <f ca="1"/>
        <v>#N/A</v>
      </c>
      <c r="AN123" s="47" t="e">
        <f ca="1"/>
        <v>#N/A</v>
      </c>
      <c r="AO123" s="47" t="e">
        <f ca="1"/>
        <v>#N/A</v>
      </c>
      <c r="AP123" s="47" t="e">
        <f ca="1"/>
        <v>#N/A</v>
      </c>
      <c r="AQ123" s="47" t="e">
        <f ca="1"/>
        <v>#N/A</v>
      </c>
      <c r="AR123" s="47" t="e">
        <f ca="1"/>
        <v>#N/A</v>
      </c>
      <c r="AS123" s="47" t="e">
        <f ca="1"/>
        <v>#N/A</v>
      </c>
      <c r="AT123" s="47" t="e">
        <f ca="1"/>
        <v>#N/A</v>
      </c>
      <c r="AU123" s="47" t="e">
        <f ca="1"/>
        <v>#N/A</v>
      </c>
      <c r="AV123" s="47" t="e">
        <f ca="1"/>
        <v>#N/A</v>
      </c>
      <c r="AW123" s="47" t="e">
        <f ca="1"/>
        <v>#N/A</v>
      </c>
      <c r="AX123" s="47" t="e">
        <f ca="1"/>
        <v>#N/A</v>
      </c>
      <c r="AY123" s="47" t="e">
        <f ca="1"/>
        <v>#N/A</v>
      </c>
      <c r="AZ123" s="47" t="e">
        <f ca="1"/>
        <v>#N/A</v>
      </c>
      <c r="BA123" s="47" t="e">
        <f ca="1"/>
        <v>#N/A</v>
      </c>
      <c r="BB123" s="47" t="e">
        <f ca="1"/>
        <v>#N/A</v>
      </c>
      <c r="BC123" s="47" t="e">
        <f ca="1"/>
        <v>#N/A</v>
      </c>
      <c r="BD123" s="47" t="e">
        <f ca="1"/>
        <v>#N/A</v>
      </c>
      <c r="BE123" s="47" t="e">
        <f ca="1"/>
        <v>#N/A</v>
      </c>
      <c r="BF123" s="47" t="e">
        <f ca="1"/>
        <v>#N/A</v>
      </c>
      <c r="BG123" s="47" t="e">
        <f ca="1"/>
        <v>#N/A</v>
      </c>
      <c r="BH123" s="47" t="e">
        <f ca="1"/>
        <v>#N/A</v>
      </c>
      <c r="BI123" s="47" t="e">
        <f ca="1"/>
        <v>#N/A</v>
      </c>
      <c r="BJ123" s="47" t="e">
        <f ca="1"/>
        <v>#N/A</v>
      </c>
      <c r="BK123" s="47" t="e">
        <f ca="1"/>
        <v>#N/A</v>
      </c>
      <c r="BL123" s="47" t="e">
        <f ca="1"/>
        <v>#N/A</v>
      </c>
      <c r="BM123" s="47" t="e">
        <f ca="1"/>
        <v>#N/A</v>
      </c>
      <c r="BN123" s="47" t="e">
        <f ca="1"/>
        <v>#N/A</v>
      </c>
      <c r="BO123" s="47" t="e">
        <f ca="1"/>
        <v>#N/A</v>
      </c>
      <c r="BP123" s="47" t="e">
        <f ca="1"/>
        <v>#N/A</v>
      </c>
      <c r="BQ123" s="47" t="e">
        <f ca="1"/>
        <v>#N/A</v>
      </c>
      <c r="BR123" s="47" t="e">
        <f ca="1"/>
        <v>#N/A</v>
      </c>
    </row>
    <row r="124" spans="1:71" ht="21" hidden="1" customHeight="1" outlineLevel="1" thickBot="1" x14ac:dyDescent="0.4">
      <c r="E124" s="17" t="str">
        <f ca="1"/>
        <v xml:space="preserve">Газовая без Ar: </v>
      </c>
      <c r="F124" s="47">
        <f ca="1"/>
        <v>-1.0736957511901548E-6</v>
      </c>
      <c r="G124" s="47">
        <f ca="1"/>
        <v>-2.0211672001606875E-6</v>
      </c>
      <c r="H124" s="47">
        <f ca="1"/>
        <v>-2.7438311703274215E-6</v>
      </c>
      <c r="I124" s="47">
        <f ca="1"/>
        <v>-3.2683177080866205E-6</v>
      </c>
      <c r="J124" s="47">
        <f ca="1"/>
        <v>-3.154556095445574E-6</v>
      </c>
      <c r="K124" s="47">
        <f ca="1"/>
        <v>-6.3790995390553999E-6</v>
      </c>
      <c r="L124" s="47">
        <f ca="1"/>
        <v>-1.4687911547013405E-5</v>
      </c>
      <c r="M124" s="47">
        <f ca="1"/>
        <v>-3.4989688973343742E-5</v>
      </c>
      <c r="N124" s="47">
        <f ca="1"/>
        <v>-8.2107061175175513E-5</v>
      </c>
      <c r="O124" s="47">
        <f ca="1"/>
        <v>-1.8662330289053887E-4</v>
      </c>
      <c r="P124" s="47">
        <f ca="1"/>
        <v>-4.1008185228445055E-4</v>
      </c>
      <c r="Q124" s="47">
        <f ca="1"/>
        <v>-8.7334731818956054E-4</v>
      </c>
      <c r="R124" s="47">
        <f ca="1"/>
        <v>-1.8123668327763556E-3</v>
      </c>
      <c r="S124" s="47">
        <f ca="1"/>
        <v>-3.6822163145002434E-3</v>
      </c>
      <c r="T124" s="47">
        <f ca="1"/>
        <v>-7.3668284141696454E-3</v>
      </c>
      <c r="U124" s="47">
        <f ca="1"/>
        <v>-9.9654468708193167E-2</v>
      </c>
      <c r="V124" s="47">
        <f ca="1"/>
        <v>-0.85817414537775716</v>
      </c>
      <c r="W124" s="47">
        <f ca="1"/>
        <v>-4.6149648469463838</v>
      </c>
      <c r="X124" s="47">
        <f ca="1"/>
        <v>-17.038242432985506</v>
      </c>
      <c r="Y124" s="47">
        <f ca="1"/>
        <v>-44.469060425178945</v>
      </c>
      <c r="Z124" s="47">
        <f ca="1"/>
        <v>-53.579055578503826</v>
      </c>
      <c r="AA124" s="47">
        <f ca="1"/>
        <v>-63.284107613783632</v>
      </c>
      <c r="AB124" s="47">
        <f ca="1"/>
        <v>-73.348898203883195</v>
      </c>
      <c r="AC124" s="47">
        <f ca="1"/>
        <v>-83.568398282874355</v>
      </c>
      <c r="AD124" s="47" t="e">
        <f ca="1"/>
        <v>#N/A</v>
      </c>
      <c r="AE124" s="47" t="e">
        <f ca="1"/>
        <v>#N/A</v>
      </c>
      <c r="AF124" s="47" t="e">
        <f ca="1"/>
        <v>#N/A</v>
      </c>
      <c r="AG124" s="47" t="e">
        <f ca="1"/>
        <v>#N/A</v>
      </c>
      <c r="AH124" s="47" t="e">
        <f ca="1"/>
        <v>#N/A</v>
      </c>
      <c r="AI124" s="47" t="e">
        <f ca="1"/>
        <v>#N/A</v>
      </c>
      <c r="AJ124" s="47" t="e">
        <f ca="1"/>
        <v>#N/A</v>
      </c>
      <c r="AK124" s="47" t="e">
        <f ca="1"/>
        <v>#N/A</v>
      </c>
      <c r="AL124" s="47" t="e">
        <f ca="1"/>
        <v>#N/A</v>
      </c>
      <c r="AM124" s="47" t="e">
        <f ca="1"/>
        <v>#N/A</v>
      </c>
      <c r="AN124" s="47" t="e">
        <f ca="1"/>
        <v>#N/A</v>
      </c>
      <c r="AO124" s="47" t="e">
        <f ca="1"/>
        <v>#N/A</v>
      </c>
      <c r="AP124" s="47" t="e">
        <f ca="1"/>
        <v>#N/A</v>
      </c>
      <c r="AQ124" s="47" t="e">
        <f ca="1"/>
        <v>#N/A</v>
      </c>
      <c r="AR124" s="47" t="e">
        <f ca="1"/>
        <v>#N/A</v>
      </c>
      <c r="AS124" s="47" t="e">
        <f ca="1"/>
        <v>#N/A</v>
      </c>
      <c r="AT124" s="47" t="e">
        <f ca="1"/>
        <v>#N/A</v>
      </c>
      <c r="AU124" s="47" t="e">
        <f ca="1"/>
        <v>#N/A</v>
      </c>
      <c r="AV124" s="47" t="e">
        <f ca="1"/>
        <v>#N/A</v>
      </c>
      <c r="AW124" s="47" t="e">
        <f ca="1"/>
        <v>#N/A</v>
      </c>
      <c r="AX124" s="47" t="e">
        <f ca="1"/>
        <v>#N/A</v>
      </c>
      <c r="AY124" s="47" t="e">
        <f ca="1"/>
        <v>#N/A</v>
      </c>
      <c r="AZ124" s="47" t="e">
        <f ca="1"/>
        <v>#N/A</v>
      </c>
      <c r="BA124" s="47" t="e">
        <f ca="1"/>
        <v>#N/A</v>
      </c>
      <c r="BB124" s="47" t="e">
        <f ca="1"/>
        <v>#N/A</v>
      </c>
      <c r="BC124" s="47" t="e">
        <f ca="1"/>
        <v>#N/A</v>
      </c>
      <c r="BD124" s="47" t="e">
        <f ca="1"/>
        <v>#N/A</v>
      </c>
      <c r="BE124" s="47" t="e">
        <f ca="1"/>
        <v>#N/A</v>
      </c>
      <c r="BF124" s="47" t="e">
        <f ca="1"/>
        <v>#N/A</v>
      </c>
      <c r="BG124" s="47" t="e">
        <f ca="1"/>
        <v>#N/A</v>
      </c>
      <c r="BH124" s="47" t="e">
        <f ca="1"/>
        <v>#N/A</v>
      </c>
      <c r="BI124" s="47" t="e">
        <f ca="1"/>
        <v>#N/A</v>
      </c>
      <c r="BJ124" s="47" t="e">
        <f ca="1"/>
        <v>#N/A</v>
      </c>
      <c r="BK124" s="47" t="e">
        <f ca="1"/>
        <v>#N/A</v>
      </c>
      <c r="BL124" s="47" t="e">
        <f ca="1"/>
        <v>#N/A</v>
      </c>
      <c r="BM124" s="47" t="e">
        <f ca="1"/>
        <v>#N/A</v>
      </c>
      <c r="BN124" s="47" t="e">
        <f ca="1"/>
        <v>#N/A</v>
      </c>
      <c r="BO124" s="47" t="e">
        <f ca="1"/>
        <v>#N/A</v>
      </c>
      <c r="BP124" s="47" t="e">
        <f ca="1"/>
        <v>#N/A</v>
      </c>
      <c r="BQ124" s="47" t="e">
        <f ca="1"/>
        <v>#N/A</v>
      </c>
      <c r="BR124" s="47" t="e">
        <f ca="1"/>
        <v>#N/A</v>
      </c>
    </row>
    <row r="125" spans="1:71" ht="21" hidden="1" customHeight="1" outlineLevel="1" thickBot="1" x14ac:dyDescent="0.4">
      <c r="E125" s="17" t="str">
        <f ca="1"/>
        <v xml:space="preserve">Раствор + газовая без Ar: </v>
      </c>
      <c r="F125" s="47">
        <f ca="1"/>
        <v>-22.305745396874464</v>
      </c>
      <c r="G125" s="47">
        <f ca="1"/>
        <v>-30.017231295496394</v>
      </c>
      <c r="H125" s="47">
        <f ca="1"/>
        <v>-38.339907765315779</v>
      </c>
      <c r="I125" s="47">
        <f ca="1"/>
        <v>-40.50658683449727</v>
      </c>
      <c r="J125" s="47">
        <f ca="1"/>
        <v>-42.700136633850207</v>
      </c>
      <c r="K125" s="47">
        <f ca="1"/>
        <v>-44.945331837438673</v>
      </c>
      <c r="L125" s="47">
        <f ca="1"/>
        <v>-47.229358853941534</v>
      </c>
      <c r="M125" s="47">
        <f ca="1"/>
        <v>-49.581045062720918</v>
      </c>
      <c r="N125" s="47">
        <f ca="1"/>
        <v>-52.015457491883346</v>
      </c>
      <c r="O125" s="47">
        <f ca="1"/>
        <v>-54.569249865710333</v>
      </c>
      <c r="P125" s="47">
        <f ca="1"/>
        <v>-57.324481430727616</v>
      </c>
      <c r="Q125" s="47">
        <f ca="1"/>
        <v>-60.313582507638458</v>
      </c>
      <c r="R125" s="47">
        <f ca="1"/>
        <v>-63.657779159142549</v>
      </c>
      <c r="S125" s="47">
        <f ca="1"/>
        <v>-67.458934997862499</v>
      </c>
      <c r="T125" s="47">
        <f ca="1"/>
        <v>-71.81600814656619</v>
      </c>
      <c r="U125" s="47">
        <f ca="1"/>
        <v>-94.718828367891206</v>
      </c>
      <c r="V125" s="47">
        <f ca="1"/>
        <v>-120.67423364174267</v>
      </c>
      <c r="W125" s="47">
        <f ca="1"/>
        <v>-148.30212452983392</v>
      </c>
      <c r="X125" s="47">
        <f ca="1"/>
        <v>-183.92029608721717</v>
      </c>
      <c r="Y125" s="47">
        <f ca="1"/>
        <v>-234.47374108462125</v>
      </c>
      <c r="Z125" s="47">
        <f ca="1"/>
        <v>-249.374700888642</v>
      </c>
      <c r="AA125" s="47">
        <f ca="1"/>
        <v>-264.83767442094398</v>
      </c>
      <c r="AB125" s="47">
        <f ca="1"/>
        <v>-280.7074052618172</v>
      </c>
      <c r="AC125" s="47">
        <f ca="1"/>
        <v>-296.66805732132138</v>
      </c>
      <c r="AD125" s="47" t="e">
        <f ca="1"/>
        <v>#N/A</v>
      </c>
      <c r="AE125" s="47" t="e">
        <f ca="1"/>
        <v>#N/A</v>
      </c>
      <c r="AF125" s="47" t="e">
        <f ca="1"/>
        <v>#N/A</v>
      </c>
      <c r="AG125" s="47" t="e">
        <f ca="1"/>
        <v>#N/A</v>
      </c>
      <c r="AH125" s="47" t="e">
        <f ca="1"/>
        <v>#N/A</v>
      </c>
      <c r="AI125" s="47" t="e">
        <f ca="1"/>
        <v>#N/A</v>
      </c>
      <c r="AJ125" s="47" t="e">
        <f ca="1"/>
        <v>#N/A</v>
      </c>
      <c r="AK125" s="47" t="e">
        <f ca="1"/>
        <v>#N/A</v>
      </c>
      <c r="AL125" s="47" t="e">
        <f ca="1"/>
        <v>#N/A</v>
      </c>
      <c r="AM125" s="47" t="e">
        <f ca="1"/>
        <v>#N/A</v>
      </c>
      <c r="AN125" s="47" t="e">
        <f ca="1"/>
        <v>#N/A</v>
      </c>
      <c r="AO125" s="47" t="e">
        <f ca="1"/>
        <v>#N/A</v>
      </c>
      <c r="AP125" s="47" t="e">
        <f ca="1"/>
        <v>#N/A</v>
      </c>
      <c r="AQ125" s="47" t="e">
        <f ca="1"/>
        <v>#N/A</v>
      </c>
      <c r="AR125" s="47" t="e">
        <f ca="1"/>
        <v>#N/A</v>
      </c>
      <c r="AS125" s="47" t="e">
        <f ca="1"/>
        <v>#N/A</v>
      </c>
      <c r="AT125" s="47" t="e">
        <f ca="1"/>
        <v>#N/A</v>
      </c>
      <c r="AU125" s="47" t="e">
        <f ca="1"/>
        <v>#N/A</v>
      </c>
      <c r="AV125" s="47" t="e">
        <f ca="1"/>
        <v>#N/A</v>
      </c>
      <c r="AW125" s="47" t="e">
        <f ca="1"/>
        <v>#N/A</v>
      </c>
      <c r="AX125" s="47" t="e">
        <f ca="1"/>
        <v>#N/A</v>
      </c>
      <c r="AY125" s="47" t="e">
        <f ca="1"/>
        <v>#N/A</v>
      </c>
      <c r="AZ125" s="47" t="e">
        <f ca="1"/>
        <v>#N/A</v>
      </c>
      <c r="BA125" s="47" t="e">
        <f ca="1"/>
        <v>#N/A</v>
      </c>
      <c r="BB125" s="47" t="e">
        <f ca="1"/>
        <v>#N/A</v>
      </c>
      <c r="BC125" s="47" t="e">
        <f ca="1"/>
        <v>#N/A</v>
      </c>
      <c r="BD125" s="47" t="e">
        <f ca="1"/>
        <v>#N/A</v>
      </c>
      <c r="BE125" s="47" t="e">
        <f ca="1"/>
        <v>#N/A</v>
      </c>
      <c r="BF125" s="47" t="e">
        <f ca="1"/>
        <v>#N/A</v>
      </c>
      <c r="BG125" s="47" t="e">
        <f ca="1"/>
        <v>#N/A</v>
      </c>
      <c r="BH125" s="47" t="e">
        <f ca="1"/>
        <v>#N/A</v>
      </c>
      <c r="BI125" s="47" t="e">
        <f ca="1"/>
        <v>#N/A</v>
      </c>
      <c r="BJ125" s="47" t="e">
        <f ca="1"/>
        <v>#N/A</v>
      </c>
      <c r="BK125" s="47" t="e">
        <f ca="1"/>
        <v>#N/A</v>
      </c>
      <c r="BL125" s="47" t="e">
        <f ca="1"/>
        <v>#N/A</v>
      </c>
      <c r="BM125" s="47" t="e">
        <f ca="1"/>
        <v>#N/A</v>
      </c>
      <c r="BN125" s="47" t="e">
        <f ca="1"/>
        <v>#N/A</v>
      </c>
      <c r="BO125" s="47" t="e">
        <f ca="1"/>
        <v>#N/A</v>
      </c>
      <c r="BP125" s="47" t="e">
        <f ca="1"/>
        <v>#N/A</v>
      </c>
      <c r="BQ125" s="47" t="e">
        <f ca="1"/>
        <v>#N/A</v>
      </c>
      <c r="BR125" s="47" t="e">
        <f ca="1"/>
        <v>#N/A</v>
      </c>
    </row>
    <row r="126" spans="1:71" ht="21" hidden="1" customHeight="1" outlineLevel="1" thickBot="1" x14ac:dyDescent="0.4">
      <c r="E126" s="17" t="e">
        <f ca="1"/>
        <v>#N/A</v>
      </c>
      <c r="F126" s="47" t="e">
        <f ca="1"/>
        <v>#N/A</v>
      </c>
      <c r="G126" s="47" t="e">
        <f ca="1"/>
        <v>#N/A</v>
      </c>
      <c r="H126" s="47" t="e">
        <f ca="1"/>
        <v>#N/A</v>
      </c>
      <c r="I126" s="47" t="e">
        <f ca="1"/>
        <v>#N/A</v>
      </c>
      <c r="J126" s="47" t="e">
        <f ca="1"/>
        <v>#N/A</v>
      </c>
      <c r="K126" s="47" t="e">
        <f ca="1"/>
        <v>#N/A</v>
      </c>
      <c r="L126" s="47" t="e">
        <f ca="1"/>
        <v>#N/A</v>
      </c>
      <c r="M126" s="47" t="e">
        <f ca="1"/>
        <v>#N/A</v>
      </c>
      <c r="N126" s="47" t="e">
        <f ca="1"/>
        <v>#N/A</v>
      </c>
      <c r="O126" s="47" t="e">
        <f ca="1"/>
        <v>#N/A</v>
      </c>
      <c r="P126" s="47" t="e">
        <f ca="1"/>
        <v>#N/A</v>
      </c>
      <c r="Q126" s="47" t="e">
        <f ca="1"/>
        <v>#N/A</v>
      </c>
      <c r="R126" s="47" t="e">
        <f ca="1"/>
        <v>#N/A</v>
      </c>
      <c r="S126" s="47" t="e">
        <f ca="1"/>
        <v>#N/A</v>
      </c>
      <c r="T126" s="47" t="e">
        <f ca="1"/>
        <v>#N/A</v>
      </c>
      <c r="U126" s="47" t="e">
        <f ca="1"/>
        <v>#N/A</v>
      </c>
      <c r="V126" s="47" t="e">
        <f ca="1"/>
        <v>#N/A</v>
      </c>
      <c r="W126" s="47" t="e">
        <f ca="1"/>
        <v>#N/A</v>
      </c>
      <c r="X126" s="47" t="e">
        <f ca="1"/>
        <v>#N/A</v>
      </c>
      <c r="Y126" s="47" t="e">
        <f ca="1"/>
        <v>#N/A</v>
      </c>
      <c r="Z126" s="47" t="e">
        <f ca="1"/>
        <v>#N/A</v>
      </c>
      <c r="AA126" s="47" t="e">
        <f ca="1"/>
        <v>#N/A</v>
      </c>
      <c r="AB126" s="47" t="e">
        <f ca="1"/>
        <v>#N/A</v>
      </c>
      <c r="AC126" s="47" t="e">
        <f ca="1"/>
        <v>#N/A</v>
      </c>
      <c r="AD126" s="47" t="e">
        <f ca="1"/>
        <v>#N/A</v>
      </c>
      <c r="AE126" s="47" t="e">
        <f ca="1"/>
        <v>#N/A</v>
      </c>
      <c r="AF126" s="47" t="e">
        <f ca="1"/>
        <v>#N/A</v>
      </c>
      <c r="AG126" s="47" t="e">
        <f ca="1"/>
        <v>#N/A</v>
      </c>
      <c r="AH126" s="47" t="e">
        <f ca="1"/>
        <v>#N/A</v>
      </c>
      <c r="AI126" s="47" t="e">
        <f ca="1"/>
        <v>#N/A</v>
      </c>
      <c r="AJ126" s="47" t="e">
        <f ca="1"/>
        <v>#N/A</v>
      </c>
      <c r="AK126" s="47" t="e">
        <f ca="1"/>
        <v>#N/A</v>
      </c>
      <c r="AL126" s="47" t="e">
        <f ca="1"/>
        <v>#N/A</v>
      </c>
      <c r="AM126" s="47" t="e">
        <f ca="1"/>
        <v>#N/A</v>
      </c>
      <c r="AN126" s="47" t="e">
        <f ca="1"/>
        <v>#N/A</v>
      </c>
      <c r="AO126" s="47" t="e">
        <f ca="1"/>
        <v>#N/A</v>
      </c>
      <c r="AP126" s="47" t="e">
        <f ca="1"/>
        <v>#N/A</v>
      </c>
      <c r="AQ126" s="47" t="e">
        <f ca="1"/>
        <v>#N/A</v>
      </c>
      <c r="AR126" s="47" t="e">
        <f ca="1"/>
        <v>#N/A</v>
      </c>
      <c r="AS126" s="47" t="e">
        <f ca="1"/>
        <v>#N/A</v>
      </c>
      <c r="AT126" s="47" t="e">
        <f ca="1"/>
        <v>#N/A</v>
      </c>
      <c r="AU126" s="47" t="e">
        <f ca="1"/>
        <v>#N/A</v>
      </c>
      <c r="AV126" s="47" t="e">
        <f ca="1"/>
        <v>#N/A</v>
      </c>
      <c r="AW126" s="47" t="e">
        <f ca="1"/>
        <v>#N/A</v>
      </c>
      <c r="AX126" s="47" t="e">
        <f ca="1"/>
        <v>#N/A</v>
      </c>
      <c r="AY126" s="47" t="e">
        <f ca="1"/>
        <v>#N/A</v>
      </c>
      <c r="AZ126" s="47" t="e">
        <f ca="1"/>
        <v>#N/A</v>
      </c>
      <c r="BA126" s="47" t="e">
        <f ca="1"/>
        <v>#N/A</v>
      </c>
      <c r="BB126" s="47" t="e">
        <f ca="1"/>
        <v>#N/A</v>
      </c>
      <c r="BC126" s="47" t="e">
        <f ca="1"/>
        <v>#N/A</v>
      </c>
      <c r="BD126" s="47" t="e">
        <f ca="1"/>
        <v>#N/A</v>
      </c>
      <c r="BE126" s="47" t="e">
        <f ca="1"/>
        <v>#N/A</v>
      </c>
      <c r="BF126" s="47" t="e">
        <f ca="1"/>
        <v>#N/A</v>
      </c>
      <c r="BG126" s="47" t="e">
        <f ca="1"/>
        <v>#N/A</v>
      </c>
      <c r="BH126" s="47" t="e">
        <f ca="1"/>
        <v>#N/A</v>
      </c>
      <c r="BI126" s="47" t="e">
        <f ca="1"/>
        <v>#N/A</v>
      </c>
      <c r="BJ126" s="47" t="e">
        <f ca="1"/>
        <v>#N/A</v>
      </c>
      <c r="BK126" s="47" t="e">
        <f ca="1"/>
        <v>#N/A</v>
      </c>
      <c r="BL126" s="47" t="e">
        <f ca="1"/>
        <v>#N/A</v>
      </c>
      <c r="BM126" s="47" t="e">
        <f ca="1"/>
        <v>#N/A</v>
      </c>
      <c r="BN126" s="47" t="e">
        <f ca="1"/>
        <v>#N/A</v>
      </c>
      <c r="BO126" s="47" t="e">
        <f ca="1"/>
        <v>#N/A</v>
      </c>
      <c r="BP126" s="47" t="e">
        <f ca="1"/>
        <v>#N/A</v>
      </c>
      <c r="BQ126" s="47" t="e">
        <f ca="1"/>
        <v>#N/A</v>
      </c>
      <c r="BR126" s="47" t="e">
        <f ca="1"/>
        <v>#N/A</v>
      </c>
    </row>
    <row r="127" spans="1:71" ht="21" hidden="1" customHeight="1" outlineLevel="1" thickBot="1" x14ac:dyDescent="0.4">
      <c r="E127" s="17" t="e">
        <f ca="1"/>
        <v>#N/A</v>
      </c>
      <c r="F127" s="47" t="e">
        <f ca="1"/>
        <v>#N/A</v>
      </c>
      <c r="G127" s="47" t="e">
        <f ca="1"/>
        <v>#N/A</v>
      </c>
      <c r="H127" s="47" t="e">
        <f ca="1"/>
        <v>#N/A</v>
      </c>
      <c r="I127" s="47" t="e">
        <f ca="1"/>
        <v>#N/A</v>
      </c>
      <c r="J127" s="47" t="e">
        <f ca="1"/>
        <v>#N/A</v>
      </c>
      <c r="K127" s="47" t="e">
        <f ca="1"/>
        <v>#N/A</v>
      </c>
      <c r="L127" s="47" t="e">
        <f ca="1"/>
        <v>#N/A</v>
      </c>
      <c r="M127" s="47" t="e">
        <f ca="1"/>
        <v>#N/A</v>
      </c>
      <c r="N127" s="47" t="e">
        <f ca="1"/>
        <v>#N/A</v>
      </c>
      <c r="O127" s="47" t="e">
        <f ca="1"/>
        <v>#N/A</v>
      </c>
      <c r="P127" s="47" t="e">
        <f ca="1"/>
        <v>#N/A</v>
      </c>
      <c r="Q127" s="47" t="e">
        <f ca="1"/>
        <v>#N/A</v>
      </c>
      <c r="R127" s="47" t="e">
        <f ca="1"/>
        <v>#N/A</v>
      </c>
      <c r="S127" s="47" t="e">
        <f ca="1"/>
        <v>#N/A</v>
      </c>
      <c r="T127" s="47" t="e">
        <f ca="1"/>
        <v>#N/A</v>
      </c>
      <c r="U127" s="47" t="e">
        <f ca="1"/>
        <v>#N/A</v>
      </c>
      <c r="V127" s="47" t="e">
        <f ca="1"/>
        <v>#N/A</v>
      </c>
      <c r="W127" s="47" t="e">
        <f ca="1"/>
        <v>#N/A</v>
      </c>
      <c r="X127" s="47" t="e">
        <f ca="1"/>
        <v>#N/A</v>
      </c>
      <c r="Y127" s="47" t="e">
        <f ca="1"/>
        <v>#N/A</v>
      </c>
      <c r="Z127" s="47" t="e">
        <f ca="1"/>
        <v>#N/A</v>
      </c>
      <c r="AA127" s="47" t="e">
        <f ca="1"/>
        <v>#N/A</v>
      </c>
      <c r="AB127" s="47" t="e">
        <f ca="1"/>
        <v>#N/A</v>
      </c>
      <c r="AC127" s="47" t="e">
        <f ca="1"/>
        <v>#N/A</v>
      </c>
      <c r="AD127" s="47" t="e">
        <f ca="1"/>
        <v>#N/A</v>
      </c>
      <c r="AE127" s="47" t="e">
        <f ca="1"/>
        <v>#N/A</v>
      </c>
      <c r="AF127" s="47" t="e">
        <f ca="1"/>
        <v>#N/A</v>
      </c>
      <c r="AG127" s="47" t="e">
        <f ca="1"/>
        <v>#N/A</v>
      </c>
      <c r="AH127" s="47" t="e">
        <f ca="1"/>
        <v>#N/A</v>
      </c>
      <c r="AI127" s="47" t="e">
        <f ca="1"/>
        <v>#N/A</v>
      </c>
      <c r="AJ127" s="47" t="e">
        <f ca="1"/>
        <v>#N/A</v>
      </c>
      <c r="AK127" s="47" t="e">
        <f ca="1"/>
        <v>#N/A</v>
      </c>
      <c r="AL127" s="47" t="e">
        <f ca="1"/>
        <v>#N/A</v>
      </c>
      <c r="AM127" s="47" t="e">
        <f ca="1"/>
        <v>#N/A</v>
      </c>
      <c r="AN127" s="47" t="e">
        <f ca="1"/>
        <v>#N/A</v>
      </c>
      <c r="AO127" s="47" t="e">
        <f ca="1"/>
        <v>#N/A</v>
      </c>
      <c r="AP127" s="47" t="e">
        <f ca="1"/>
        <v>#N/A</v>
      </c>
      <c r="AQ127" s="47" t="e">
        <f ca="1"/>
        <v>#N/A</v>
      </c>
      <c r="AR127" s="47" t="e">
        <f ca="1"/>
        <v>#N/A</v>
      </c>
      <c r="AS127" s="47" t="e">
        <f ca="1"/>
        <v>#N/A</v>
      </c>
      <c r="AT127" s="47" t="e">
        <f ca="1"/>
        <v>#N/A</v>
      </c>
      <c r="AU127" s="47" t="e">
        <f ca="1"/>
        <v>#N/A</v>
      </c>
      <c r="AV127" s="47" t="e">
        <f ca="1"/>
        <v>#N/A</v>
      </c>
      <c r="AW127" s="47" t="e">
        <f ca="1"/>
        <v>#N/A</v>
      </c>
      <c r="AX127" s="47" t="e">
        <f ca="1"/>
        <v>#N/A</v>
      </c>
      <c r="AY127" s="47" t="e">
        <f ca="1"/>
        <v>#N/A</v>
      </c>
      <c r="AZ127" s="47" t="e">
        <f ca="1"/>
        <v>#N/A</v>
      </c>
      <c r="BA127" s="47" t="e">
        <f ca="1"/>
        <v>#N/A</v>
      </c>
      <c r="BB127" s="47" t="e">
        <f ca="1"/>
        <v>#N/A</v>
      </c>
      <c r="BC127" s="47" t="e">
        <f ca="1"/>
        <v>#N/A</v>
      </c>
      <c r="BD127" s="47" t="e">
        <f ca="1"/>
        <v>#N/A</v>
      </c>
      <c r="BE127" s="47" t="e">
        <f ca="1"/>
        <v>#N/A</v>
      </c>
      <c r="BF127" s="47" t="e">
        <f ca="1"/>
        <v>#N/A</v>
      </c>
      <c r="BG127" s="47" t="e">
        <f ca="1"/>
        <v>#N/A</v>
      </c>
      <c r="BH127" s="47" t="e">
        <f ca="1"/>
        <v>#N/A</v>
      </c>
      <c r="BI127" s="47" t="e">
        <f ca="1"/>
        <v>#N/A</v>
      </c>
      <c r="BJ127" s="47" t="e">
        <f ca="1"/>
        <v>#N/A</v>
      </c>
      <c r="BK127" s="47" t="e">
        <f ca="1"/>
        <v>#N/A</v>
      </c>
      <c r="BL127" s="47" t="e">
        <f ca="1"/>
        <v>#N/A</v>
      </c>
      <c r="BM127" s="47" t="e">
        <f ca="1"/>
        <v>#N/A</v>
      </c>
      <c r="BN127" s="47" t="e">
        <f ca="1"/>
        <v>#N/A</v>
      </c>
      <c r="BO127" s="47" t="e">
        <f ca="1"/>
        <v>#N/A</v>
      </c>
      <c r="BP127" s="47" t="e">
        <f ca="1"/>
        <v>#N/A</v>
      </c>
      <c r="BQ127" s="47" t="e">
        <f ca="1"/>
        <v>#N/A</v>
      </c>
      <c r="BR127" s="47" t="e">
        <f ca="1"/>
        <v>#N/A</v>
      </c>
    </row>
    <row r="128" spans="1:71" ht="21" hidden="1" customHeight="1" outlineLevel="1" thickBot="1" x14ac:dyDescent="0.4">
      <c r="E128" s="17" t="e">
        <f ca="1"/>
        <v>#N/A</v>
      </c>
      <c r="F128" s="47" t="e">
        <f ca="1"/>
        <v>#N/A</v>
      </c>
      <c r="G128" s="47" t="e">
        <f ca="1"/>
        <v>#N/A</v>
      </c>
      <c r="H128" s="47" t="e">
        <f ca="1"/>
        <v>#N/A</v>
      </c>
      <c r="I128" s="47" t="e">
        <f ca="1"/>
        <v>#N/A</v>
      </c>
      <c r="J128" s="47" t="e">
        <f ca="1"/>
        <v>#N/A</v>
      </c>
      <c r="K128" s="47" t="e">
        <f ca="1"/>
        <v>#N/A</v>
      </c>
      <c r="L128" s="47" t="e">
        <f ca="1"/>
        <v>#N/A</v>
      </c>
      <c r="M128" s="47" t="e">
        <f ca="1"/>
        <v>#N/A</v>
      </c>
      <c r="N128" s="47" t="e">
        <f ca="1"/>
        <v>#N/A</v>
      </c>
      <c r="O128" s="47" t="e">
        <f ca="1"/>
        <v>#N/A</v>
      </c>
      <c r="P128" s="47" t="e">
        <f ca="1"/>
        <v>#N/A</v>
      </c>
      <c r="Q128" s="47" t="e">
        <f ca="1"/>
        <v>#N/A</v>
      </c>
      <c r="R128" s="47" t="e">
        <f ca="1"/>
        <v>#N/A</v>
      </c>
      <c r="S128" s="47" t="e">
        <f ca="1"/>
        <v>#N/A</v>
      </c>
      <c r="T128" s="47" t="e">
        <f ca="1"/>
        <v>#N/A</v>
      </c>
      <c r="U128" s="47" t="e">
        <f ca="1"/>
        <v>#N/A</v>
      </c>
      <c r="V128" s="47" t="e">
        <f ca="1"/>
        <v>#N/A</v>
      </c>
      <c r="W128" s="47" t="e">
        <f ca="1"/>
        <v>#N/A</v>
      </c>
      <c r="X128" s="47" t="e">
        <f ca="1"/>
        <v>#N/A</v>
      </c>
      <c r="Y128" s="47" t="e">
        <f ca="1"/>
        <v>#N/A</v>
      </c>
      <c r="Z128" s="47" t="e">
        <f ca="1"/>
        <v>#N/A</v>
      </c>
      <c r="AA128" s="47" t="e">
        <f ca="1"/>
        <v>#N/A</v>
      </c>
      <c r="AB128" s="47" t="e">
        <f ca="1"/>
        <v>#N/A</v>
      </c>
      <c r="AC128" s="47" t="e">
        <f ca="1"/>
        <v>#N/A</v>
      </c>
      <c r="AD128" s="47" t="e">
        <f ca="1"/>
        <v>#N/A</v>
      </c>
      <c r="AE128" s="47" t="e">
        <f ca="1"/>
        <v>#N/A</v>
      </c>
      <c r="AF128" s="47" t="e">
        <f ca="1"/>
        <v>#N/A</v>
      </c>
      <c r="AG128" s="47" t="e">
        <f ca="1"/>
        <v>#N/A</v>
      </c>
      <c r="AH128" s="47" t="e">
        <f ca="1"/>
        <v>#N/A</v>
      </c>
      <c r="AI128" s="47" t="e">
        <f ca="1"/>
        <v>#N/A</v>
      </c>
      <c r="AJ128" s="47" t="e">
        <f ca="1"/>
        <v>#N/A</v>
      </c>
      <c r="AK128" s="47" t="e">
        <f ca="1"/>
        <v>#N/A</v>
      </c>
      <c r="AL128" s="47" t="e">
        <f ca="1"/>
        <v>#N/A</v>
      </c>
      <c r="AM128" s="47" t="e">
        <f ca="1"/>
        <v>#N/A</v>
      </c>
      <c r="AN128" s="47" t="e">
        <f ca="1"/>
        <v>#N/A</v>
      </c>
      <c r="AO128" s="47" t="e">
        <f ca="1"/>
        <v>#N/A</v>
      </c>
      <c r="AP128" s="47" t="e">
        <f ca="1"/>
        <v>#N/A</v>
      </c>
      <c r="AQ128" s="47" t="e">
        <f ca="1"/>
        <v>#N/A</v>
      </c>
      <c r="AR128" s="47" t="e">
        <f ca="1"/>
        <v>#N/A</v>
      </c>
      <c r="AS128" s="47" t="e">
        <f ca="1"/>
        <v>#N/A</v>
      </c>
      <c r="AT128" s="47" t="e">
        <f ca="1"/>
        <v>#N/A</v>
      </c>
      <c r="AU128" s="47" t="e">
        <f ca="1"/>
        <v>#N/A</v>
      </c>
      <c r="AV128" s="47" t="e">
        <f ca="1"/>
        <v>#N/A</v>
      </c>
      <c r="AW128" s="47" t="e">
        <f ca="1"/>
        <v>#N/A</v>
      </c>
      <c r="AX128" s="47" t="e">
        <f ca="1"/>
        <v>#N/A</v>
      </c>
      <c r="AY128" s="47" t="e">
        <f ca="1"/>
        <v>#N/A</v>
      </c>
      <c r="AZ128" s="47" t="e">
        <f ca="1"/>
        <v>#N/A</v>
      </c>
      <c r="BA128" s="47" t="e">
        <f ca="1"/>
        <v>#N/A</v>
      </c>
      <c r="BB128" s="47" t="e">
        <f ca="1"/>
        <v>#N/A</v>
      </c>
      <c r="BC128" s="47" t="e">
        <f ca="1"/>
        <v>#N/A</v>
      </c>
      <c r="BD128" s="47" t="e">
        <f ca="1"/>
        <v>#N/A</v>
      </c>
      <c r="BE128" s="47" t="e">
        <f ca="1"/>
        <v>#N/A</v>
      </c>
      <c r="BF128" s="47" t="e">
        <f ca="1"/>
        <v>#N/A</v>
      </c>
      <c r="BG128" s="47" t="e">
        <f ca="1"/>
        <v>#N/A</v>
      </c>
      <c r="BH128" s="47" t="e">
        <f ca="1"/>
        <v>#N/A</v>
      </c>
      <c r="BI128" s="47" t="e">
        <f ca="1"/>
        <v>#N/A</v>
      </c>
      <c r="BJ128" s="47" t="e">
        <f ca="1"/>
        <v>#N/A</v>
      </c>
      <c r="BK128" s="47" t="e">
        <f ca="1"/>
        <v>#N/A</v>
      </c>
      <c r="BL128" s="47" t="e">
        <f ca="1"/>
        <v>#N/A</v>
      </c>
      <c r="BM128" s="47" t="e">
        <f ca="1"/>
        <v>#N/A</v>
      </c>
      <c r="BN128" s="47" t="e">
        <f ca="1"/>
        <v>#N/A</v>
      </c>
      <c r="BO128" s="47" t="e">
        <f ca="1"/>
        <v>#N/A</v>
      </c>
      <c r="BP128" s="47" t="e">
        <f ca="1"/>
        <v>#N/A</v>
      </c>
      <c r="BQ128" s="47" t="e">
        <f ca="1"/>
        <v>#N/A</v>
      </c>
      <c r="BR128" s="47" t="e">
        <f ca="1"/>
        <v>#N/A</v>
      </c>
    </row>
    <row r="129" spans="5:70" ht="21" hidden="1" customHeight="1" outlineLevel="1" thickBot="1" x14ac:dyDescent="0.4">
      <c r="E129" s="17" t="e">
        <f ca="1"/>
        <v>#N/A</v>
      </c>
      <c r="F129" s="47" t="e">
        <f ca="1"/>
        <v>#N/A</v>
      </c>
      <c r="G129" s="47" t="e">
        <f ca="1"/>
        <v>#N/A</v>
      </c>
      <c r="H129" s="47" t="e">
        <f ca="1"/>
        <v>#N/A</v>
      </c>
      <c r="I129" s="47" t="e">
        <f ca="1"/>
        <v>#N/A</v>
      </c>
      <c r="J129" s="47" t="e">
        <f ca="1"/>
        <v>#N/A</v>
      </c>
      <c r="K129" s="47" t="e">
        <f ca="1"/>
        <v>#N/A</v>
      </c>
      <c r="L129" s="47" t="e">
        <f ca="1"/>
        <v>#N/A</v>
      </c>
      <c r="M129" s="47" t="e">
        <f ca="1"/>
        <v>#N/A</v>
      </c>
      <c r="N129" s="47" t="e">
        <f ca="1"/>
        <v>#N/A</v>
      </c>
      <c r="O129" s="47" t="e">
        <f ca="1"/>
        <v>#N/A</v>
      </c>
      <c r="P129" s="47" t="e">
        <f ca="1"/>
        <v>#N/A</v>
      </c>
      <c r="Q129" s="47" t="e">
        <f ca="1"/>
        <v>#N/A</v>
      </c>
      <c r="R129" s="47" t="e">
        <f ca="1"/>
        <v>#N/A</v>
      </c>
      <c r="S129" s="47" t="e">
        <f ca="1"/>
        <v>#N/A</v>
      </c>
      <c r="T129" s="47" t="e">
        <f ca="1"/>
        <v>#N/A</v>
      </c>
      <c r="U129" s="47" t="e">
        <f ca="1"/>
        <v>#N/A</v>
      </c>
      <c r="V129" s="47" t="e">
        <f ca="1"/>
        <v>#N/A</v>
      </c>
      <c r="W129" s="47" t="e">
        <f ca="1"/>
        <v>#N/A</v>
      </c>
      <c r="X129" s="47" t="e">
        <f ca="1"/>
        <v>#N/A</v>
      </c>
      <c r="Y129" s="47" t="e">
        <f ca="1"/>
        <v>#N/A</v>
      </c>
      <c r="Z129" s="47" t="e">
        <f ca="1"/>
        <v>#N/A</v>
      </c>
      <c r="AA129" s="47" t="e">
        <f ca="1"/>
        <v>#N/A</v>
      </c>
      <c r="AB129" s="47" t="e">
        <f ca="1"/>
        <v>#N/A</v>
      </c>
      <c r="AC129" s="47" t="e">
        <f ca="1"/>
        <v>#N/A</v>
      </c>
      <c r="AD129" s="47" t="e">
        <f ca="1"/>
        <v>#N/A</v>
      </c>
      <c r="AE129" s="47" t="e">
        <f ca="1"/>
        <v>#N/A</v>
      </c>
      <c r="AF129" s="47" t="e">
        <f ca="1"/>
        <v>#N/A</v>
      </c>
      <c r="AG129" s="47" t="e">
        <f ca="1"/>
        <v>#N/A</v>
      </c>
      <c r="AH129" s="47" t="e">
        <f ca="1"/>
        <v>#N/A</v>
      </c>
      <c r="AI129" s="47" t="e">
        <f ca="1"/>
        <v>#N/A</v>
      </c>
      <c r="AJ129" s="47" t="e">
        <f ca="1"/>
        <v>#N/A</v>
      </c>
      <c r="AK129" s="47" t="e">
        <f ca="1"/>
        <v>#N/A</v>
      </c>
      <c r="AL129" s="47" t="e">
        <f ca="1"/>
        <v>#N/A</v>
      </c>
      <c r="AM129" s="47" t="e">
        <f ca="1"/>
        <v>#N/A</v>
      </c>
      <c r="AN129" s="47" t="e">
        <f ca="1"/>
        <v>#N/A</v>
      </c>
      <c r="AO129" s="47" t="e">
        <f ca="1"/>
        <v>#N/A</v>
      </c>
      <c r="AP129" s="47" t="e">
        <f ca="1"/>
        <v>#N/A</v>
      </c>
      <c r="AQ129" s="47" t="e">
        <f ca="1"/>
        <v>#N/A</v>
      </c>
      <c r="AR129" s="47" t="e">
        <f ca="1"/>
        <v>#N/A</v>
      </c>
      <c r="AS129" s="47" t="e">
        <f ca="1"/>
        <v>#N/A</v>
      </c>
      <c r="AT129" s="47" t="e">
        <f ca="1"/>
        <v>#N/A</v>
      </c>
      <c r="AU129" s="47" t="e">
        <f ca="1"/>
        <v>#N/A</v>
      </c>
      <c r="AV129" s="47" t="e">
        <f ca="1"/>
        <v>#N/A</v>
      </c>
      <c r="AW129" s="47" t="e">
        <f ca="1"/>
        <v>#N/A</v>
      </c>
      <c r="AX129" s="47" t="e">
        <f ca="1"/>
        <v>#N/A</v>
      </c>
      <c r="AY129" s="47" t="e">
        <f ca="1"/>
        <v>#N/A</v>
      </c>
      <c r="AZ129" s="47" t="e">
        <f ca="1"/>
        <v>#N/A</v>
      </c>
      <c r="BA129" s="47" t="e">
        <f ca="1"/>
        <v>#N/A</v>
      </c>
      <c r="BB129" s="47" t="e">
        <f ca="1"/>
        <v>#N/A</v>
      </c>
      <c r="BC129" s="47" t="e">
        <f ca="1"/>
        <v>#N/A</v>
      </c>
      <c r="BD129" s="47" t="e">
        <f ca="1"/>
        <v>#N/A</v>
      </c>
      <c r="BE129" s="47" t="e">
        <f ca="1"/>
        <v>#N/A</v>
      </c>
      <c r="BF129" s="47" t="e">
        <f ca="1"/>
        <v>#N/A</v>
      </c>
      <c r="BG129" s="47" t="e">
        <f ca="1"/>
        <v>#N/A</v>
      </c>
      <c r="BH129" s="47" t="e">
        <f ca="1"/>
        <v>#N/A</v>
      </c>
      <c r="BI129" s="47" t="e">
        <f ca="1"/>
        <v>#N/A</v>
      </c>
      <c r="BJ129" s="47" t="e">
        <f ca="1"/>
        <v>#N/A</v>
      </c>
      <c r="BK129" s="47" t="e">
        <f ca="1"/>
        <v>#N/A</v>
      </c>
      <c r="BL129" s="47" t="e">
        <f ca="1"/>
        <v>#N/A</v>
      </c>
      <c r="BM129" s="47" t="e">
        <f ca="1"/>
        <v>#N/A</v>
      </c>
      <c r="BN129" s="47" t="e">
        <f ca="1"/>
        <v>#N/A</v>
      </c>
      <c r="BO129" s="47" t="e">
        <f ca="1"/>
        <v>#N/A</v>
      </c>
      <c r="BP129" s="47" t="e">
        <f ca="1"/>
        <v>#N/A</v>
      </c>
      <c r="BQ129" s="47" t="e">
        <f ca="1"/>
        <v>#N/A</v>
      </c>
      <c r="BR129" s="47" t="e">
        <f ca="1"/>
        <v>#N/A</v>
      </c>
    </row>
    <row r="130" spans="5:70" ht="21" hidden="1" customHeight="1" outlineLevel="1" thickBot="1" x14ac:dyDescent="0.4">
      <c r="E130" s="17" t="e">
        <f ca="1"/>
        <v>#N/A</v>
      </c>
      <c r="F130" s="47" t="e">
        <f ca="1"/>
        <v>#N/A</v>
      </c>
      <c r="G130" s="47" t="e">
        <f ca="1"/>
        <v>#N/A</v>
      </c>
      <c r="H130" s="47" t="e">
        <f ca="1"/>
        <v>#N/A</v>
      </c>
      <c r="I130" s="47" t="e">
        <f ca="1"/>
        <v>#N/A</v>
      </c>
      <c r="J130" s="47" t="e">
        <f ca="1"/>
        <v>#N/A</v>
      </c>
      <c r="K130" s="47" t="e">
        <f ca="1"/>
        <v>#N/A</v>
      </c>
      <c r="L130" s="47" t="e">
        <f ca="1"/>
        <v>#N/A</v>
      </c>
      <c r="M130" s="47" t="e">
        <f ca="1"/>
        <v>#N/A</v>
      </c>
      <c r="N130" s="47" t="e">
        <f ca="1"/>
        <v>#N/A</v>
      </c>
      <c r="O130" s="47" t="e">
        <f ca="1"/>
        <v>#N/A</v>
      </c>
      <c r="P130" s="47" t="e">
        <f ca="1"/>
        <v>#N/A</v>
      </c>
      <c r="Q130" s="47" t="e">
        <f ca="1"/>
        <v>#N/A</v>
      </c>
      <c r="R130" s="47" t="e">
        <f ca="1"/>
        <v>#N/A</v>
      </c>
      <c r="S130" s="47" t="e">
        <f ca="1"/>
        <v>#N/A</v>
      </c>
      <c r="T130" s="47" t="e">
        <f ca="1"/>
        <v>#N/A</v>
      </c>
      <c r="U130" s="47" t="e">
        <f ca="1"/>
        <v>#N/A</v>
      </c>
      <c r="V130" s="47" t="e">
        <f ca="1"/>
        <v>#N/A</v>
      </c>
      <c r="W130" s="47" t="e">
        <f ca="1"/>
        <v>#N/A</v>
      </c>
      <c r="X130" s="47" t="e">
        <f ca="1"/>
        <v>#N/A</v>
      </c>
      <c r="Y130" s="47" t="e">
        <f ca="1"/>
        <v>#N/A</v>
      </c>
      <c r="Z130" s="47" t="e">
        <f ca="1"/>
        <v>#N/A</v>
      </c>
      <c r="AA130" s="47" t="e">
        <f ca="1"/>
        <v>#N/A</v>
      </c>
      <c r="AB130" s="47" t="e">
        <f ca="1"/>
        <v>#N/A</v>
      </c>
      <c r="AC130" s="47" t="e">
        <f ca="1"/>
        <v>#N/A</v>
      </c>
      <c r="AD130" s="47" t="e">
        <f ca="1"/>
        <v>#N/A</v>
      </c>
      <c r="AE130" s="47" t="e">
        <f ca="1"/>
        <v>#N/A</v>
      </c>
      <c r="AF130" s="47" t="e">
        <f ca="1"/>
        <v>#N/A</v>
      </c>
      <c r="AG130" s="47" t="e">
        <f ca="1"/>
        <v>#N/A</v>
      </c>
      <c r="AH130" s="47" t="e">
        <f ca="1"/>
        <v>#N/A</v>
      </c>
      <c r="AI130" s="47" t="e">
        <f ca="1"/>
        <v>#N/A</v>
      </c>
      <c r="AJ130" s="47" t="e">
        <f ca="1"/>
        <v>#N/A</v>
      </c>
      <c r="AK130" s="47" t="e">
        <f ca="1"/>
        <v>#N/A</v>
      </c>
      <c r="AL130" s="47" t="e">
        <f ca="1"/>
        <v>#N/A</v>
      </c>
      <c r="AM130" s="47" t="e">
        <f ca="1"/>
        <v>#N/A</v>
      </c>
      <c r="AN130" s="47" t="e">
        <f ca="1"/>
        <v>#N/A</v>
      </c>
      <c r="AO130" s="47" t="e">
        <f ca="1"/>
        <v>#N/A</v>
      </c>
      <c r="AP130" s="47" t="e">
        <f ca="1"/>
        <v>#N/A</v>
      </c>
      <c r="AQ130" s="47" t="e">
        <f ca="1"/>
        <v>#N/A</v>
      </c>
      <c r="AR130" s="47" t="e">
        <f ca="1"/>
        <v>#N/A</v>
      </c>
      <c r="AS130" s="47" t="e">
        <f ca="1"/>
        <v>#N/A</v>
      </c>
      <c r="AT130" s="47" t="e">
        <f ca="1"/>
        <v>#N/A</v>
      </c>
      <c r="AU130" s="47" t="e">
        <f ca="1"/>
        <v>#N/A</v>
      </c>
      <c r="AV130" s="47" t="e">
        <f ca="1"/>
        <v>#N/A</v>
      </c>
      <c r="AW130" s="47" t="e">
        <f ca="1"/>
        <v>#N/A</v>
      </c>
      <c r="AX130" s="47" t="e">
        <f ca="1"/>
        <v>#N/A</v>
      </c>
      <c r="AY130" s="47" t="e">
        <f ca="1"/>
        <v>#N/A</v>
      </c>
      <c r="AZ130" s="47" t="e">
        <f ca="1"/>
        <v>#N/A</v>
      </c>
      <c r="BA130" s="47" t="e">
        <f ca="1"/>
        <v>#N/A</v>
      </c>
      <c r="BB130" s="47" t="e">
        <f ca="1"/>
        <v>#N/A</v>
      </c>
      <c r="BC130" s="47" t="e">
        <f ca="1"/>
        <v>#N/A</v>
      </c>
      <c r="BD130" s="47" t="e">
        <f ca="1"/>
        <v>#N/A</v>
      </c>
      <c r="BE130" s="47" t="e">
        <f ca="1"/>
        <v>#N/A</v>
      </c>
      <c r="BF130" s="47" t="e">
        <f ca="1"/>
        <v>#N/A</v>
      </c>
      <c r="BG130" s="47" t="e">
        <f ca="1"/>
        <v>#N/A</v>
      </c>
      <c r="BH130" s="47" t="e">
        <f ca="1"/>
        <v>#N/A</v>
      </c>
      <c r="BI130" s="47" t="e">
        <f ca="1"/>
        <v>#N/A</v>
      </c>
      <c r="BJ130" s="47" t="e">
        <f ca="1"/>
        <v>#N/A</v>
      </c>
      <c r="BK130" s="47" t="e">
        <f ca="1"/>
        <v>#N/A</v>
      </c>
      <c r="BL130" s="47" t="e">
        <f ca="1"/>
        <v>#N/A</v>
      </c>
      <c r="BM130" s="47" t="e">
        <f ca="1"/>
        <v>#N/A</v>
      </c>
      <c r="BN130" s="47" t="e">
        <f ca="1"/>
        <v>#N/A</v>
      </c>
      <c r="BO130" s="47" t="e">
        <f ca="1"/>
        <v>#N/A</v>
      </c>
      <c r="BP130" s="47" t="e">
        <f ca="1"/>
        <v>#N/A</v>
      </c>
      <c r="BQ130" s="47" t="e">
        <f ca="1"/>
        <v>#N/A</v>
      </c>
      <c r="BR130" s="47" t="e">
        <f ca="1"/>
        <v>#N/A</v>
      </c>
    </row>
    <row r="131" spans="5:70" ht="21" hidden="1" customHeight="1" outlineLevel="1" thickBot="1" x14ac:dyDescent="0.4">
      <c r="E131" s="17" t="e">
        <f ca="1"/>
        <v>#N/A</v>
      </c>
      <c r="F131" s="47" t="e">
        <f ca="1"/>
        <v>#N/A</v>
      </c>
      <c r="G131" s="47" t="e">
        <f ca="1"/>
        <v>#N/A</v>
      </c>
      <c r="H131" s="47" t="e">
        <f ca="1"/>
        <v>#N/A</v>
      </c>
      <c r="I131" s="47" t="e">
        <f ca="1"/>
        <v>#N/A</v>
      </c>
      <c r="J131" s="47" t="e">
        <f ca="1"/>
        <v>#N/A</v>
      </c>
      <c r="K131" s="47" t="e">
        <f ca="1"/>
        <v>#N/A</v>
      </c>
      <c r="L131" s="47" t="e">
        <f ca="1"/>
        <v>#N/A</v>
      </c>
      <c r="M131" s="47" t="e">
        <f ca="1"/>
        <v>#N/A</v>
      </c>
      <c r="N131" s="47" t="e">
        <f ca="1"/>
        <v>#N/A</v>
      </c>
      <c r="O131" s="47" t="e">
        <f ca="1"/>
        <v>#N/A</v>
      </c>
      <c r="P131" s="47" t="e">
        <f ca="1"/>
        <v>#N/A</v>
      </c>
      <c r="Q131" s="47" t="e">
        <f ca="1"/>
        <v>#N/A</v>
      </c>
      <c r="R131" s="47" t="e">
        <f ca="1"/>
        <v>#N/A</v>
      </c>
      <c r="S131" s="47" t="e">
        <f ca="1"/>
        <v>#N/A</v>
      </c>
      <c r="T131" s="47" t="e">
        <f ca="1"/>
        <v>#N/A</v>
      </c>
      <c r="U131" s="47" t="e">
        <f ca="1"/>
        <v>#N/A</v>
      </c>
      <c r="V131" s="47" t="e">
        <f ca="1"/>
        <v>#N/A</v>
      </c>
      <c r="W131" s="47" t="e">
        <f ca="1"/>
        <v>#N/A</v>
      </c>
      <c r="X131" s="47" t="e">
        <f ca="1"/>
        <v>#N/A</v>
      </c>
      <c r="Y131" s="47" t="e">
        <f ca="1"/>
        <v>#N/A</v>
      </c>
      <c r="Z131" s="47" t="e">
        <f ca="1"/>
        <v>#N/A</v>
      </c>
      <c r="AA131" s="47" t="e">
        <f ca="1"/>
        <v>#N/A</v>
      </c>
      <c r="AB131" s="47" t="e">
        <f ca="1"/>
        <v>#N/A</v>
      </c>
      <c r="AC131" s="47" t="e">
        <f ca="1"/>
        <v>#N/A</v>
      </c>
      <c r="AD131" s="47" t="e">
        <f ca="1"/>
        <v>#N/A</v>
      </c>
      <c r="AE131" s="47" t="e">
        <f ca="1"/>
        <v>#N/A</v>
      </c>
      <c r="AF131" s="47" t="e">
        <f ca="1"/>
        <v>#N/A</v>
      </c>
      <c r="AG131" s="47" t="e">
        <f ca="1"/>
        <v>#N/A</v>
      </c>
      <c r="AH131" s="47" t="e">
        <f ca="1"/>
        <v>#N/A</v>
      </c>
      <c r="AI131" s="47" t="e">
        <f ca="1"/>
        <v>#N/A</v>
      </c>
      <c r="AJ131" s="47" t="e">
        <f ca="1"/>
        <v>#N/A</v>
      </c>
      <c r="AK131" s="47" t="e">
        <f ca="1"/>
        <v>#N/A</v>
      </c>
      <c r="AL131" s="47" t="e">
        <f ca="1"/>
        <v>#N/A</v>
      </c>
      <c r="AM131" s="47" t="e">
        <f ca="1"/>
        <v>#N/A</v>
      </c>
      <c r="AN131" s="47" t="e">
        <f ca="1"/>
        <v>#N/A</v>
      </c>
      <c r="AO131" s="47" t="e">
        <f ca="1"/>
        <v>#N/A</v>
      </c>
      <c r="AP131" s="47" t="e">
        <f ca="1"/>
        <v>#N/A</v>
      </c>
      <c r="AQ131" s="47" t="e">
        <f ca="1"/>
        <v>#N/A</v>
      </c>
      <c r="AR131" s="47" t="e">
        <f ca="1"/>
        <v>#N/A</v>
      </c>
      <c r="AS131" s="47" t="e">
        <f ca="1"/>
        <v>#N/A</v>
      </c>
      <c r="AT131" s="47" t="e">
        <f ca="1"/>
        <v>#N/A</v>
      </c>
      <c r="AU131" s="47" t="e">
        <f ca="1"/>
        <v>#N/A</v>
      </c>
      <c r="AV131" s="47" t="e">
        <f ca="1"/>
        <v>#N/A</v>
      </c>
      <c r="AW131" s="47" t="e">
        <f ca="1"/>
        <v>#N/A</v>
      </c>
      <c r="AX131" s="47" t="e">
        <f ca="1"/>
        <v>#N/A</v>
      </c>
      <c r="AY131" s="47" t="e">
        <f ca="1"/>
        <v>#N/A</v>
      </c>
      <c r="AZ131" s="47" t="e">
        <f ca="1"/>
        <v>#N/A</v>
      </c>
      <c r="BA131" s="47" t="e">
        <f ca="1"/>
        <v>#N/A</v>
      </c>
      <c r="BB131" s="47" t="e">
        <f ca="1"/>
        <v>#N/A</v>
      </c>
      <c r="BC131" s="47" t="e">
        <f ca="1"/>
        <v>#N/A</v>
      </c>
      <c r="BD131" s="47" t="e">
        <f ca="1"/>
        <v>#N/A</v>
      </c>
      <c r="BE131" s="47" t="e">
        <f ca="1"/>
        <v>#N/A</v>
      </c>
      <c r="BF131" s="47" t="e">
        <f ca="1"/>
        <v>#N/A</v>
      </c>
      <c r="BG131" s="47" t="e">
        <f ca="1"/>
        <v>#N/A</v>
      </c>
      <c r="BH131" s="47" t="e">
        <f ca="1"/>
        <v>#N/A</v>
      </c>
      <c r="BI131" s="47" t="e">
        <f ca="1"/>
        <v>#N/A</v>
      </c>
      <c r="BJ131" s="47" t="e">
        <f ca="1"/>
        <v>#N/A</v>
      </c>
      <c r="BK131" s="47" t="e">
        <f ca="1"/>
        <v>#N/A</v>
      </c>
      <c r="BL131" s="47" t="e">
        <f ca="1"/>
        <v>#N/A</v>
      </c>
      <c r="BM131" s="47" t="e">
        <f ca="1"/>
        <v>#N/A</v>
      </c>
      <c r="BN131" s="47" t="e">
        <f ca="1"/>
        <v>#N/A</v>
      </c>
      <c r="BO131" s="47" t="e">
        <f ca="1"/>
        <v>#N/A</v>
      </c>
      <c r="BP131" s="47" t="e">
        <f ca="1"/>
        <v>#N/A</v>
      </c>
      <c r="BQ131" s="47" t="e">
        <f ca="1"/>
        <v>#N/A</v>
      </c>
      <c r="BR131" s="47" t="e">
        <f ca="1"/>
        <v>#N/A</v>
      </c>
    </row>
    <row r="132" spans="5:70" ht="21" hidden="1" customHeight="1" outlineLevel="1" thickBot="1" x14ac:dyDescent="0.4">
      <c r="E132" s="17" t="e">
        <f ca="1"/>
        <v>#N/A</v>
      </c>
      <c r="F132" s="47" t="e">
        <f ca="1"/>
        <v>#N/A</v>
      </c>
      <c r="G132" s="47" t="e">
        <f ca="1"/>
        <v>#N/A</v>
      </c>
      <c r="H132" s="47" t="e">
        <f ca="1"/>
        <v>#N/A</v>
      </c>
      <c r="I132" s="47" t="e">
        <f ca="1"/>
        <v>#N/A</v>
      </c>
      <c r="J132" s="47" t="e">
        <f ca="1"/>
        <v>#N/A</v>
      </c>
      <c r="K132" s="47" t="e">
        <f ca="1"/>
        <v>#N/A</v>
      </c>
      <c r="L132" s="47" t="e">
        <f ca="1"/>
        <v>#N/A</v>
      </c>
      <c r="M132" s="47" t="e">
        <f ca="1"/>
        <v>#N/A</v>
      </c>
      <c r="N132" s="47" t="e">
        <f ca="1"/>
        <v>#N/A</v>
      </c>
      <c r="O132" s="47" t="e">
        <f ca="1"/>
        <v>#N/A</v>
      </c>
      <c r="P132" s="47" t="e">
        <f ca="1"/>
        <v>#N/A</v>
      </c>
      <c r="Q132" s="47" t="e">
        <f ca="1"/>
        <v>#N/A</v>
      </c>
      <c r="R132" s="47" t="e">
        <f ca="1"/>
        <v>#N/A</v>
      </c>
      <c r="S132" s="47" t="e">
        <f ca="1"/>
        <v>#N/A</v>
      </c>
      <c r="T132" s="47" t="e">
        <f ca="1"/>
        <v>#N/A</v>
      </c>
      <c r="U132" s="47" t="e">
        <f ca="1"/>
        <v>#N/A</v>
      </c>
      <c r="V132" s="47" t="e">
        <f ca="1"/>
        <v>#N/A</v>
      </c>
      <c r="W132" s="47" t="e">
        <f ca="1"/>
        <v>#N/A</v>
      </c>
      <c r="X132" s="47" t="e">
        <f ca="1"/>
        <v>#N/A</v>
      </c>
      <c r="Y132" s="47" t="e">
        <f ca="1"/>
        <v>#N/A</v>
      </c>
      <c r="Z132" s="47" t="e">
        <f ca="1"/>
        <v>#N/A</v>
      </c>
      <c r="AA132" s="47" t="e">
        <f ca="1"/>
        <v>#N/A</v>
      </c>
      <c r="AB132" s="47" t="e">
        <f ca="1"/>
        <v>#N/A</v>
      </c>
      <c r="AC132" s="47" t="e">
        <f ca="1"/>
        <v>#N/A</v>
      </c>
      <c r="AD132" s="47" t="e">
        <f ca="1"/>
        <v>#N/A</v>
      </c>
      <c r="AE132" s="47" t="e">
        <f ca="1"/>
        <v>#N/A</v>
      </c>
      <c r="AF132" s="47" t="e">
        <f ca="1"/>
        <v>#N/A</v>
      </c>
      <c r="AG132" s="47" t="e">
        <f ca="1"/>
        <v>#N/A</v>
      </c>
      <c r="AH132" s="47" t="e">
        <f ca="1"/>
        <v>#N/A</v>
      </c>
      <c r="AI132" s="47" t="e">
        <f ca="1"/>
        <v>#N/A</v>
      </c>
      <c r="AJ132" s="47" t="e">
        <f ca="1"/>
        <v>#N/A</v>
      </c>
      <c r="AK132" s="47" t="e">
        <f ca="1"/>
        <v>#N/A</v>
      </c>
      <c r="AL132" s="47" t="e">
        <f ca="1"/>
        <v>#N/A</v>
      </c>
      <c r="AM132" s="47" t="e">
        <f ca="1"/>
        <v>#N/A</v>
      </c>
      <c r="AN132" s="47" t="e">
        <f ca="1"/>
        <v>#N/A</v>
      </c>
      <c r="AO132" s="47" t="e">
        <f ca="1"/>
        <v>#N/A</v>
      </c>
      <c r="AP132" s="47" t="e">
        <f ca="1"/>
        <v>#N/A</v>
      </c>
      <c r="AQ132" s="47" t="e">
        <f ca="1"/>
        <v>#N/A</v>
      </c>
      <c r="AR132" s="47" t="e">
        <f ca="1"/>
        <v>#N/A</v>
      </c>
      <c r="AS132" s="47" t="e">
        <f ca="1"/>
        <v>#N/A</v>
      </c>
      <c r="AT132" s="47" t="e">
        <f ca="1"/>
        <v>#N/A</v>
      </c>
      <c r="AU132" s="47" t="e">
        <f ca="1"/>
        <v>#N/A</v>
      </c>
      <c r="AV132" s="47" t="e">
        <f ca="1"/>
        <v>#N/A</v>
      </c>
      <c r="AW132" s="47" t="e">
        <f ca="1"/>
        <v>#N/A</v>
      </c>
      <c r="AX132" s="47" t="e">
        <f ca="1"/>
        <v>#N/A</v>
      </c>
      <c r="AY132" s="47" t="e">
        <f ca="1"/>
        <v>#N/A</v>
      </c>
      <c r="AZ132" s="47" t="e">
        <f ca="1"/>
        <v>#N/A</v>
      </c>
      <c r="BA132" s="47" t="e">
        <f ca="1"/>
        <v>#N/A</v>
      </c>
      <c r="BB132" s="47" t="e">
        <f ca="1"/>
        <v>#N/A</v>
      </c>
      <c r="BC132" s="47" t="e">
        <f ca="1"/>
        <v>#N/A</v>
      </c>
      <c r="BD132" s="47" t="e">
        <f ca="1"/>
        <v>#N/A</v>
      </c>
      <c r="BE132" s="47" t="e">
        <f ca="1"/>
        <v>#N/A</v>
      </c>
      <c r="BF132" s="47" t="e">
        <f ca="1"/>
        <v>#N/A</v>
      </c>
      <c r="BG132" s="47" t="e">
        <f ca="1"/>
        <v>#N/A</v>
      </c>
      <c r="BH132" s="47" t="e">
        <f ca="1"/>
        <v>#N/A</v>
      </c>
      <c r="BI132" s="47" t="e">
        <f ca="1"/>
        <v>#N/A</v>
      </c>
      <c r="BJ132" s="47" t="e">
        <f ca="1"/>
        <v>#N/A</v>
      </c>
      <c r="BK132" s="47" t="e">
        <f ca="1"/>
        <v>#N/A</v>
      </c>
      <c r="BL132" s="47" t="e">
        <f ca="1"/>
        <v>#N/A</v>
      </c>
      <c r="BM132" s="47" t="e">
        <f ca="1"/>
        <v>#N/A</v>
      </c>
      <c r="BN132" s="47" t="e">
        <f ca="1"/>
        <v>#N/A</v>
      </c>
      <c r="BO132" s="47" t="e">
        <f ca="1"/>
        <v>#N/A</v>
      </c>
      <c r="BP132" s="47" t="e">
        <f ca="1"/>
        <v>#N/A</v>
      </c>
      <c r="BQ132" s="47" t="e">
        <f ca="1"/>
        <v>#N/A</v>
      </c>
      <c r="BR132" s="47" t="e">
        <f ca="1"/>
        <v>#N/A</v>
      </c>
    </row>
    <row r="133" spans="5:70" ht="21" hidden="1" customHeight="1" outlineLevel="1" thickBot="1" x14ac:dyDescent="0.4">
      <c r="E133" s="17" t="e">
        <f ca="1"/>
        <v>#N/A</v>
      </c>
      <c r="F133" s="47" t="e">
        <f ca="1"/>
        <v>#N/A</v>
      </c>
      <c r="G133" s="47" t="e">
        <f ca="1"/>
        <v>#N/A</v>
      </c>
      <c r="H133" s="47" t="e">
        <f ca="1"/>
        <v>#N/A</v>
      </c>
      <c r="I133" s="47" t="e">
        <f ca="1"/>
        <v>#N/A</v>
      </c>
      <c r="J133" s="47" t="e">
        <f ca="1"/>
        <v>#N/A</v>
      </c>
      <c r="K133" s="47" t="e">
        <f ca="1"/>
        <v>#N/A</v>
      </c>
      <c r="L133" s="47" t="e">
        <f ca="1"/>
        <v>#N/A</v>
      </c>
      <c r="M133" s="47" t="e">
        <f ca="1"/>
        <v>#N/A</v>
      </c>
      <c r="N133" s="47" t="e">
        <f ca="1"/>
        <v>#N/A</v>
      </c>
      <c r="O133" s="47" t="e">
        <f ca="1"/>
        <v>#N/A</v>
      </c>
      <c r="P133" s="47" t="e">
        <f ca="1"/>
        <v>#N/A</v>
      </c>
      <c r="Q133" s="47" t="e">
        <f ca="1"/>
        <v>#N/A</v>
      </c>
      <c r="R133" s="47" t="e">
        <f ca="1"/>
        <v>#N/A</v>
      </c>
      <c r="S133" s="47" t="e">
        <f ca="1"/>
        <v>#N/A</v>
      </c>
      <c r="T133" s="47" t="e">
        <f ca="1"/>
        <v>#N/A</v>
      </c>
      <c r="U133" s="47" t="e">
        <f ca="1"/>
        <v>#N/A</v>
      </c>
      <c r="V133" s="47" t="e">
        <f ca="1"/>
        <v>#N/A</v>
      </c>
      <c r="W133" s="47" t="e">
        <f ca="1"/>
        <v>#N/A</v>
      </c>
      <c r="X133" s="47" t="e">
        <f ca="1"/>
        <v>#N/A</v>
      </c>
      <c r="Y133" s="47" t="e">
        <f ca="1"/>
        <v>#N/A</v>
      </c>
      <c r="Z133" s="47" t="e">
        <f ca="1"/>
        <v>#N/A</v>
      </c>
      <c r="AA133" s="47" t="e">
        <f ca="1"/>
        <v>#N/A</v>
      </c>
      <c r="AB133" s="47" t="e">
        <f ca="1"/>
        <v>#N/A</v>
      </c>
      <c r="AC133" s="47" t="e">
        <f ca="1"/>
        <v>#N/A</v>
      </c>
      <c r="AD133" s="47" t="e">
        <f ca="1"/>
        <v>#N/A</v>
      </c>
      <c r="AE133" s="47" t="e">
        <f ca="1"/>
        <v>#N/A</v>
      </c>
      <c r="AF133" s="47" t="e">
        <f ca="1"/>
        <v>#N/A</v>
      </c>
      <c r="AG133" s="47" t="e">
        <f ca="1"/>
        <v>#N/A</v>
      </c>
      <c r="AH133" s="47" t="e">
        <f ca="1"/>
        <v>#N/A</v>
      </c>
      <c r="AI133" s="47" t="e">
        <f ca="1"/>
        <v>#N/A</v>
      </c>
      <c r="AJ133" s="47" t="e">
        <f ca="1"/>
        <v>#N/A</v>
      </c>
      <c r="AK133" s="47" t="e">
        <f ca="1"/>
        <v>#N/A</v>
      </c>
      <c r="AL133" s="47" t="e">
        <f ca="1"/>
        <v>#N/A</v>
      </c>
      <c r="AM133" s="47" t="e">
        <f ca="1"/>
        <v>#N/A</v>
      </c>
      <c r="AN133" s="47" t="e">
        <f ca="1"/>
        <v>#N/A</v>
      </c>
      <c r="AO133" s="47" t="e">
        <f ca="1"/>
        <v>#N/A</v>
      </c>
      <c r="AP133" s="47" t="e">
        <f ca="1"/>
        <v>#N/A</v>
      </c>
      <c r="AQ133" s="47" t="e">
        <f ca="1"/>
        <v>#N/A</v>
      </c>
      <c r="AR133" s="47" t="e">
        <f ca="1"/>
        <v>#N/A</v>
      </c>
      <c r="AS133" s="47" t="e">
        <f ca="1"/>
        <v>#N/A</v>
      </c>
      <c r="AT133" s="47" t="e">
        <f ca="1"/>
        <v>#N/A</v>
      </c>
      <c r="AU133" s="47" t="e">
        <f ca="1"/>
        <v>#N/A</v>
      </c>
      <c r="AV133" s="47" t="e">
        <f ca="1"/>
        <v>#N/A</v>
      </c>
      <c r="AW133" s="47" t="e">
        <f ca="1"/>
        <v>#N/A</v>
      </c>
      <c r="AX133" s="47" t="e">
        <f ca="1"/>
        <v>#N/A</v>
      </c>
      <c r="AY133" s="47" t="e">
        <f ca="1"/>
        <v>#N/A</v>
      </c>
      <c r="AZ133" s="47" t="e">
        <f ca="1"/>
        <v>#N/A</v>
      </c>
      <c r="BA133" s="47" t="e">
        <f ca="1"/>
        <v>#N/A</v>
      </c>
      <c r="BB133" s="47" t="e">
        <f ca="1"/>
        <v>#N/A</v>
      </c>
      <c r="BC133" s="47" t="e">
        <f ca="1"/>
        <v>#N/A</v>
      </c>
      <c r="BD133" s="47" t="e">
        <f ca="1"/>
        <v>#N/A</v>
      </c>
      <c r="BE133" s="47" t="e">
        <f ca="1"/>
        <v>#N/A</v>
      </c>
      <c r="BF133" s="47" t="e">
        <f ca="1"/>
        <v>#N/A</v>
      </c>
      <c r="BG133" s="47" t="e">
        <f ca="1"/>
        <v>#N/A</v>
      </c>
      <c r="BH133" s="47" t="e">
        <f ca="1"/>
        <v>#N/A</v>
      </c>
      <c r="BI133" s="47" t="e">
        <f ca="1"/>
        <v>#N/A</v>
      </c>
      <c r="BJ133" s="47" t="e">
        <f ca="1"/>
        <v>#N/A</v>
      </c>
      <c r="BK133" s="47" t="e">
        <f ca="1"/>
        <v>#N/A</v>
      </c>
      <c r="BL133" s="47" t="e">
        <f ca="1"/>
        <v>#N/A</v>
      </c>
      <c r="BM133" s="47" t="e">
        <f ca="1"/>
        <v>#N/A</v>
      </c>
      <c r="BN133" s="47" t="e">
        <f ca="1"/>
        <v>#N/A</v>
      </c>
      <c r="BO133" s="47" t="e">
        <f ca="1"/>
        <v>#N/A</v>
      </c>
      <c r="BP133" s="47" t="e">
        <f ca="1"/>
        <v>#N/A</v>
      </c>
      <c r="BQ133" s="47" t="e">
        <f ca="1"/>
        <v>#N/A</v>
      </c>
      <c r="BR133" s="47" t="e">
        <f ca="1"/>
        <v>#N/A</v>
      </c>
    </row>
    <row r="134" spans="5:70" ht="21" hidden="1" customHeight="1" outlineLevel="1" thickBot="1" x14ac:dyDescent="0.4">
      <c r="E134" s="17" t="e">
        <f ca="1"/>
        <v>#N/A</v>
      </c>
      <c r="F134" s="47" t="e">
        <f ca="1"/>
        <v>#N/A</v>
      </c>
      <c r="G134" s="47" t="e">
        <f ca="1"/>
        <v>#N/A</v>
      </c>
      <c r="H134" s="47" t="e">
        <f ca="1"/>
        <v>#N/A</v>
      </c>
      <c r="I134" s="47" t="e">
        <f ca="1"/>
        <v>#N/A</v>
      </c>
      <c r="J134" s="47" t="e">
        <f ca="1"/>
        <v>#N/A</v>
      </c>
      <c r="K134" s="47" t="e">
        <f ca="1"/>
        <v>#N/A</v>
      </c>
      <c r="L134" s="47" t="e">
        <f ca="1"/>
        <v>#N/A</v>
      </c>
      <c r="M134" s="47" t="e">
        <f ca="1"/>
        <v>#N/A</v>
      </c>
      <c r="N134" s="47" t="e">
        <f ca="1"/>
        <v>#N/A</v>
      </c>
      <c r="O134" s="47" t="e">
        <f ca="1"/>
        <v>#N/A</v>
      </c>
      <c r="P134" s="47" t="e">
        <f ca="1"/>
        <v>#N/A</v>
      </c>
      <c r="Q134" s="47" t="e">
        <f ca="1"/>
        <v>#N/A</v>
      </c>
      <c r="R134" s="47" t="e">
        <f ca="1"/>
        <v>#N/A</v>
      </c>
      <c r="S134" s="47" t="e">
        <f ca="1"/>
        <v>#N/A</v>
      </c>
      <c r="T134" s="47" t="e">
        <f ca="1"/>
        <v>#N/A</v>
      </c>
      <c r="U134" s="47" t="e">
        <f ca="1"/>
        <v>#N/A</v>
      </c>
      <c r="V134" s="47" t="e">
        <f ca="1"/>
        <v>#N/A</v>
      </c>
      <c r="W134" s="47" t="e">
        <f ca="1"/>
        <v>#N/A</v>
      </c>
      <c r="X134" s="47" t="e">
        <f ca="1"/>
        <v>#N/A</v>
      </c>
      <c r="Y134" s="47" t="e">
        <f ca="1"/>
        <v>#N/A</v>
      </c>
      <c r="Z134" s="47" t="e">
        <f ca="1"/>
        <v>#N/A</v>
      </c>
      <c r="AA134" s="47" t="e">
        <f ca="1"/>
        <v>#N/A</v>
      </c>
      <c r="AB134" s="47" t="e">
        <f ca="1"/>
        <v>#N/A</v>
      </c>
      <c r="AC134" s="47" t="e">
        <f ca="1"/>
        <v>#N/A</v>
      </c>
      <c r="AD134" s="47" t="e">
        <f ca="1"/>
        <v>#N/A</v>
      </c>
      <c r="AE134" s="47" t="e">
        <f ca="1"/>
        <v>#N/A</v>
      </c>
      <c r="AF134" s="47" t="e">
        <f ca="1"/>
        <v>#N/A</v>
      </c>
      <c r="AG134" s="47" t="e">
        <f ca="1"/>
        <v>#N/A</v>
      </c>
      <c r="AH134" s="47" t="e">
        <f ca="1"/>
        <v>#N/A</v>
      </c>
      <c r="AI134" s="47" t="e">
        <f ca="1"/>
        <v>#N/A</v>
      </c>
      <c r="AJ134" s="47" t="e">
        <f ca="1"/>
        <v>#N/A</v>
      </c>
      <c r="AK134" s="47" t="e">
        <f ca="1"/>
        <v>#N/A</v>
      </c>
      <c r="AL134" s="47" t="e">
        <f ca="1"/>
        <v>#N/A</v>
      </c>
      <c r="AM134" s="47" t="e">
        <f ca="1"/>
        <v>#N/A</v>
      </c>
      <c r="AN134" s="47" t="e">
        <f ca="1"/>
        <v>#N/A</v>
      </c>
      <c r="AO134" s="47" t="e">
        <f ca="1"/>
        <v>#N/A</v>
      </c>
      <c r="AP134" s="47" t="e">
        <f ca="1"/>
        <v>#N/A</v>
      </c>
      <c r="AQ134" s="47" t="e">
        <f ca="1"/>
        <v>#N/A</v>
      </c>
      <c r="AR134" s="47" t="e">
        <f ca="1"/>
        <v>#N/A</v>
      </c>
      <c r="AS134" s="47" t="e">
        <f ca="1"/>
        <v>#N/A</v>
      </c>
      <c r="AT134" s="47" t="e">
        <f ca="1"/>
        <v>#N/A</v>
      </c>
      <c r="AU134" s="47" t="e">
        <f ca="1"/>
        <v>#N/A</v>
      </c>
      <c r="AV134" s="47" t="e">
        <f ca="1"/>
        <v>#N/A</v>
      </c>
      <c r="AW134" s="47" t="e">
        <f ca="1"/>
        <v>#N/A</v>
      </c>
      <c r="AX134" s="47" t="e">
        <f ca="1"/>
        <v>#N/A</v>
      </c>
      <c r="AY134" s="47" t="e">
        <f ca="1"/>
        <v>#N/A</v>
      </c>
      <c r="AZ134" s="47" t="e">
        <f ca="1"/>
        <v>#N/A</v>
      </c>
      <c r="BA134" s="47" t="e">
        <f ca="1"/>
        <v>#N/A</v>
      </c>
      <c r="BB134" s="47" t="e">
        <f ca="1"/>
        <v>#N/A</v>
      </c>
      <c r="BC134" s="47" t="e">
        <f ca="1"/>
        <v>#N/A</v>
      </c>
      <c r="BD134" s="47" t="e">
        <f ca="1"/>
        <v>#N/A</v>
      </c>
      <c r="BE134" s="47" t="e">
        <f ca="1"/>
        <v>#N/A</v>
      </c>
      <c r="BF134" s="47" t="e">
        <f ca="1"/>
        <v>#N/A</v>
      </c>
      <c r="BG134" s="47" t="e">
        <f ca="1"/>
        <v>#N/A</v>
      </c>
      <c r="BH134" s="47" t="e">
        <f ca="1"/>
        <v>#N/A</v>
      </c>
      <c r="BI134" s="47" t="e">
        <f ca="1"/>
        <v>#N/A</v>
      </c>
      <c r="BJ134" s="47" t="e">
        <f ca="1"/>
        <v>#N/A</v>
      </c>
      <c r="BK134" s="47" t="e">
        <f ca="1"/>
        <v>#N/A</v>
      </c>
      <c r="BL134" s="47" t="e">
        <f ca="1"/>
        <v>#N/A</v>
      </c>
      <c r="BM134" s="47" t="e">
        <f ca="1"/>
        <v>#N/A</v>
      </c>
      <c r="BN134" s="47" t="e">
        <f ca="1"/>
        <v>#N/A</v>
      </c>
      <c r="BO134" s="47" t="e">
        <f ca="1"/>
        <v>#N/A</v>
      </c>
      <c r="BP134" s="47" t="e">
        <f ca="1"/>
        <v>#N/A</v>
      </c>
      <c r="BQ134" s="47" t="e">
        <f ca="1"/>
        <v>#N/A</v>
      </c>
      <c r="BR134" s="47" t="e">
        <f ca="1"/>
        <v>#N/A</v>
      </c>
    </row>
    <row r="135" spans="5:70" ht="21" hidden="1" customHeight="1" outlineLevel="1" thickBot="1" x14ac:dyDescent="0.4">
      <c r="E135" s="17" t="e">
        <f ca="1"/>
        <v>#N/A</v>
      </c>
      <c r="F135" s="47" t="e">
        <f ca="1"/>
        <v>#N/A</v>
      </c>
      <c r="G135" s="47" t="e">
        <f ca="1"/>
        <v>#N/A</v>
      </c>
      <c r="H135" s="47" t="e">
        <f ca="1"/>
        <v>#N/A</v>
      </c>
      <c r="I135" s="47" t="e">
        <f ca="1"/>
        <v>#N/A</v>
      </c>
      <c r="J135" s="47" t="e">
        <f ca="1"/>
        <v>#N/A</v>
      </c>
      <c r="K135" s="47" t="e">
        <f ca="1"/>
        <v>#N/A</v>
      </c>
      <c r="L135" s="47" t="e">
        <f ca="1"/>
        <v>#N/A</v>
      </c>
      <c r="M135" s="47" t="e">
        <f ca="1"/>
        <v>#N/A</v>
      </c>
      <c r="N135" s="47" t="e">
        <f ca="1"/>
        <v>#N/A</v>
      </c>
      <c r="O135" s="47" t="e">
        <f ca="1"/>
        <v>#N/A</v>
      </c>
      <c r="P135" s="47" t="e">
        <f ca="1"/>
        <v>#N/A</v>
      </c>
      <c r="Q135" s="47" t="e">
        <f ca="1"/>
        <v>#N/A</v>
      </c>
      <c r="R135" s="47" t="e">
        <f ca="1"/>
        <v>#N/A</v>
      </c>
      <c r="S135" s="47" t="e">
        <f ca="1"/>
        <v>#N/A</v>
      </c>
      <c r="T135" s="47" t="e">
        <f ca="1"/>
        <v>#N/A</v>
      </c>
      <c r="U135" s="47" t="e">
        <f ca="1"/>
        <v>#N/A</v>
      </c>
      <c r="V135" s="47" t="e">
        <f ca="1"/>
        <v>#N/A</v>
      </c>
      <c r="W135" s="47" t="e">
        <f ca="1"/>
        <v>#N/A</v>
      </c>
      <c r="X135" s="47" t="e">
        <f ca="1"/>
        <v>#N/A</v>
      </c>
      <c r="Y135" s="47" t="e">
        <f ca="1"/>
        <v>#N/A</v>
      </c>
      <c r="Z135" s="47" t="e">
        <f ca="1"/>
        <v>#N/A</v>
      </c>
      <c r="AA135" s="47" t="e">
        <f ca="1"/>
        <v>#N/A</v>
      </c>
      <c r="AB135" s="47" t="e">
        <f ca="1"/>
        <v>#N/A</v>
      </c>
      <c r="AC135" s="47" t="e">
        <f ca="1"/>
        <v>#N/A</v>
      </c>
      <c r="AD135" s="47" t="e">
        <f ca="1"/>
        <v>#N/A</v>
      </c>
      <c r="AE135" s="47" t="e">
        <f ca="1"/>
        <v>#N/A</v>
      </c>
      <c r="AF135" s="47" t="e">
        <f ca="1"/>
        <v>#N/A</v>
      </c>
      <c r="AG135" s="47" t="e">
        <f ca="1"/>
        <v>#N/A</v>
      </c>
      <c r="AH135" s="47" t="e">
        <f ca="1"/>
        <v>#N/A</v>
      </c>
      <c r="AI135" s="47" t="e">
        <f ca="1"/>
        <v>#N/A</v>
      </c>
      <c r="AJ135" s="47" t="e">
        <f ca="1"/>
        <v>#N/A</v>
      </c>
      <c r="AK135" s="47" t="e">
        <f ca="1"/>
        <v>#N/A</v>
      </c>
      <c r="AL135" s="47" t="e">
        <f ca="1"/>
        <v>#N/A</v>
      </c>
      <c r="AM135" s="47" t="e">
        <f ca="1"/>
        <v>#N/A</v>
      </c>
      <c r="AN135" s="47" t="e">
        <f ca="1"/>
        <v>#N/A</v>
      </c>
      <c r="AO135" s="47" t="e">
        <f ca="1"/>
        <v>#N/A</v>
      </c>
      <c r="AP135" s="47" t="e">
        <f ca="1"/>
        <v>#N/A</v>
      </c>
      <c r="AQ135" s="47" t="e">
        <f ca="1"/>
        <v>#N/A</v>
      </c>
      <c r="AR135" s="47" t="e">
        <f ca="1"/>
        <v>#N/A</v>
      </c>
      <c r="AS135" s="47" t="e">
        <f ca="1"/>
        <v>#N/A</v>
      </c>
      <c r="AT135" s="47" t="e">
        <f ca="1"/>
        <v>#N/A</v>
      </c>
      <c r="AU135" s="47" t="e">
        <f ca="1"/>
        <v>#N/A</v>
      </c>
      <c r="AV135" s="47" t="e">
        <f ca="1"/>
        <v>#N/A</v>
      </c>
      <c r="AW135" s="47" t="e">
        <f ca="1"/>
        <v>#N/A</v>
      </c>
      <c r="AX135" s="47" t="e">
        <f ca="1"/>
        <v>#N/A</v>
      </c>
      <c r="AY135" s="47" t="e">
        <f ca="1"/>
        <v>#N/A</v>
      </c>
      <c r="AZ135" s="47" t="e">
        <f ca="1"/>
        <v>#N/A</v>
      </c>
      <c r="BA135" s="47" t="e">
        <f ca="1"/>
        <v>#N/A</v>
      </c>
      <c r="BB135" s="47" t="e">
        <f ca="1"/>
        <v>#N/A</v>
      </c>
      <c r="BC135" s="47" t="e">
        <f ca="1"/>
        <v>#N/A</v>
      </c>
      <c r="BD135" s="47" t="e">
        <f ca="1"/>
        <v>#N/A</v>
      </c>
      <c r="BE135" s="47" t="e">
        <f ca="1"/>
        <v>#N/A</v>
      </c>
      <c r="BF135" s="47" t="e">
        <f ca="1"/>
        <v>#N/A</v>
      </c>
      <c r="BG135" s="47" t="e">
        <f ca="1"/>
        <v>#N/A</v>
      </c>
      <c r="BH135" s="47" t="e">
        <f ca="1"/>
        <v>#N/A</v>
      </c>
      <c r="BI135" s="47" t="e">
        <f ca="1"/>
        <v>#N/A</v>
      </c>
      <c r="BJ135" s="47" t="e">
        <f ca="1"/>
        <v>#N/A</v>
      </c>
      <c r="BK135" s="47" t="e">
        <f ca="1"/>
        <v>#N/A</v>
      </c>
      <c r="BL135" s="47" t="e">
        <f ca="1"/>
        <v>#N/A</v>
      </c>
      <c r="BM135" s="47" t="e">
        <f ca="1"/>
        <v>#N/A</v>
      </c>
      <c r="BN135" s="47" t="e">
        <f ca="1"/>
        <v>#N/A</v>
      </c>
      <c r="BO135" s="47" t="e">
        <f ca="1"/>
        <v>#N/A</v>
      </c>
      <c r="BP135" s="47" t="e">
        <f ca="1"/>
        <v>#N/A</v>
      </c>
      <c r="BQ135" s="47" t="e">
        <f ca="1"/>
        <v>#N/A</v>
      </c>
      <c r="BR135" s="47" t="e">
        <f ca="1"/>
        <v>#N/A</v>
      </c>
    </row>
    <row r="136" spans="5:70" ht="21" hidden="1" customHeight="1" outlineLevel="1" thickBot="1" x14ac:dyDescent="0.4">
      <c r="E136" s="18">
        <v>1</v>
      </c>
      <c r="F136" s="47">
        <v>0</v>
      </c>
      <c r="G136" s="47">
        <v>0</v>
      </c>
      <c r="H136" s="47">
        <v>0</v>
      </c>
      <c r="I136" s="47">
        <v>0</v>
      </c>
      <c r="J136" s="47">
        <v>0</v>
      </c>
      <c r="K136" s="47">
        <v>0</v>
      </c>
      <c r="L136" s="47">
        <v>0</v>
      </c>
      <c r="M136" s="47">
        <v>0</v>
      </c>
      <c r="N136" s="47">
        <v>0</v>
      </c>
      <c r="O136" s="47">
        <v>0</v>
      </c>
      <c r="P136" s="47">
        <v>0</v>
      </c>
      <c r="Q136" s="47">
        <v>0</v>
      </c>
      <c r="R136" s="47">
        <v>0</v>
      </c>
      <c r="S136" s="47">
        <v>0</v>
      </c>
      <c r="T136" s="47">
        <v>0</v>
      </c>
      <c r="U136" s="47">
        <v>0</v>
      </c>
      <c r="V136" s="47">
        <v>0</v>
      </c>
      <c r="W136" s="47">
        <v>0</v>
      </c>
      <c r="X136" s="47">
        <v>0</v>
      </c>
      <c r="Y136" s="47">
        <v>0</v>
      </c>
      <c r="Z136" s="47">
        <v>0</v>
      </c>
      <c r="AA136" s="47">
        <v>0</v>
      </c>
      <c r="AB136" s="47">
        <v>0</v>
      </c>
      <c r="AC136" s="47">
        <v>0</v>
      </c>
      <c r="AD136" s="47">
        <v>0</v>
      </c>
      <c r="AE136" s="47">
        <v>0</v>
      </c>
      <c r="AF136" s="47">
        <v>0</v>
      </c>
      <c r="AG136" s="47">
        <v>0</v>
      </c>
      <c r="AH136" s="47">
        <v>0</v>
      </c>
      <c r="AI136" s="47">
        <v>0</v>
      </c>
      <c r="AJ136" s="47">
        <v>0</v>
      </c>
      <c r="AK136" s="47">
        <v>0</v>
      </c>
      <c r="AL136" s="47">
        <v>0</v>
      </c>
    </row>
    <row r="137" spans="5:70" ht="21" customHeight="1" collapsed="1" x14ac:dyDescent="0.35"/>
  </sheetData>
  <mergeCells count="2">
    <mergeCell ref="A1:CI1"/>
    <mergeCell ref="A113:B113"/>
  </mergeCells>
  <conditionalFormatting sqref="A4:D33">
    <cfRule type="cellIs" dxfId="16" priority="194" operator="equal">
      <formula>0</formula>
    </cfRule>
  </conditionalFormatting>
  <conditionalFormatting sqref="A80:D109">
    <cfRule type="cellIs" dxfId="15" priority="193" operator="equal">
      <formula>0</formula>
    </cfRule>
  </conditionalFormatting>
  <conditionalFormatting sqref="A46:D75">
    <cfRule type="cellIs" dxfId="14" priority="146" operator="equal">
      <formula>0</formula>
    </cfRule>
  </conditionalFormatting>
  <conditionalFormatting sqref="H32:BS32">
    <cfRule type="colorScale" priority="98">
      <colorScale>
        <cfvo type="min"/>
        <cfvo type="max"/>
        <color rgb="FFFFEF9C"/>
        <color rgb="FF63BE7B"/>
      </colorScale>
    </cfRule>
  </conditionalFormatting>
  <conditionalFormatting sqref="H31:BS31">
    <cfRule type="colorScale" priority="97">
      <colorScale>
        <cfvo type="min"/>
        <cfvo type="max"/>
        <color rgb="FFFFEF9C"/>
        <color rgb="FF63BE7B"/>
      </colorScale>
    </cfRule>
  </conditionalFormatting>
  <conditionalFormatting sqref="F32:G32">
    <cfRule type="colorScale" priority="51">
      <colorScale>
        <cfvo type="min"/>
        <cfvo type="max"/>
        <color rgb="FFFFEF9C"/>
        <color rgb="FF63BE7B"/>
      </colorScale>
    </cfRule>
  </conditionalFormatting>
  <conditionalFormatting sqref="F31:G31">
    <cfRule type="colorScale" priority="50">
      <colorScale>
        <cfvo type="min"/>
        <cfvo type="max"/>
        <color rgb="FFFFEF9C"/>
        <color rgb="FF63BE7B"/>
      </colorScale>
    </cfRule>
  </conditionalFormatting>
  <conditionalFormatting sqref="F30:BS30">
    <cfRule type="colorScale" priority="49">
      <colorScale>
        <cfvo type="min"/>
        <cfvo type="max"/>
        <color rgb="FFFFEF9C"/>
        <color rgb="FF63BE7B"/>
      </colorScale>
    </cfRule>
  </conditionalFormatting>
  <conditionalFormatting sqref="F29:BS29">
    <cfRule type="colorScale" priority="48">
      <colorScale>
        <cfvo type="min"/>
        <cfvo type="max"/>
        <color rgb="FFFFEF9C"/>
        <color rgb="FF63BE7B"/>
      </colorScale>
    </cfRule>
  </conditionalFormatting>
  <conditionalFormatting sqref="F28:BS28">
    <cfRule type="colorScale" priority="47">
      <colorScale>
        <cfvo type="min"/>
        <cfvo type="max"/>
        <color rgb="FFFFEF9C"/>
        <color rgb="FF63BE7B"/>
      </colorScale>
    </cfRule>
  </conditionalFormatting>
  <conditionalFormatting sqref="F27:BS27">
    <cfRule type="colorScale" priority="46">
      <colorScale>
        <cfvo type="min"/>
        <cfvo type="max"/>
        <color rgb="FFFFEF9C"/>
        <color rgb="FF63BE7B"/>
      </colorScale>
    </cfRule>
  </conditionalFormatting>
  <conditionalFormatting sqref="F26:BS26">
    <cfRule type="colorScale" priority="45">
      <colorScale>
        <cfvo type="min"/>
        <cfvo type="max"/>
        <color rgb="FFFFEF9C"/>
        <color rgb="FF63BE7B"/>
      </colorScale>
    </cfRule>
  </conditionalFormatting>
  <conditionalFormatting sqref="F25:BS25">
    <cfRule type="colorScale" priority="5">
      <colorScale>
        <cfvo type="min"/>
        <cfvo type="max"/>
        <color rgb="FFFFEF9C"/>
        <color rgb="FF63BE7B"/>
      </colorScale>
    </cfRule>
  </conditionalFormatting>
  <conditionalFormatting sqref="F24:BS24">
    <cfRule type="colorScale" priority="44">
      <colorScale>
        <cfvo type="min"/>
        <cfvo type="max"/>
        <color rgb="FFFFEF9C"/>
        <color rgb="FF63BE7B"/>
      </colorScale>
    </cfRule>
  </conditionalFormatting>
  <conditionalFormatting sqref="F23:BS23">
    <cfRule type="colorScale" priority="43">
      <colorScale>
        <cfvo type="min"/>
        <cfvo type="max"/>
        <color rgb="FFFFEF9C"/>
        <color rgb="FF63BE7B"/>
      </colorScale>
    </cfRule>
  </conditionalFormatting>
  <conditionalFormatting sqref="F22:BS22">
    <cfRule type="colorScale" priority="42">
      <colorScale>
        <cfvo type="min"/>
        <cfvo type="max"/>
        <color rgb="FFFFEF9C"/>
        <color rgb="FF63BE7B"/>
      </colorScale>
    </cfRule>
  </conditionalFormatting>
  <conditionalFormatting sqref="F21:BS21">
    <cfRule type="colorScale" priority="41">
      <colorScale>
        <cfvo type="min"/>
        <cfvo type="max"/>
        <color rgb="FFFFEF9C"/>
        <color rgb="FF63BE7B"/>
      </colorScale>
    </cfRule>
  </conditionalFormatting>
  <conditionalFormatting sqref="F20:BS20">
    <cfRule type="colorScale" priority="40">
      <colorScale>
        <cfvo type="min"/>
        <cfvo type="max"/>
        <color rgb="FFFFEF9C"/>
        <color rgb="FF63BE7B"/>
      </colorScale>
    </cfRule>
  </conditionalFormatting>
  <conditionalFormatting sqref="F19:BS19">
    <cfRule type="colorScale" priority="39">
      <colorScale>
        <cfvo type="min"/>
        <cfvo type="max"/>
        <color rgb="FFFFEF9C"/>
        <color rgb="FF63BE7B"/>
      </colorScale>
    </cfRule>
  </conditionalFormatting>
  <conditionalFormatting sqref="F18:BS18">
    <cfRule type="colorScale" priority="38">
      <colorScale>
        <cfvo type="min"/>
        <cfvo type="max"/>
        <color rgb="FFFFEF9C"/>
        <color rgb="FF63BE7B"/>
      </colorScale>
    </cfRule>
  </conditionalFormatting>
  <conditionalFormatting sqref="F17:BS17">
    <cfRule type="colorScale" priority="37">
      <colorScale>
        <cfvo type="min"/>
        <cfvo type="max"/>
        <color rgb="FFFFEF9C"/>
        <color rgb="FF63BE7B"/>
      </colorScale>
    </cfRule>
  </conditionalFormatting>
  <conditionalFormatting sqref="F16:BS16">
    <cfRule type="colorScale" priority="36">
      <colorScale>
        <cfvo type="min"/>
        <cfvo type="max"/>
        <color rgb="FFFFEF9C"/>
        <color rgb="FF63BE7B"/>
      </colorScale>
    </cfRule>
  </conditionalFormatting>
  <conditionalFormatting sqref="F15:BS15">
    <cfRule type="colorScale" priority="35">
      <colorScale>
        <cfvo type="min"/>
        <cfvo type="max"/>
        <color rgb="FFFFEF9C"/>
        <color rgb="FF63BE7B"/>
      </colorScale>
    </cfRule>
  </conditionalFormatting>
  <conditionalFormatting sqref="F14:BS14">
    <cfRule type="colorScale" priority="34">
      <colorScale>
        <cfvo type="min"/>
        <cfvo type="max"/>
        <color rgb="FFFFEF9C"/>
        <color rgb="FF63BE7B"/>
      </colorScale>
    </cfRule>
  </conditionalFormatting>
  <conditionalFormatting sqref="F13:BS13">
    <cfRule type="colorScale" priority="33">
      <colorScale>
        <cfvo type="min"/>
        <cfvo type="max"/>
        <color rgb="FFFFEF9C"/>
        <color rgb="FF63BE7B"/>
      </colorScale>
    </cfRule>
  </conditionalFormatting>
  <conditionalFormatting sqref="F12:BS12">
    <cfRule type="colorScale" priority="32">
      <colorScale>
        <cfvo type="min"/>
        <cfvo type="max"/>
        <color rgb="FFFFEF9C"/>
        <color rgb="FF63BE7B"/>
      </colorScale>
    </cfRule>
  </conditionalFormatting>
  <conditionalFormatting sqref="F11:BS11">
    <cfRule type="colorScale" priority="31">
      <colorScale>
        <cfvo type="min"/>
        <cfvo type="max"/>
        <color rgb="FFFFEF9C"/>
        <color rgb="FF63BE7B"/>
      </colorScale>
    </cfRule>
  </conditionalFormatting>
  <conditionalFormatting sqref="F10:BS10">
    <cfRule type="colorScale" priority="30">
      <colorScale>
        <cfvo type="min"/>
        <cfvo type="max"/>
        <color rgb="FFFFEF9C"/>
        <color rgb="FF63BE7B"/>
      </colorScale>
    </cfRule>
  </conditionalFormatting>
  <conditionalFormatting sqref="F9:BS9">
    <cfRule type="colorScale" priority="29">
      <colorScale>
        <cfvo type="min"/>
        <cfvo type="max"/>
        <color rgb="FFFFEF9C"/>
        <color rgb="FF63BE7B"/>
      </colorScale>
    </cfRule>
  </conditionalFormatting>
  <conditionalFormatting sqref="F8:BS8">
    <cfRule type="colorScale" priority="28">
      <colorScale>
        <cfvo type="min"/>
        <cfvo type="max"/>
        <color rgb="FFFFEF9C"/>
        <color rgb="FF63BE7B"/>
      </colorScale>
    </cfRule>
  </conditionalFormatting>
  <conditionalFormatting sqref="F7:BS7">
    <cfRule type="colorScale" priority="27">
      <colorScale>
        <cfvo type="min"/>
        <cfvo type="max"/>
        <color rgb="FFFFEF9C"/>
        <color rgb="FF63BE7B"/>
      </colorScale>
    </cfRule>
  </conditionalFormatting>
  <conditionalFormatting sqref="F4:BS4">
    <cfRule type="colorScale" priority="26">
      <colorScale>
        <cfvo type="min"/>
        <cfvo type="max"/>
        <color rgb="FFFFEF9C"/>
        <color rgb="FF63BE7B"/>
      </colorScale>
    </cfRule>
  </conditionalFormatting>
  <conditionalFormatting sqref="F7:BS7">
    <cfRule type="colorScale" priority="23">
      <colorScale>
        <cfvo type="min"/>
        <cfvo type="max"/>
        <color rgb="FFFFEF9C"/>
        <color rgb="FF63BE7B"/>
      </colorScale>
    </cfRule>
  </conditionalFormatting>
  <conditionalFormatting sqref="F5:BS5">
    <cfRule type="colorScale" priority="25">
      <colorScale>
        <cfvo type="min"/>
        <cfvo type="max"/>
        <color rgb="FFFFEF9C"/>
        <color rgb="FF63BE7B"/>
      </colorScale>
    </cfRule>
  </conditionalFormatting>
  <conditionalFormatting sqref="F6:BS6">
    <cfRule type="colorScale" priority="24">
      <colorScale>
        <cfvo type="min"/>
        <cfvo type="max"/>
        <color rgb="FFFFEF9C"/>
        <color rgb="FF63BE7B"/>
      </colorScale>
    </cfRule>
  </conditionalFormatting>
  <conditionalFormatting sqref="F8:BS8">
    <cfRule type="colorScale" priority="22">
      <colorScale>
        <cfvo type="min"/>
        <cfvo type="max"/>
        <color rgb="FFFFEF9C"/>
        <color rgb="FF63BE7B"/>
      </colorScale>
    </cfRule>
  </conditionalFormatting>
  <conditionalFormatting sqref="F9:BS9">
    <cfRule type="colorScale" priority="21">
      <colorScale>
        <cfvo type="min"/>
        <cfvo type="max"/>
        <color rgb="FFFFEF9C"/>
        <color rgb="FF63BE7B"/>
      </colorScale>
    </cfRule>
  </conditionalFormatting>
  <conditionalFormatting sqref="F10:BS10">
    <cfRule type="colorScale" priority="20">
      <colorScale>
        <cfvo type="min"/>
        <cfvo type="max"/>
        <color rgb="FFFFEF9C"/>
        <color rgb="FF63BE7B"/>
      </colorScale>
    </cfRule>
  </conditionalFormatting>
  <conditionalFormatting sqref="F11:BS11">
    <cfRule type="colorScale" priority="19">
      <colorScale>
        <cfvo type="min"/>
        <cfvo type="max"/>
        <color rgb="FFFFEF9C"/>
        <color rgb="FF63BE7B"/>
      </colorScale>
    </cfRule>
  </conditionalFormatting>
  <conditionalFormatting sqref="F12:BS12">
    <cfRule type="colorScale" priority="18">
      <colorScale>
        <cfvo type="min"/>
        <cfvo type="max"/>
        <color rgb="FFFFEF9C"/>
        <color rgb="FF63BE7B"/>
      </colorScale>
    </cfRule>
  </conditionalFormatting>
  <conditionalFormatting sqref="F13:BS13">
    <cfRule type="colorScale" priority="17">
      <colorScale>
        <cfvo type="min"/>
        <cfvo type="max"/>
        <color rgb="FFFFEF9C"/>
        <color rgb="FF63BE7B"/>
      </colorScale>
    </cfRule>
  </conditionalFormatting>
  <conditionalFormatting sqref="F14:BS14">
    <cfRule type="colorScale" priority="16">
      <colorScale>
        <cfvo type="min"/>
        <cfvo type="max"/>
        <color rgb="FFFFEF9C"/>
        <color rgb="FF63BE7B"/>
      </colorScale>
    </cfRule>
  </conditionalFormatting>
  <conditionalFormatting sqref="F15:BS15">
    <cfRule type="colorScale" priority="15">
      <colorScale>
        <cfvo type="min"/>
        <cfvo type="max"/>
        <color rgb="FFFFEF9C"/>
        <color rgb="FF63BE7B"/>
      </colorScale>
    </cfRule>
  </conditionalFormatting>
  <conditionalFormatting sqref="F16:BS16">
    <cfRule type="colorScale" priority="14">
      <colorScale>
        <cfvo type="min"/>
        <cfvo type="max"/>
        <color rgb="FFFFEF9C"/>
        <color rgb="FF63BE7B"/>
      </colorScale>
    </cfRule>
  </conditionalFormatting>
  <conditionalFormatting sqref="F17:BS17">
    <cfRule type="colorScale" priority="13">
      <colorScale>
        <cfvo type="min"/>
        <cfvo type="max"/>
        <color rgb="FFFFEF9C"/>
        <color rgb="FF63BE7B"/>
      </colorScale>
    </cfRule>
  </conditionalFormatting>
  <conditionalFormatting sqref="F18:BS18">
    <cfRule type="colorScale" priority="12">
      <colorScale>
        <cfvo type="min"/>
        <cfvo type="max"/>
        <color rgb="FFFFEF9C"/>
        <color rgb="FF63BE7B"/>
      </colorScale>
    </cfRule>
  </conditionalFormatting>
  <conditionalFormatting sqref="F19:BS19">
    <cfRule type="colorScale" priority="11">
      <colorScale>
        <cfvo type="min"/>
        <cfvo type="max"/>
        <color rgb="FFFFEF9C"/>
        <color rgb="FF63BE7B"/>
      </colorScale>
    </cfRule>
  </conditionalFormatting>
  <conditionalFormatting sqref="F20:BS20">
    <cfRule type="colorScale" priority="10">
      <colorScale>
        <cfvo type="min"/>
        <cfvo type="max"/>
        <color rgb="FFFFEF9C"/>
        <color rgb="FF63BE7B"/>
      </colorScale>
    </cfRule>
  </conditionalFormatting>
  <conditionalFormatting sqref="F21:BS21">
    <cfRule type="colorScale" priority="9">
      <colorScale>
        <cfvo type="min"/>
        <cfvo type="max"/>
        <color rgb="FFFFEF9C"/>
        <color rgb="FF63BE7B"/>
      </colorScale>
    </cfRule>
  </conditionalFormatting>
  <conditionalFormatting sqref="F22:BS22">
    <cfRule type="colorScale" priority="8">
      <colorScale>
        <cfvo type="min"/>
        <cfvo type="max"/>
        <color rgb="FFFFEF9C"/>
        <color rgb="FF63BE7B"/>
      </colorScale>
    </cfRule>
  </conditionalFormatting>
  <conditionalFormatting sqref="F23:BS23">
    <cfRule type="colorScale" priority="7">
      <colorScale>
        <cfvo type="min"/>
        <cfvo type="max"/>
        <color rgb="FFFFEF9C"/>
        <color rgb="FF63BE7B"/>
      </colorScale>
    </cfRule>
  </conditionalFormatting>
  <conditionalFormatting sqref="F24:BS24">
    <cfRule type="colorScale" priority="6">
      <colorScale>
        <cfvo type="min"/>
        <cfvo type="max"/>
        <color rgb="FFFFEF9C"/>
        <color rgb="FF63BE7B"/>
      </colorScale>
    </cfRule>
  </conditionalFormatting>
  <conditionalFormatting sqref="E3:BR3">
    <cfRule type="colorScale" priority="4">
      <colorScale>
        <cfvo type="min"/>
        <cfvo type="max"/>
        <color rgb="FFFFC000"/>
        <color rgb="FF0070C0"/>
      </colorScale>
    </cfRule>
  </conditionalFormatting>
  <conditionalFormatting sqref="F33:BR33">
    <cfRule type="cellIs" dxfId="13" priority="2" operator="equal">
      <formula>0</formula>
    </cfRule>
  </conditionalFormatting>
  <conditionalFormatting sqref="B34:B37">
    <cfRule type="cellIs" dxfId="12" priority="1" operator="equal">
      <formula>1</formula>
    </cfRule>
  </conditionalFormatting>
  <pageMargins left="0.7" right="0.7" top="0.75" bottom="0.75" header="0.3" footer="0.3"/>
  <pageSetup paperSize="9"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1EA86A-7D14-43F8-ACA3-67976C9A27DA}">
  <sheetPr codeName="Лист9"/>
  <dimension ref="A1:Y20"/>
  <sheetViews>
    <sheetView topLeftCell="J1" zoomScale="115" zoomScaleNormal="115" workbookViewId="0">
      <selection sqref="A1:Y20"/>
    </sheetView>
  </sheetViews>
  <sheetFormatPr defaultRowHeight="21" x14ac:dyDescent="0.35"/>
  <cols>
    <col min="1" max="16384" width="8.7265625" style="107"/>
  </cols>
  <sheetData>
    <row r="1" spans="1:25" x14ac:dyDescent="0.35">
      <c r="A1" s="108" t="s">
        <v>68</v>
      </c>
      <c r="B1" s="140">
        <v>273.10000000000002</v>
      </c>
      <c r="C1" s="141">
        <v>339.2</v>
      </c>
      <c r="D1" s="141">
        <v>405.3</v>
      </c>
      <c r="E1" s="142">
        <v>421.8</v>
      </c>
      <c r="F1" s="141">
        <v>438.3</v>
      </c>
      <c r="G1" s="141">
        <v>454.9</v>
      </c>
      <c r="H1" s="142">
        <v>471.4</v>
      </c>
      <c r="I1" s="141">
        <v>487.9</v>
      </c>
      <c r="J1" s="141">
        <v>504.4</v>
      </c>
      <c r="K1" s="142">
        <v>520.9</v>
      </c>
      <c r="L1" s="141">
        <v>537.5</v>
      </c>
      <c r="M1" s="141">
        <v>554</v>
      </c>
      <c r="N1" s="142">
        <v>570.5</v>
      </c>
      <c r="O1" s="141">
        <v>587</v>
      </c>
      <c r="P1" s="141">
        <v>603.5</v>
      </c>
      <c r="Q1" s="142">
        <v>669.6</v>
      </c>
      <c r="R1" s="141">
        <v>735.7</v>
      </c>
      <c r="S1" s="141">
        <v>801.8</v>
      </c>
      <c r="T1" s="142">
        <v>867.8</v>
      </c>
      <c r="U1" s="141">
        <v>933.9</v>
      </c>
      <c r="V1" s="141">
        <v>950.4</v>
      </c>
      <c r="W1" s="143">
        <v>967</v>
      </c>
      <c r="X1" s="141">
        <v>983.5</v>
      </c>
      <c r="Y1" s="141">
        <v>1000</v>
      </c>
    </row>
    <row r="2" spans="1:25" x14ac:dyDescent="0.35">
      <c r="A2" s="110" t="s">
        <v>83</v>
      </c>
      <c r="B2" s="112">
        <v>1.1760000000000001E-8</v>
      </c>
      <c r="C2" s="113">
        <v>1.6610000000000001E-8</v>
      </c>
      <c r="D2" s="113">
        <v>1.6688E-8</v>
      </c>
      <c r="E2" s="113">
        <v>1.6808999999999999E-8</v>
      </c>
      <c r="F2" s="113">
        <v>9.0217E-9</v>
      </c>
      <c r="G2" s="113">
        <v>9.2211000000000008E-9</v>
      </c>
      <c r="H2" s="113">
        <v>9.5185000000000002E-9</v>
      </c>
      <c r="I2" s="113">
        <v>9.9588000000000008E-9</v>
      </c>
      <c r="J2" s="113">
        <v>1.0611E-8</v>
      </c>
      <c r="K2" s="113">
        <v>1.143E-8</v>
      </c>
      <c r="L2" s="113">
        <v>1.2620999999999999E-8</v>
      </c>
      <c r="M2" s="144">
        <v>1.4219E-8</v>
      </c>
      <c r="N2" s="113">
        <v>1.6484000000000001E-8</v>
      </c>
      <c r="O2" s="144">
        <v>1.0862E-8</v>
      </c>
      <c r="P2" s="113">
        <v>1.3709000000000001E-8</v>
      </c>
      <c r="Q2" s="113">
        <v>2.0181000000000001E-8</v>
      </c>
      <c r="R2" s="113">
        <v>3.2303000000000001E-8</v>
      </c>
      <c r="S2" s="113">
        <v>3.8654000000000003E-8</v>
      </c>
      <c r="T2" s="113">
        <v>3.2956000000000001E-8</v>
      </c>
      <c r="U2" s="113">
        <v>2.1080999999999999E-8</v>
      </c>
      <c r="V2" s="113">
        <v>1.4438E-8</v>
      </c>
      <c r="W2" s="113">
        <v>1.7021000000000001E-8</v>
      </c>
      <c r="X2" s="113">
        <v>1.0373E-8</v>
      </c>
      <c r="Y2" s="144">
        <v>6.0505999999999998E-9</v>
      </c>
    </row>
    <row r="3" spans="1:25" x14ac:dyDescent="0.35">
      <c r="A3" s="109" t="s">
        <v>62</v>
      </c>
      <c r="B3" s="116">
        <v>1.8735E-25</v>
      </c>
      <c r="C3" s="117">
        <v>2.8361000000000001E-19</v>
      </c>
      <c r="D3" s="117">
        <v>3.2560000000000001E-15</v>
      </c>
      <c r="E3" s="117">
        <v>2.0717E-14</v>
      </c>
      <c r="F3" s="117">
        <v>1.1356E-13</v>
      </c>
      <c r="G3" s="117">
        <v>5.4550999999999996E-13</v>
      </c>
      <c r="H3" s="117">
        <v>2.3303999999999998E-12</v>
      </c>
      <c r="I3" s="117">
        <v>8.9695999999999993E-12</v>
      </c>
      <c r="J3" s="117">
        <v>3.1464999999999998E-11</v>
      </c>
      <c r="K3" s="117">
        <v>1.0167E-10</v>
      </c>
      <c r="L3" s="117">
        <v>3.0554000000000001E-10</v>
      </c>
      <c r="M3" s="145">
        <v>8.6183999999999999E-10</v>
      </c>
      <c r="N3" s="117">
        <v>2.3015E-9</v>
      </c>
      <c r="O3" s="145">
        <v>5.8645999999999998E-9</v>
      </c>
      <c r="P3" s="117">
        <v>1.4354000000000001E-8</v>
      </c>
      <c r="Q3" s="117">
        <v>3.6119999999999998E-7</v>
      </c>
      <c r="R3" s="117">
        <v>4.8957999999999998E-6</v>
      </c>
      <c r="S3" s="117">
        <v>3.7945999999999999E-5</v>
      </c>
      <c r="T3" s="117">
        <v>1.8825E-4</v>
      </c>
      <c r="U3" s="117">
        <v>6.1123000000000004E-4</v>
      </c>
      <c r="V3" s="117">
        <v>7.6409000000000004E-4</v>
      </c>
      <c r="W3" s="117">
        <v>9.2705999999999995E-4</v>
      </c>
      <c r="X3" s="117">
        <v>1.0916999999999999E-3</v>
      </c>
      <c r="Y3" s="145">
        <v>1.2485E-3</v>
      </c>
    </row>
    <row r="4" spans="1:25" x14ac:dyDescent="0.35">
      <c r="A4" s="109" t="s">
        <v>60</v>
      </c>
      <c r="B4" s="116">
        <v>1.7371E-23</v>
      </c>
      <c r="C4" s="117">
        <v>6.5553999999999998E-18</v>
      </c>
      <c r="D4" s="117">
        <v>2.7691E-14</v>
      </c>
      <c r="E4" s="117">
        <v>1.4305000000000001E-13</v>
      </c>
      <c r="F4" s="117">
        <v>6.4521000000000003E-13</v>
      </c>
      <c r="G4" s="117">
        <v>2.5811E-12</v>
      </c>
      <c r="H4" s="117">
        <v>9.2842999999999999E-12</v>
      </c>
      <c r="I4" s="117">
        <v>3.0394E-11</v>
      </c>
      <c r="J4" s="117">
        <v>9.1546000000000001E-11</v>
      </c>
      <c r="K4" s="117">
        <v>2.5622000000000002E-10</v>
      </c>
      <c r="L4" s="117">
        <v>6.7260000000000003E-10</v>
      </c>
      <c r="M4" s="145">
        <v>1.6708000000000001E-9</v>
      </c>
      <c r="N4" s="117">
        <v>3.9611999999999999E-9</v>
      </c>
      <c r="O4" s="145">
        <v>9.0334999999999995E-9</v>
      </c>
      <c r="P4" s="117">
        <v>1.9947E-8</v>
      </c>
      <c r="Q4" s="117">
        <v>3.5678E-7</v>
      </c>
      <c r="R4" s="117">
        <v>3.6434000000000001E-6</v>
      </c>
      <c r="S4" s="117">
        <v>2.1611E-5</v>
      </c>
      <c r="T4" s="117">
        <v>8.1794999999999999E-5</v>
      </c>
      <c r="U4" s="117">
        <v>1.9573999999999999E-4</v>
      </c>
      <c r="V4" s="117">
        <v>2.2452E-4</v>
      </c>
      <c r="W4" s="117">
        <v>2.4876999999999999E-4</v>
      </c>
      <c r="X4" s="117">
        <v>2.6625999999999999E-4</v>
      </c>
      <c r="Y4" s="145">
        <v>2.7548999999999998E-4</v>
      </c>
    </row>
    <row r="5" spans="1:25" x14ac:dyDescent="0.35">
      <c r="A5" s="108" t="s">
        <v>61</v>
      </c>
      <c r="B5" s="114">
        <v>4.4194000000000003E-20</v>
      </c>
      <c r="C5" s="115">
        <v>5.4567999999999998E-15</v>
      </c>
      <c r="D5" s="115">
        <v>1.0294E-11</v>
      </c>
      <c r="E5" s="115">
        <v>4.4940000000000002E-11</v>
      </c>
      <c r="F5" s="115">
        <v>1.7311000000000001E-10</v>
      </c>
      <c r="G5" s="115">
        <v>5.9718E-10</v>
      </c>
      <c r="H5" s="115">
        <v>1.8688E-9</v>
      </c>
      <c r="I5" s="115">
        <v>5.3657000000000002E-9</v>
      </c>
      <c r="J5" s="115">
        <v>1.4282E-8</v>
      </c>
      <c r="K5" s="115">
        <v>3.5577000000000002E-8</v>
      </c>
      <c r="L5" s="115">
        <v>8.3701000000000003E-8</v>
      </c>
      <c r="M5" s="146">
        <v>1.8761E-7</v>
      </c>
      <c r="N5" s="115">
        <v>4.0404000000000001E-7</v>
      </c>
      <c r="O5" s="146">
        <v>8.4277999999999998E-7</v>
      </c>
      <c r="P5" s="115">
        <v>1.714E-6</v>
      </c>
      <c r="Q5" s="115">
        <v>2.3445E-5</v>
      </c>
      <c r="R5" s="115">
        <v>1.9170999999999999E-4</v>
      </c>
      <c r="S5" s="115">
        <v>9.1615999999999996E-4</v>
      </c>
      <c r="T5" s="115">
        <v>2.7644000000000002E-3</v>
      </c>
      <c r="U5" s="115">
        <v>5.0647000000000001E-3</v>
      </c>
      <c r="V5" s="115">
        <v>5.3769999999999998E-3</v>
      </c>
      <c r="W5" s="115">
        <v>5.4872000000000002E-3</v>
      </c>
      <c r="X5" s="115">
        <v>5.3816999999999997E-3</v>
      </c>
      <c r="Y5" s="146">
        <v>5.0778999999999998E-3</v>
      </c>
    </row>
    <row r="6" spans="1:25" x14ac:dyDescent="0.35">
      <c r="A6" s="108" t="s">
        <v>89</v>
      </c>
      <c r="B6" s="114">
        <v>1.4951999999999999E-17</v>
      </c>
      <c r="C6" s="115">
        <v>2.6588999999999999E-13</v>
      </c>
      <c r="D6" s="115">
        <v>1.2826999999999999E-10</v>
      </c>
      <c r="E6" s="115">
        <v>4.2281000000000001E-10</v>
      </c>
      <c r="F6" s="115">
        <v>1.2534E-9</v>
      </c>
      <c r="G6" s="115">
        <v>3.3846000000000001E-9</v>
      </c>
      <c r="H6" s="115">
        <v>8.4204000000000004E-9</v>
      </c>
      <c r="I6" s="115">
        <v>1.9495E-8</v>
      </c>
      <c r="J6" s="115">
        <v>4.2386E-8</v>
      </c>
      <c r="K6" s="115">
        <v>8.7299000000000006E-8</v>
      </c>
      <c r="L6" s="115">
        <v>1.7175000000000001E-7</v>
      </c>
      <c r="M6" s="146">
        <v>3.2542000000000001E-7</v>
      </c>
      <c r="N6" s="115">
        <v>5.9869999999999998E-7</v>
      </c>
      <c r="O6" s="146">
        <v>1.0778000000000001E-6</v>
      </c>
      <c r="P6" s="115">
        <v>1.911E-6</v>
      </c>
      <c r="Q6" s="115">
        <v>1.6484999999999999E-5</v>
      </c>
      <c r="R6" s="115">
        <v>9.2099E-5</v>
      </c>
      <c r="S6" s="115">
        <v>3.1053999999999999E-4</v>
      </c>
      <c r="T6" s="115">
        <v>6.6741000000000001E-4</v>
      </c>
      <c r="U6" s="115">
        <v>8.4977999999999996E-4</v>
      </c>
      <c r="V6" s="115">
        <v>8.1676000000000003E-4</v>
      </c>
      <c r="W6" s="115">
        <v>7.5140999999999999E-4</v>
      </c>
      <c r="X6" s="115">
        <v>6.6153000000000002E-4</v>
      </c>
      <c r="Y6" s="146">
        <v>5.5794000000000004E-4</v>
      </c>
    </row>
    <row r="7" spans="1:25" x14ac:dyDescent="0.35">
      <c r="A7" s="109" t="s">
        <v>84</v>
      </c>
      <c r="B7" s="116">
        <v>1.1306E-18</v>
      </c>
      <c r="C7" s="117">
        <v>3.5170000000000003E-14</v>
      </c>
      <c r="D7" s="117">
        <v>2.3285999999999999E-11</v>
      </c>
      <c r="E7" s="117">
        <v>8.1233999999999996E-11</v>
      </c>
      <c r="F7" s="117">
        <v>2.5318E-10</v>
      </c>
      <c r="G7" s="117">
        <v>7.1476000000000002E-10</v>
      </c>
      <c r="H7" s="117">
        <v>1.8501000000000001E-9</v>
      </c>
      <c r="I7" s="117">
        <v>4.4377999999999997E-9</v>
      </c>
      <c r="J7" s="117">
        <v>9.9624000000000003E-9</v>
      </c>
      <c r="K7" s="117">
        <v>2.1126E-8</v>
      </c>
      <c r="L7" s="117">
        <v>4.2698999999999997E-8</v>
      </c>
      <c r="M7" s="145">
        <v>8.2994999999999996E-8</v>
      </c>
      <c r="N7" s="117">
        <v>1.5652E-7</v>
      </c>
      <c r="O7" s="145">
        <v>2.8883000000000003E-7</v>
      </c>
      <c r="P7" s="117">
        <v>5.2529999999999997E-7</v>
      </c>
      <c r="Q7" s="117">
        <v>5.0521999999999997E-6</v>
      </c>
      <c r="R7" s="117">
        <v>3.0775999999999998E-5</v>
      </c>
      <c r="S7" s="117">
        <v>1.0815999999999999E-4</v>
      </c>
      <c r="T7" s="117">
        <v>2.3044999999999999E-4</v>
      </c>
      <c r="U7" s="117">
        <v>2.7082000000000001E-4</v>
      </c>
      <c r="V7" s="117">
        <v>2.5143000000000002E-4</v>
      </c>
      <c r="W7" s="117">
        <v>2.2199000000000001E-4</v>
      </c>
      <c r="X7" s="117">
        <v>1.8636E-4</v>
      </c>
      <c r="Y7" s="145">
        <v>1.4896000000000001E-4</v>
      </c>
    </row>
    <row r="8" spans="1:25" x14ac:dyDescent="0.35">
      <c r="A8" s="109" t="s">
        <v>90</v>
      </c>
      <c r="B8" s="116">
        <v>1.7907E-20</v>
      </c>
      <c r="C8" s="117">
        <v>8.7140999999999999E-16</v>
      </c>
      <c r="D8" s="117">
        <v>7.3504999999999998E-13</v>
      </c>
      <c r="E8" s="117">
        <v>2.6735999999999998E-12</v>
      </c>
      <c r="F8" s="117">
        <v>8.6412E-12</v>
      </c>
      <c r="G8" s="117">
        <v>2.5182000000000002E-11</v>
      </c>
      <c r="H8" s="117">
        <v>6.7017000000000005E-11</v>
      </c>
      <c r="I8" s="117">
        <v>1.6473000000000001E-10</v>
      </c>
      <c r="J8" s="117">
        <v>3.7793999999999999E-10</v>
      </c>
      <c r="K8" s="117">
        <v>8.1726000000000003E-10</v>
      </c>
      <c r="L8" s="117">
        <v>1.6817999999999999E-9</v>
      </c>
      <c r="M8" s="145">
        <v>3.3253000000000001E-9</v>
      </c>
      <c r="N8" s="117">
        <v>6.3775000000000004E-9</v>
      </c>
      <c r="O8" s="145">
        <v>1.1974E-8</v>
      </c>
      <c r="P8" s="117">
        <v>2.2179E-8</v>
      </c>
      <c r="Q8" s="117">
        <v>2.3202000000000001E-7</v>
      </c>
      <c r="R8" s="117">
        <v>1.5102E-6</v>
      </c>
      <c r="S8" s="117">
        <v>5.4389999999999999E-6</v>
      </c>
      <c r="T8" s="117">
        <v>1.1327E-5</v>
      </c>
      <c r="U8" s="117">
        <v>1.2136999999999999E-5</v>
      </c>
      <c r="V8" s="117">
        <v>1.0852999999999999E-5</v>
      </c>
      <c r="W8" s="117">
        <v>9.1717000000000006E-6</v>
      </c>
      <c r="X8" s="117">
        <v>7.323E-6</v>
      </c>
      <c r="Y8" s="145">
        <v>5.5330000000000002E-6</v>
      </c>
    </row>
    <row r="9" spans="1:25" x14ac:dyDescent="0.35">
      <c r="A9" s="109" t="s">
        <v>63</v>
      </c>
      <c r="B9" s="116">
        <v>2.9598000000000003E-20</v>
      </c>
      <c r="C9" s="117">
        <v>3.4955999999999998E-15</v>
      </c>
      <c r="D9" s="117">
        <v>7.9448000000000006E-12</v>
      </c>
      <c r="E9" s="117">
        <v>3.6935E-11</v>
      </c>
      <c r="F9" s="117">
        <v>1.5207E-10</v>
      </c>
      <c r="G9" s="117">
        <v>5.6211000000000004E-10</v>
      </c>
      <c r="H9" s="117">
        <v>1.8880000000000001E-9</v>
      </c>
      <c r="I9" s="117">
        <v>5.8224999999999997E-9</v>
      </c>
      <c r="J9" s="117">
        <v>1.6642999999999999E-8</v>
      </c>
      <c r="K9" s="117">
        <v>4.4472999999999997E-8</v>
      </c>
      <c r="L9" s="117">
        <v>1.1197E-7</v>
      </c>
      <c r="M9" s="145">
        <v>2.6763000000000002E-7</v>
      </c>
      <c r="N9" s="117">
        <v>6.1147000000000001E-7</v>
      </c>
      <c r="O9" s="145">
        <v>1.344E-6</v>
      </c>
      <c r="P9" s="117">
        <v>2.8567000000000001E-6</v>
      </c>
      <c r="Q9" s="117">
        <v>4.3223999999999998E-5</v>
      </c>
      <c r="R9" s="117">
        <v>3.8994000000000002E-4</v>
      </c>
      <c r="S9" s="117">
        <v>2.2315999999999998E-3</v>
      </c>
      <c r="T9" s="117">
        <v>8.9864999999999997E-3</v>
      </c>
      <c r="U9" s="117">
        <v>2.6339999999999999E-2</v>
      </c>
      <c r="V9" s="117">
        <v>3.2717000000000003E-2</v>
      </c>
      <c r="W9" s="117">
        <v>3.9760999999999998E-2</v>
      </c>
      <c r="X9" s="117">
        <v>4.7274999999999998E-2</v>
      </c>
      <c r="Y9" s="145">
        <v>5.5005999999999999E-2</v>
      </c>
    </row>
    <row r="10" spans="1:25" x14ac:dyDescent="0.35">
      <c r="A10" s="108" t="s">
        <v>2</v>
      </c>
      <c r="B10" s="114">
        <v>0</v>
      </c>
      <c r="C10" s="115">
        <v>5.0368E-31</v>
      </c>
      <c r="D10" s="115">
        <v>3.4329000000000001E-25</v>
      </c>
      <c r="E10" s="115">
        <v>5.0676E-24</v>
      </c>
      <c r="F10" s="115">
        <v>6.0903999999999999E-23</v>
      </c>
      <c r="G10" s="115">
        <v>6.0961999999999997E-22</v>
      </c>
      <c r="H10" s="115">
        <v>5.1830999999999997E-21</v>
      </c>
      <c r="I10" s="115">
        <v>3.8076999999999999E-20</v>
      </c>
      <c r="J10" s="115">
        <v>2.4538999999999998E-19</v>
      </c>
      <c r="K10" s="115">
        <v>1.4060000000000001E-18</v>
      </c>
      <c r="L10" s="115">
        <v>7.2506000000000005E-18</v>
      </c>
      <c r="M10" s="146">
        <v>3.4023999999999997E-17</v>
      </c>
      <c r="N10" s="117">
        <v>1.4675999999999999E-16</v>
      </c>
      <c r="O10" s="145">
        <v>5.8711999999999996E-16</v>
      </c>
      <c r="P10" s="117">
        <v>2.1951000000000001E-15</v>
      </c>
      <c r="Q10" s="115">
        <v>2.3713000000000002E-13</v>
      </c>
      <c r="R10" s="115">
        <v>1.0841999999999999E-11</v>
      </c>
      <c r="S10" s="115">
        <v>2.4995E-10</v>
      </c>
      <c r="T10" s="115">
        <v>3.4472999999999999E-9</v>
      </c>
      <c r="U10" s="115">
        <v>3.1445000000000001E-8</v>
      </c>
      <c r="V10" s="115">
        <v>5.1492000000000002E-8</v>
      </c>
      <c r="W10" s="117">
        <v>8.2376999999999997E-8</v>
      </c>
      <c r="X10" s="117">
        <v>1.2879E-7</v>
      </c>
      <c r="Y10" s="145">
        <v>1.9684000000000001E-7</v>
      </c>
    </row>
    <row r="11" spans="1:25" x14ac:dyDescent="0.35">
      <c r="A11" s="108" t="s">
        <v>1</v>
      </c>
      <c r="B11" s="114">
        <v>0.2</v>
      </c>
      <c r="C11" s="115">
        <v>0.2</v>
      </c>
      <c r="D11" s="115">
        <v>0.2</v>
      </c>
      <c r="E11" s="115">
        <v>0.2</v>
      </c>
      <c r="F11" s="115">
        <v>0.2</v>
      </c>
      <c r="G11" s="115">
        <v>0.2</v>
      </c>
      <c r="H11" s="115">
        <v>0.2</v>
      </c>
      <c r="I11" s="115">
        <v>0.2</v>
      </c>
      <c r="J11" s="115">
        <v>0.2</v>
      </c>
      <c r="K11" s="115">
        <v>0.2</v>
      </c>
      <c r="L11" s="115">
        <v>0.2</v>
      </c>
      <c r="M11" s="146">
        <v>0.2</v>
      </c>
      <c r="N11" s="115">
        <v>0.2</v>
      </c>
      <c r="O11" s="146">
        <v>0.2</v>
      </c>
      <c r="P11" s="115">
        <v>0.2</v>
      </c>
      <c r="Q11" s="115">
        <v>0.2</v>
      </c>
      <c r="R11" s="115">
        <v>0.2</v>
      </c>
      <c r="S11" s="115">
        <v>0.2</v>
      </c>
      <c r="T11" s="115">
        <v>0.2</v>
      </c>
      <c r="U11" s="115">
        <v>0.2</v>
      </c>
      <c r="V11" s="115">
        <v>0.2</v>
      </c>
      <c r="W11" s="115">
        <v>0.2</v>
      </c>
      <c r="X11" s="115">
        <v>0.2</v>
      </c>
      <c r="Y11" s="146">
        <v>0.2</v>
      </c>
    </row>
    <row r="12" spans="1:25" x14ac:dyDescent="0.35">
      <c r="A12" s="109" t="s">
        <v>64</v>
      </c>
      <c r="B12" s="116">
        <v>1.5167E-10</v>
      </c>
      <c r="C12" s="117">
        <v>1.5685999999999999E-7</v>
      </c>
      <c r="D12" s="117">
        <v>1.446E-5</v>
      </c>
      <c r="E12" s="117">
        <v>3.5241999999999999E-5</v>
      </c>
      <c r="F12" s="117">
        <v>7.9802999999999995E-5</v>
      </c>
      <c r="G12" s="117">
        <v>1.6928000000000001E-4</v>
      </c>
      <c r="H12" s="117">
        <v>3.3875000000000002E-4</v>
      </c>
      <c r="I12" s="117">
        <v>6.4324E-4</v>
      </c>
      <c r="J12" s="117">
        <v>1.1647000000000001E-3</v>
      </c>
      <c r="K12" s="117">
        <v>2.0190999999999998E-3</v>
      </c>
      <c r="L12" s="117">
        <v>3.3614999999999999E-3</v>
      </c>
      <c r="M12" s="145">
        <v>5.3858999999999999E-3</v>
      </c>
      <c r="N12" s="117">
        <v>8.3126999999999993E-3</v>
      </c>
      <c r="O12" s="145">
        <v>1.2354E-2</v>
      </c>
      <c r="P12" s="117">
        <v>1.7644E-2</v>
      </c>
      <c r="Q12" s="117">
        <v>4.6951E-2</v>
      </c>
      <c r="R12" s="117">
        <v>6.9747000000000003E-2</v>
      </c>
      <c r="S12" s="117">
        <v>8.1726999999999994E-2</v>
      </c>
      <c r="T12" s="117">
        <v>8.8477E-2</v>
      </c>
      <c r="U12" s="117">
        <v>9.2719999999999997E-2</v>
      </c>
      <c r="V12" s="117">
        <v>9.3501000000000001E-2</v>
      </c>
      <c r="W12" s="117">
        <v>9.4183000000000003E-2</v>
      </c>
      <c r="X12" s="117">
        <v>9.4770999999999994E-2</v>
      </c>
      <c r="Y12" s="145">
        <v>9.5273999999999998E-2</v>
      </c>
    </row>
    <row r="13" spans="1:25" x14ac:dyDescent="0.35">
      <c r="A13" s="108" t="s">
        <v>85</v>
      </c>
      <c r="B13" s="114">
        <v>0.2</v>
      </c>
      <c r="C13" s="115">
        <v>0.2</v>
      </c>
      <c r="D13" s="115">
        <v>0.19997000000000001</v>
      </c>
      <c r="E13" s="115">
        <v>0.19993</v>
      </c>
      <c r="F13" s="115">
        <v>0.19983999999999999</v>
      </c>
      <c r="G13" s="115">
        <v>0.19966</v>
      </c>
      <c r="H13" s="115">
        <v>0.19932</v>
      </c>
      <c r="I13" s="115">
        <v>0.19871</v>
      </c>
      <c r="J13" s="115">
        <v>0.19767000000000001</v>
      </c>
      <c r="K13" s="115">
        <v>0.19596</v>
      </c>
      <c r="L13" s="115">
        <v>0.19328000000000001</v>
      </c>
      <c r="M13" s="146">
        <v>0.18923000000000001</v>
      </c>
      <c r="N13" s="115">
        <v>0.18337000000000001</v>
      </c>
      <c r="O13" s="146">
        <v>0.17529</v>
      </c>
      <c r="P13" s="115">
        <v>0.16471</v>
      </c>
      <c r="Q13" s="115">
        <v>0.1061</v>
      </c>
      <c r="R13" s="115">
        <v>6.0506999999999998E-2</v>
      </c>
      <c r="S13" s="115">
        <v>3.6546000000000002E-2</v>
      </c>
      <c r="T13" s="115">
        <v>2.3047000000000002E-2</v>
      </c>
      <c r="U13" s="115">
        <v>1.456E-2</v>
      </c>
      <c r="V13" s="115">
        <v>1.2997E-2</v>
      </c>
      <c r="W13" s="115">
        <v>1.1634E-2</v>
      </c>
      <c r="X13" s="115">
        <v>1.0456999999999999E-2</v>
      </c>
      <c r="Y13" s="146">
        <v>9.4528000000000008E-3</v>
      </c>
    </row>
    <row r="14" spans="1:25" x14ac:dyDescent="0.35">
      <c r="A14" s="108" t="s">
        <v>86</v>
      </c>
      <c r="B14" s="114">
        <v>1.1167999999999999E-17</v>
      </c>
      <c r="C14" s="115">
        <v>2.3324000000000001E-14</v>
      </c>
      <c r="D14" s="115">
        <v>4.0813000000000004E-12</v>
      </c>
      <c r="E14" s="115">
        <v>1.1538999999999999E-11</v>
      </c>
      <c r="F14" s="115">
        <v>3.0172999999999998E-11</v>
      </c>
      <c r="G14" s="115">
        <v>7.3581999999999997E-11</v>
      </c>
      <c r="H14" s="115">
        <v>1.6856000000000001E-10</v>
      </c>
      <c r="I14" s="115">
        <v>3.6499E-10</v>
      </c>
      <c r="J14" s="115">
        <v>7.5101999999999996E-10</v>
      </c>
      <c r="K14" s="115">
        <v>1.4752E-9</v>
      </c>
      <c r="L14" s="115">
        <v>2.7772999999999999E-9</v>
      </c>
      <c r="M14" s="146">
        <v>5.0278000000000004E-9</v>
      </c>
      <c r="N14" s="115">
        <v>8.7776000000000008E-9</v>
      </c>
      <c r="O14" s="146">
        <v>1.4814E-8</v>
      </c>
      <c r="P14" s="115">
        <v>2.4220000000000001E-8</v>
      </c>
      <c r="Q14" s="115">
        <v>1.3194E-7</v>
      </c>
      <c r="R14" s="115">
        <v>5.2511999999999998E-7</v>
      </c>
      <c r="S14" s="115">
        <v>1.6993E-6</v>
      </c>
      <c r="T14" s="115">
        <v>4.7632000000000004E-6</v>
      </c>
      <c r="U14" s="115">
        <v>1.2319E-5</v>
      </c>
      <c r="V14" s="115">
        <v>1.554E-5</v>
      </c>
      <c r="W14" s="115">
        <v>1.9587999999999999E-5</v>
      </c>
      <c r="X14" s="115">
        <v>2.4681999999999998E-5</v>
      </c>
      <c r="Y14" s="146">
        <v>3.1092E-5</v>
      </c>
    </row>
    <row r="15" spans="1:25" x14ac:dyDescent="0.35">
      <c r="A15" s="109" t="s">
        <v>87</v>
      </c>
      <c r="B15" s="116">
        <v>0.36</v>
      </c>
      <c r="C15" s="117">
        <v>0.36</v>
      </c>
      <c r="D15" s="117">
        <v>0.35998999999999998</v>
      </c>
      <c r="E15" s="117">
        <v>0.35996</v>
      </c>
      <c r="F15" s="117">
        <v>0.35992000000000002</v>
      </c>
      <c r="G15" s="117">
        <v>0.35982999999999998</v>
      </c>
      <c r="H15" s="117">
        <v>0.35965999999999998</v>
      </c>
      <c r="I15" s="117">
        <v>0.35936000000000001</v>
      </c>
      <c r="J15" s="117">
        <v>0.35882999999999998</v>
      </c>
      <c r="K15" s="117">
        <v>0.35798000000000002</v>
      </c>
      <c r="L15" s="117">
        <v>0.35664000000000001</v>
      </c>
      <c r="M15" s="145">
        <v>0.35460999999999998</v>
      </c>
      <c r="N15" s="117">
        <v>0.35167999999999999</v>
      </c>
      <c r="O15" s="145">
        <v>0.34762999999999999</v>
      </c>
      <c r="P15" s="117">
        <v>0.34233000000000002</v>
      </c>
      <c r="Q15" s="117">
        <v>0.31270999999999999</v>
      </c>
      <c r="R15" s="117">
        <v>0.28771000000000002</v>
      </c>
      <c r="S15" s="117">
        <v>0.26637</v>
      </c>
      <c r="T15" s="117">
        <v>0.23313</v>
      </c>
      <c r="U15" s="117">
        <v>0.17957999999999999</v>
      </c>
      <c r="V15" s="117">
        <v>0.16425999999999999</v>
      </c>
      <c r="W15" s="117">
        <v>0.14896999999999999</v>
      </c>
      <c r="X15" s="117">
        <v>0.13411999999999999</v>
      </c>
      <c r="Y15" s="145">
        <v>0.12007</v>
      </c>
    </row>
    <row r="16" spans="1:25" x14ac:dyDescent="0.35">
      <c r="A16" s="108" t="s">
        <v>88</v>
      </c>
      <c r="B16" s="114">
        <v>0.12</v>
      </c>
      <c r="C16" s="115">
        <v>0.12</v>
      </c>
      <c r="D16" s="115">
        <v>0.12</v>
      </c>
      <c r="E16" s="115">
        <v>0.12</v>
      </c>
      <c r="F16" s="115">
        <v>0.12</v>
      </c>
      <c r="G16" s="115">
        <v>0.12</v>
      </c>
      <c r="H16" s="115">
        <v>0.12</v>
      </c>
      <c r="I16" s="115">
        <v>0.12</v>
      </c>
      <c r="J16" s="115">
        <v>0.12</v>
      </c>
      <c r="K16" s="115">
        <v>0.12</v>
      </c>
      <c r="L16" s="115">
        <v>0.12</v>
      </c>
      <c r="M16" s="146">
        <v>0.12</v>
      </c>
      <c r="N16" s="115">
        <v>0.12</v>
      </c>
      <c r="O16" s="146">
        <v>0.12</v>
      </c>
      <c r="P16" s="115">
        <v>0.12</v>
      </c>
      <c r="Q16" s="115">
        <v>0.12</v>
      </c>
      <c r="R16" s="115">
        <v>0.12</v>
      </c>
      <c r="S16" s="115">
        <v>0.12</v>
      </c>
      <c r="T16" s="115">
        <v>0.12</v>
      </c>
      <c r="U16" s="115">
        <v>0.11999</v>
      </c>
      <c r="V16" s="115">
        <v>0.11998</v>
      </c>
      <c r="W16" s="115">
        <v>0.11998</v>
      </c>
      <c r="X16" s="115">
        <v>0.11998</v>
      </c>
      <c r="Y16" s="146">
        <v>0.11996999999999999</v>
      </c>
    </row>
    <row r="17" spans="1:25" x14ac:dyDescent="0.35">
      <c r="A17" s="108" t="s">
        <v>52</v>
      </c>
      <c r="B17" s="114">
        <v>-18.62</v>
      </c>
      <c r="C17" s="115">
        <v>-18.63</v>
      </c>
      <c r="D17" s="115">
        <v>-18.72</v>
      </c>
      <c r="E17" s="115">
        <v>-18.75</v>
      </c>
      <c r="F17" s="115">
        <v>-18.78</v>
      </c>
      <c r="G17" s="115">
        <v>-18.809999999999999</v>
      </c>
      <c r="H17" s="115">
        <v>-18.84</v>
      </c>
      <c r="I17" s="115">
        <v>-18.87</v>
      </c>
      <c r="J17" s="115">
        <v>-18.91</v>
      </c>
      <c r="K17" s="115">
        <v>-18.95</v>
      </c>
      <c r="L17" s="115">
        <v>-18.989999999999998</v>
      </c>
      <c r="M17" s="146">
        <v>-19.03</v>
      </c>
      <c r="N17" s="115">
        <v>-19.079999999999998</v>
      </c>
      <c r="O17" s="146">
        <v>-19.13</v>
      </c>
      <c r="P17" s="115">
        <v>-19.190000000000001</v>
      </c>
      <c r="Q17" s="115">
        <v>-19.46</v>
      </c>
      <c r="R17" s="115">
        <v>-19.68</v>
      </c>
      <c r="S17" s="115">
        <v>-19.87</v>
      </c>
      <c r="T17" s="115">
        <v>-20.05</v>
      </c>
      <c r="U17" s="115">
        <v>-20.25</v>
      </c>
      <c r="V17" s="115">
        <v>-20.309999999999999</v>
      </c>
      <c r="W17" s="115">
        <v>-20.36</v>
      </c>
      <c r="X17" s="115">
        <v>-20.41</v>
      </c>
      <c r="Y17" s="146">
        <v>-20.46</v>
      </c>
    </row>
    <row r="18" spans="1:25" x14ac:dyDescent="0.35">
      <c r="A18" s="108" t="s">
        <v>77</v>
      </c>
      <c r="B18" s="114">
        <v>-5.8940000000000001</v>
      </c>
      <c r="C18" s="115">
        <v>-6.3860000000000001</v>
      </c>
      <c r="D18" s="115">
        <v>-6.8259999999999996</v>
      </c>
      <c r="E18" s="115">
        <v>-6.9290000000000003</v>
      </c>
      <c r="F18" s="115">
        <v>-7.0279999999999996</v>
      </c>
      <c r="G18" s="115">
        <v>-7.125</v>
      </c>
      <c r="H18" s="115">
        <v>-7.22</v>
      </c>
      <c r="I18" s="115">
        <v>-7.3140000000000001</v>
      </c>
      <c r="J18" s="115">
        <v>-7.4059999999999997</v>
      </c>
      <c r="K18" s="115">
        <v>-7.4969999999999999</v>
      </c>
      <c r="L18" s="115">
        <v>-7.59</v>
      </c>
      <c r="M18" s="146">
        <v>-7.6840000000000002</v>
      </c>
      <c r="N18" s="115">
        <v>-7.7830000000000004</v>
      </c>
      <c r="O18" s="146">
        <v>-7.8879999999999999</v>
      </c>
      <c r="P18" s="115">
        <v>-8.0020000000000007</v>
      </c>
      <c r="Q18" s="115">
        <v>-8.5809999999999995</v>
      </c>
      <c r="R18" s="115">
        <v>-9.2680000000000007</v>
      </c>
      <c r="S18" s="115">
        <v>-9.9169999999999998</v>
      </c>
      <c r="T18" s="115">
        <v>-10.49</v>
      </c>
      <c r="U18" s="115">
        <v>-10.98</v>
      </c>
      <c r="V18" s="115">
        <v>-11.09</v>
      </c>
      <c r="W18" s="115">
        <v>-11.19</v>
      </c>
      <c r="X18" s="115">
        <v>-11.29</v>
      </c>
      <c r="Y18" s="146">
        <v>-11.38</v>
      </c>
    </row>
    <row r="19" spans="1:25" x14ac:dyDescent="0.35">
      <c r="A19" s="108" t="s">
        <v>53</v>
      </c>
      <c r="B19" s="114">
        <v>-30.09</v>
      </c>
      <c r="C19" s="115">
        <v>-25.5</v>
      </c>
      <c r="D19" s="115">
        <v>-22.5</v>
      </c>
      <c r="E19" s="115">
        <v>-21.91</v>
      </c>
      <c r="F19" s="115">
        <v>-21.37</v>
      </c>
      <c r="G19" s="115">
        <v>-20.87</v>
      </c>
      <c r="H19" s="115">
        <v>-20.41</v>
      </c>
      <c r="I19" s="115">
        <v>-19.989999999999998</v>
      </c>
      <c r="J19" s="115">
        <v>-19.600000000000001</v>
      </c>
      <c r="K19" s="115">
        <v>-19.23</v>
      </c>
      <c r="L19" s="115">
        <v>-18.89</v>
      </c>
      <c r="M19" s="146">
        <v>-18.57</v>
      </c>
      <c r="N19" s="115">
        <v>-18.27</v>
      </c>
      <c r="O19" s="146">
        <v>-17.98</v>
      </c>
      <c r="P19" s="115">
        <v>-17.71</v>
      </c>
      <c r="Q19" s="115">
        <v>-16.75</v>
      </c>
      <c r="R19" s="115">
        <v>-15.98</v>
      </c>
      <c r="S19" s="115">
        <v>-15.35</v>
      </c>
      <c r="T19" s="115">
        <v>-14.78</v>
      </c>
      <c r="U19" s="115">
        <v>-14.16</v>
      </c>
      <c r="V19" s="115">
        <v>-13.99</v>
      </c>
      <c r="W19" s="115">
        <v>-13.82</v>
      </c>
      <c r="X19" s="115">
        <v>-13.64</v>
      </c>
      <c r="Y19" s="146">
        <v>-13.46</v>
      </c>
    </row>
    <row r="20" spans="1:25" x14ac:dyDescent="0.35">
      <c r="A20" s="111" t="s">
        <v>65</v>
      </c>
      <c r="B20" s="118">
        <v>-4.8250000000000002</v>
      </c>
      <c r="C20" s="119">
        <v>-5.1769999999999996</v>
      </c>
      <c r="D20" s="119">
        <v>-5.5659999999999998</v>
      </c>
      <c r="E20" s="119">
        <v>-5.6630000000000003</v>
      </c>
      <c r="F20" s="119">
        <v>-5.7590000000000003</v>
      </c>
      <c r="G20" s="119">
        <v>-5.8550000000000004</v>
      </c>
      <c r="H20" s="119">
        <v>-5.9489999999999998</v>
      </c>
      <c r="I20" s="119">
        <v>-6.0419999999999998</v>
      </c>
      <c r="J20" s="119">
        <v>-6.133</v>
      </c>
      <c r="K20" s="119">
        <v>-6.2220000000000004</v>
      </c>
      <c r="L20" s="119">
        <v>-6.3090000000000002</v>
      </c>
      <c r="M20" s="147">
        <v>-6.3929999999999998</v>
      </c>
      <c r="N20" s="119">
        <v>-6.4740000000000002</v>
      </c>
      <c r="O20" s="147">
        <v>-6.5519999999999996</v>
      </c>
      <c r="P20" s="119">
        <v>-6.6260000000000003</v>
      </c>
      <c r="Q20" s="119">
        <v>-6.8840000000000003</v>
      </c>
      <c r="R20" s="119">
        <v>-7.1239999999999997</v>
      </c>
      <c r="S20" s="119">
        <v>-7.3780000000000001</v>
      </c>
      <c r="T20" s="119">
        <v>-7.6559999999999997</v>
      </c>
      <c r="U20" s="119">
        <v>-7.9829999999999997</v>
      </c>
      <c r="V20" s="119">
        <v>-8.0760000000000005</v>
      </c>
      <c r="W20" s="119">
        <v>-8.1750000000000007</v>
      </c>
      <c r="X20" s="119">
        <v>-8.2789999999999999</v>
      </c>
      <c r="Y20" s="147">
        <v>-8.3879999999999999</v>
      </c>
    </row>
  </sheetData>
  <conditionalFormatting sqref="B1:Y2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D00D06-5D3F-4749-B1C6-1187E604B8CB}">
  <sheetPr codeName="Лист4">
    <tabColor rgb="FF0070C0"/>
  </sheetPr>
  <dimension ref="A1:CI136"/>
  <sheetViews>
    <sheetView topLeftCell="A13" zoomScale="115" zoomScaleNormal="115" zoomScaleSheetLayoutView="25" workbookViewId="0">
      <selection activeCell="F27" sqref="F27"/>
    </sheetView>
  </sheetViews>
  <sheetFormatPr defaultRowHeight="21" customHeight="1" outlineLevelRow="1" x14ac:dyDescent="0.35"/>
  <cols>
    <col min="1" max="4" width="5.6328125" style="47" customWidth="1"/>
    <col min="5" max="5" width="11.6328125" style="47" customWidth="1"/>
    <col min="6" max="6" width="8.90625" style="47" customWidth="1"/>
    <col min="7" max="20" width="8.6328125" style="47" hidden="1" customWidth="1"/>
    <col min="21" max="21" width="8.6328125" style="26" hidden="1" customWidth="1"/>
    <col min="22" max="22" width="8.6328125" style="27" hidden="1" customWidth="1"/>
    <col min="23" max="23" width="8.6328125" style="57" hidden="1" customWidth="1"/>
    <col min="24" max="69" width="8.6328125" style="47" hidden="1" customWidth="1"/>
    <col min="70" max="70" width="3" style="47" customWidth="1"/>
    <col min="71" max="71" width="6.6328125" style="47" customWidth="1"/>
    <col min="72" max="16384" width="8.7265625" style="47"/>
  </cols>
  <sheetData>
    <row r="1" spans="1:87" ht="29.25" customHeight="1" thickBot="1" x14ac:dyDescent="0.4">
      <c r="A1" s="139" t="s">
        <v>24</v>
      </c>
      <c r="B1" s="139"/>
      <c r="C1" s="139"/>
      <c r="D1" s="139"/>
      <c r="E1" s="139"/>
      <c r="F1" s="139"/>
      <c r="G1" s="139"/>
      <c r="H1" s="139"/>
      <c r="I1" s="139"/>
      <c r="J1" s="139"/>
      <c r="K1" s="139"/>
      <c r="L1" s="139"/>
      <c r="M1" s="139"/>
      <c r="N1" s="139"/>
      <c r="O1" s="139"/>
      <c r="P1" s="139"/>
      <c r="Q1" s="139"/>
      <c r="R1" s="139"/>
      <c r="S1" s="139"/>
      <c r="T1" s="139"/>
      <c r="U1" s="139"/>
      <c r="V1" s="139"/>
      <c r="W1" s="139"/>
      <c r="X1" s="139"/>
      <c r="Y1" s="139"/>
      <c r="Z1" s="139"/>
      <c r="AA1" s="139"/>
      <c r="AB1" s="139"/>
      <c r="AC1" s="139"/>
      <c r="AD1" s="139"/>
      <c r="AE1" s="139"/>
      <c r="AF1" s="139"/>
      <c r="AG1" s="139"/>
      <c r="AH1" s="139"/>
      <c r="AI1" s="139"/>
      <c r="AJ1" s="139"/>
      <c r="AK1" s="139"/>
      <c r="AL1" s="139"/>
      <c r="AM1" s="139"/>
      <c r="AN1" s="139"/>
      <c r="AO1" s="139"/>
      <c r="AP1" s="139"/>
      <c r="AQ1" s="139"/>
      <c r="AR1" s="139"/>
      <c r="AS1" s="139"/>
      <c r="AT1" s="139"/>
      <c r="AU1" s="139"/>
      <c r="AV1" s="139"/>
      <c r="AW1" s="139"/>
      <c r="AX1" s="139"/>
      <c r="AY1" s="139"/>
      <c r="AZ1" s="139"/>
      <c r="BA1" s="139"/>
      <c r="BB1" s="139"/>
      <c r="BC1" s="139"/>
      <c r="BD1" s="139"/>
      <c r="BE1" s="139"/>
      <c r="BF1" s="139"/>
      <c r="BG1" s="139"/>
      <c r="BH1" s="139"/>
      <c r="BI1" s="139"/>
      <c r="BJ1" s="139"/>
      <c r="BK1" s="139"/>
      <c r="BL1" s="139"/>
      <c r="BM1" s="139"/>
      <c r="BN1" s="139"/>
      <c r="BO1" s="139"/>
      <c r="BP1" s="139"/>
      <c r="BQ1" s="139"/>
      <c r="BR1" s="139"/>
      <c r="BS1" s="139"/>
      <c r="BT1" s="139"/>
      <c r="BU1" s="139"/>
      <c r="BV1" s="139"/>
      <c r="BW1" s="139"/>
      <c r="BX1" s="139"/>
      <c r="BY1" s="139"/>
      <c r="BZ1" s="139"/>
      <c r="CA1" s="139"/>
      <c r="CB1" s="139"/>
      <c r="CC1" s="139"/>
      <c r="CD1" s="139"/>
      <c r="CE1" s="139"/>
      <c r="CF1" s="139"/>
      <c r="CG1" s="139"/>
      <c r="CH1" s="139"/>
      <c r="CI1" s="139"/>
    </row>
    <row r="2" spans="1:87" ht="21" customHeight="1" thickBot="1" x14ac:dyDescent="0.45">
      <c r="A2" s="75">
        <f>Values!B1</f>
        <v>700</v>
      </c>
      <c r="B2" s="76">
        <v>8.3145000000000007</v>
      </c>
      <c r="C2" s="65"/>
      <c r="D2" s="65"/>
      <c r="E2" s="64" t="s">
        <v>18</v>
      </c>
      <c r="F2" s="65"/>
      <c r="G2" s="64"/>
      <c r="H2" s="64"/>
      <c r="I2" s="64"/>
      <c r="J2" s="64"/>
      <c r="K2" s="66"/>
      <c r="L2" s="66"/>
      <c r="M2" s="66"/>
      <c r="N2" s="66"/>
      <c r="O2" s="66"/>
      <c r="P2" s="66"/>
      <c r="Q2" s="66"/>
      <c r="R2" s="66"/>
      <c r="S2" s="66"/>
      <c r="T2" s="66"/>
      <c r="U2" s="67"/>
      <c r="V2" s="68"/>
      <c r="W2" s="69"/>
      <c r="X2" s="66"/>
      <c r="Y2" s="66"/>
      <c r="Z2" s="66"/>
      <c r="AA2" s="66"/>
      <c r="AB2" s="66"/>
      <c r="AC2" s="66"/>
      <c r="AD2" s="66"/>
      <c r="AE2" s="66"/>
      <c r="AF2" s="66"/>
      <c r="AG2" s="66"/>
      <c r="AH2" s="66"/>
      <c r="AI2" s="66"/>
      <c r="AJ2" s="66"/>
      <c r="AK2" s="66"/>
      <c r="AL2" s="66"/>
      <c r="AM2" s="66"/>
      <c r="AN2" s="66"/>
      <c r="AO2" s="66"/>
      <c r="AP2" s="66"/>
      <c r="AQ2" s="66"/>
      <c r="AR2" s="66"/>
      <c r="AS2" s="66"/>
      <c r="AT2" s="66"/>
      <c r="AU2" s="66"/>
      <c r="AV2" s="66"/>
      <c r="AW2" s="66"/>
      <c r="AX2" s="66"/>
      <c r="AY2" s="66"/>
      <c r="AZ2" s="66"/>
      <c r="BA2" s="66"/>
      <c r="BB2" s="66"/>
      <c r="BC2" s="66"/>
      <c r="BD2" s="66"/>
      <c r="BE2" s="66"/>
      <c r="BF2" s="66"/>
      <c r="BG2" s="66"/>
      <c r="BH2" s="66"/>
      <c r="BI2" s="66"/>
      <c r="BJ2" s="66"/>
      <c r="BK2" s="66"/>
      <c r="BL2" s="66"/>
      <c r="BM2" s="66"/>
      <c r="BN2" s="66"/>
      <c r="BO2" s="66"/>
      <c r="BP2" s="66"/>
      <c r="BQ2" s="66"/>
      <c r="BR2" s="66"/>
      <c r="BS2" s="66"/>
      <c r="BT2" s="70"/>
      <c r="BU2" s="74"/>
      <c r="BV2" s="74"/>
      <c r="BW2" s="74"/>
      <c r="BX2" s="74"/>
      <c r="BY2" s="74"/>
      <c r="BZ2" s="74"/>
      <c r="CA2" s="74"/>
      <c r="CB2" s="74"/>
      <c r="CC2" s="74"/>
      <c r="CD2" s="74"/>
      <c r="CE2" s="74"/>
      <c r="CF2" s="74"/>
      <c r="CG2" s="74"/>
      <c r="CH2" s="74"/>
      <c r="CI2" s="77"/>
    </row>
    <row r="3" spans="1:87" ht="21" customHeight="1" outlineLevel="1" thickTop="1" thickBot="1" x14ac:dyDescent="0.4">
      <c r="A3" s="39" t="s">
        <v>1</v>
      </c>
      <c r="B3" s="39" t="s">
        <v>2</v>
      </c>
      <c r="C3" s="39" t="s">
        <v>3</v>
      </c>
      <c r="D3" s="40" t="s">
        <v>4</v>
      </c>
      <c r="E3" s="4" t="s">
        <v>68</v>
      </c>
      <c r="F3" s="3">
        <v>273.10000000000002</v>
      </c>
      <c r="G3" s="3">
        <v>289.7</v>
      </c>
      <c r="H3" s="3">
        <v>306.2</v>
      </c>
      <c r="I3" s="3">
        <v>322.7</v>
      </c>
      <c r="J3" s="3">
        <v>339.2</v>
      </c>
      <c r="K3" s="3">
        <v>355.7</v>
      </c>
      <c r="L3" s="3">
        <v>372.3</v>
      </c>
      <c r="M3" s="3">
        <v>388.8</v>
      </c>
      <c r="N3" s="3">
        <v>405.3</v>
      </c>
      <c r="O3" s="3">
        <v>471.4</v>
      </c>
      <c r="P3" s="3">
        <v>487.9</v>
      </c>
      <c r="Q3" s="3">
        <v>504.4</v>
      </c>
      <c r="R3" s="3">
        <v>520.9</v>
      </c>
      <c r="S3" s="3">
        <v>537.5</v>
      </c>
      <c r="T3" s="3">
        <v>554</v>
      </c>
      <c r="U3" s="3">
        <v>570.5</v>
      </c>
      <c r="V3" s="3">
        <v>587</v>
      </c>
      <c r="W3" s="3">
        <v>603.5</v>
      </c>
      <c r="X3" s="3">
        <v>620.1</v>
      </c>
      <c r="Y3" s="3">
        <v>636.6</v>
      </c>
      <c r="Z3" s="3">
        <v>653.1</v>
      </c>
      <c r="AA3" s="3">
        <v>669.6</v>
      </c>
      <c r="AB3" s="3">
        <v>735.7</v>
      </c>
      <c r="AC3" s="3">
        <v>752.2</v>
      </c>
      <c r="AD3" s="3">
        <v>768.7</v>
      </c>
      <c r="AE3" s="3">
        <v>785.2</v>
      </c>
      <c r="AF3" s="3">
        <v>801.8</v>
      </c>
      <c r="AG3" s="3">
        <v>818.3</v>
      </c>
      <c r="AH3" s="3">
        <v>834.8</v>
      </c>
      <c r="AI3" s="3">
        <v>851.3</v>
      </c>
      <c r="AJ3" s="3">
        <v>867.8</v>
      </c>
      <c r="AK3" s="3">
        <v>884.4</v>
      </c>
      <c r="AL3" s="3">
        <v>900.9</v>
      </c>
      <c r="AM3" s="3">
        <v>917.4</v>
      </c>
      <c r="AN3" s="3">
        <v>933.9</v>
      </c>
      <c r="AO3" s="3">
        <v>1000</v>
      </c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24"/>
      <c r="BU3" s="84"/>
      <c r="BV3" s="84"/>
      <c r="BW3" s="84"/>
      <c r="BX3" s="84"/>
      <c r="BY3" s="84"/>
      <c r="BZ3" s="84"/>
      <c r="CA3" s="84"/>
      <c r="CB3" s="84"/>
      <c r="CC3" s="84"/>
      <c r="CD3" s="84"/>
      <c r="CE3" s="84"/>
      <c r="CF3" s="84"/>
      <c r="CG3" s="84"/>
      <c r="CH3" s="84"/>
      <c r="CI3" s="25"/>
    </row>
    <row r="4" spans="1:87" ht="21" customHeight="1" outlineLevel="1" thickTop="1" thickBot="1" x14ac:dyDescent="0.4">
      <c r="A4" s="41">
        <f>IF( ISNUMBER( FIND(A$3,$E4,1)),   IF( ISNUMBER( VALUE(MID($E4,FIND(A$3,$E4,1)+2,1)) ), VALUE( MID($E4,FIND(A$3,$E4,1)+2,1) ),1),0)</f>
        <v>0</v>
      </c>
      <c r="B4" s="41">
        <f t="shared" ref="B4:D19" si="0">IF( ISNUMBER( FIND(B$3,$E4,1)),   IF( ISNUMBER( VALUE(MID($E4,FIND(B$3,$E4,1)+2,1)) ), VALUE( MID($E4,FIND(B$3,$E4,1)+2,1) ),1),0)</f>
        <v>2</v>
      </c>
      <c r="C4" s="41">
        <f t="shared" si="0"/>
        <v>1</v>
      </c>
      <c r="D4" s="41">
        <f t="shared" si="0"/>
        <v>0</v>
      </c>
      <c r="E4" s="45" t="s">
        <v>80</v>
      </c>
      <c r="F4" s="85">
        <v>0.06</v>
      </c>
      <c r="G4" s="85">
        <v>0.06</v>
      </c>
      <c r="H4" s="85">
        <v>0.06</v>
      </c>
      <c r="I4" s="85">
        <v>5.9998999999999997E-2</v>
      </c>
      <c r="J4" s="85">
        <v>3.2062E-8</v>
      </c>
      <c r="K4" s="85">
        <v>5.9997000000000002E-2</v>
      </c>
      <c r="L4" s="85">
        <v>4.0215E-8</v>
      </c>
      <c r="M4" s="85">
        <v>9.9287999999999999E-10</v>
      </c>
      <c r="N4" s="85">
        <v>2.8536999999999999E-11</v>
      </c>
      <c r="O4" s="85">
        <v>0</v>
      </c>
      <c r="P4" s="85">
        <v>0</v>
      </c>
      <c r="Q4" s="85">
        <v>0</v>
      </c>
      <c r="R4" s="85">
        <v>0</v>
      </c>
      <c r="S4" s="85">
        <v>0</v>
      </c>
      <c r="T4" s="85">
        <v>0</v>
      </c>
      <c r="U4" s="85">
        <v>0</v>
      </c>
      <c r="V4" s="85">
        <v>0</v>
      </c>
      <c r="W4" s="85">
        <v>0</v>
      </c>
      <c r="X4" s="85">
        <v>0</v>
      </c>
      <c r="Y4" s="85">
        <v>0</v>
      </c>
      <c r="Z4" s="85">
        <v>0</v>
      </c>
      <c r="AA4" s="85">
        <v>0</v>
      </c>
      <c r="AB4" s="85">
        <v>0</v>
      </c>
      <c r="AC4" s="85">
        <v>0</v>
      </c>
      <c r="AD4" s="85">
        <v>0</v>
      </c>
      <c r="AE4" s="85">
        <v>0</v>
      </c>
      <c r="AF4" s="85">
        <v>0</v>
      </c>
      <c r="AG4" s="85">
        <v>0</v>
      </c>
      <c r="AH4" s="85">
        <v>0</v>
      </c>
      <c r="AI4" s="85">
        <v>0</v>
      </c>
      <c r="AJ4" s="85">
        <v>0</v>
      </c>
      <c r="AK4" s="85">
        <v>0</v>
      </c>
      <c r="AL4" s="85">
        <v>0</v>
      </c>
      <c r="AM4" s="85">
        <v>0</v>
      </c>
      <c r="AN4" s="85">
        <v>0</v>
      </c>
      <c r="AO4" s="85">
        <v>0</v>
      </c>
      <c r="AP4" s="85"/>
      <c r="AQ4" s="85"/>
      <c r="AR4" s="85"/>
      <c r="AS4" s="85"/>
      <c r="AT4" s="85"/>
      <c r="AU4" s="85"/>
      <c r="AV4" s="85"/>
      <c r="AW4" s="85"/>
      <c r="AX4" s="85"/>
      <c r="AY4" s="85"/>
      <c r="AZ4" s="85"/>
      <c r="BA4" s="85"/>
      <c r="BB4" s="85"/>
      <c r="BC4" s="85"/>
      <c r="BD4" s="85"/>
      <c r="BE4" s="85"/>
      <c r="BF4" s="85"/>
      <c r="BG4" s="85"/>
      <c r="BH4" s="85"/>
      <c r="BI4" s="85"/>
      <c r="BJ4" s="85"/>
      <c r="BK4" s="85"/>
      <c r="BL4" s="85"/>
      <c r="BM4" s="85"/>
      <c r="BN4" s="85"/>
      <c r="BO4" s="85"/>
      <c r="BP4" s="85"/>
      <c r="BQ4" s="85"/>
      <c r="BR4" s="85"/>
      <c r="BS4" s="85"/>
      <c r="BT4" s="26"/>
      <c r="BU4" s="27"/>
      <c r="BV4" s="27"/>
      <c r="BW4" s="27"/>
      <c r="BX4" s="27"/>
      <c r="BY4" s="27"/>
      <c r="BZ4" s="27"/>
      <c r="CA4" s="27"/>
      <c r="CB4" s="27"/>
      <c r="CC4" s="27"/>
      <c r="CD4" s="27"/>
      <c r="CE4" s="27"/>
      <c r="CF4" s="27"/>
      <c r="CG4" s="27"/>
      <c r="CH4" s="27"/>
      <c r="CI4" s="28"/>
    </row>
    <row r="5" spans="1:87" ht="21" customHeight="1" outlineLevel="1" thickBot="1" x14ac:dyDescent="0.4">
      <c r="A5" s="41">
        <f t="shared" ref="A5:D27" si="1">IF( ISNUMBER( FIND(A$3,$E5,1)),   IF( ISNUMBER( VALUE(MID($E5,FIND(A$3,$E5,1)+2,1)) ), VALUE( MID($E5,FIND(A$3,$E5,1)+2,1) ),1),0)</f>
        <v>0</v>
      </c>
      <c r="B5" s="41">
        <f t="shared" si="0"/>
        <v>1</v>
      </c>
      <c r="C5" s="41">
        <f t="shared" si="0"/>
        <v>0</v>
      </c>
      <c r="D5" s="41">
        <f t="shared" si="0"/>
        <v>0</v>
      </c>
      <c r="E5" s="45" t="s">
        <v>49</v>
      </c>
      <c r="F5" s="85">
        <v>1.6870000000000001E-16</v>
      </c>
      <c r="G5" s="85">
        <v>1.7178000000000001E-11</v>
      </c>
      <c r="H5" s="85">
        <v>1.3142000000000001E-9</v>
      </c>
      <c r="I5" s="85">
        <v>6.8273000000000003E-7</v>
      </c>
      <c r="J5" s="85">
        <v>0.06</v>
      </c>
      <c r="K5" s="85">
        <v>3.2847999999999999E-6</v>
      </c>
      <c r="L5" s="85">
        <v>0.06</v>
      </c>
      <c r="M5" s="85">
        <v>0.06</v>
      </c>
      <c r="N5" s="85">
        <v>0.06</v>
      </c>
      <c r="O5" s="85">
        <v>0.06</v>
      </c>
      <c r="P5" s="85">
        <v>0.06</v>
      </c>
      <c r="Q5" s="85">
        <v>0.06</v>
      </c>
      <c r="R5" s="85">
        <v>0.06</v>
      </c>
      <c r="S5" s="85">
        <v>6.0021999999999999E-2</v>
      </c>
      <c r="T5" s="85">
        <v>0.12931000000000001</v>
      </c>
      <c r="U5" s="85">
        <v>0.15586</v>
      </c>
      <c r="V5" s="85">
        <v>0.16747999999999999</v>
      </c>
      <c r="W5" s="85">
        <v>0.27317000000000002</v>
      </c>
      <c r="X5" s="85">
        <v>0.27614</v>
      </c>
      <c r="Y5" s="85">
        <v>0.27776000000000001</v>
      </c>
      <c r="Z5" s="85">
        <v>0.27866999999999997</v>
      </c>
      <c r="AA5" s="85">
        <v>0.27918999999999999</v>
      </c>
      <c r="AB5" s="85">
        <v>0.27987000000000001</v>
      </c>
      <c r="AC5" s="85">
        <v>0.27990999999999999</v>
      </c>
      <c r="AD5" s="85">
        <v>0.27994000000000002</v>
      </c>
      <c r="AE5" s="85">
        <v>0.27995999999999999</v>
      </c>
      <c r="AF5" s="85">
        <v>0.27997</v>
      </c>
      <c r="AG5" s="85">
        <v>0.45526</v>
      </c>
      <c r="AH5" s="85">
        <v>0.47998000000000002</v>
      </c>
      <c r="AI5" s="85">
        <v>0.47998000000000002</v>
      </c>
      <c r="AJ5" s="85">
        <v>0.47999000000000003</v>
      </c>
      <c r="AK5" s="85">
        <v>0.47999000000000003</v>
      </c>
      <c r="AL5" s="85">
        <v>0.47999000000000003</v>
      </c>
      <c r="AM5" s="85">
        <v>0.47999000000000003</v>
      </c>
      <c r="AN5" s="85">
        <v>0.48</v>
      </c>
      <c r="AO5" s="85">
        <v>0.48</v>
      </c>
      <c r="AP5" s="85"/>
      <c r="AQ5" s="85"/>
      <c r="AR5" s="85"/>
      <c r="AS5" s="85"/>
      <c r="AT5" s="85"/>
      <c r="AU5" s="85"/>
      <c r="AV5" s="85"/>
      <c r="AW5" s="85"/>
      <c r="AX5" s="85"/>
      <c r="AY5" s="85"/>
      <c r="AZ5" s="85"/>
      <c r="BA5" s="85"/>
      <c r="BB5" s="85"/>
      <c r="BC5" s="85"/>
      <c r="BD5" s="85"/>
      <c r="BE5" s="85"/>
      <c r="BF5" s="85"/>
      <c r="BG5" s="85"/>
      <c r="BH5" s="85"/>
      <c r="BI5" s="85"/>
      <c r="BJ5" s="85"/>
      <c r="BK5" s="85"/>
      <c r="BL5" s="85"/>
      <c r="BM5" s="85"/>
      <c r="BN5" s="85"/>
      <c r="BO5" s="85"/>
      <c r="BP5" s="85"/>
      <c r="BQ5" s="85"/>
      <c r="BR5" s="85"/>
      <c r="BS5" s="85"/>
      <c r="BT5" s="26"/>
      <c r="BU5" s="27"/>
      <c r="BV5" s="27"/>
      <c r="BW5" s="27"/>
      <c r="BX5" s="27"/>
      <c r="BY5" s="27"/>
      <c r="BZ5" s="27"/>
      <c r="CA5" s="27"/>
      <c r="CB5" s="27"/>
      <c r="CC5" s="27"/>
      <c r="CD5" s="27"/>
      <c r="CE5" s="27"/>
      <c r="CF5" s="27"/>
      <c r="CG5" s="27"/>
      <c r="CH5" s="27"/>
      <c r="CI5" s="28"/>
    </row>
    <row r="6" spans="1:87" ht="21" customHeight="1" outlineLevel="1" thickBot="1" x14ac:dyDescent="0.4">
      <c r="A6" s="41">
        <f t="shared" si="1"/>
        <v>0</v>
      </c>
      <c r="B6" s="41">
        <f t="shared" si="0"/>
        <v>0</v>
      </c>
      <c r="C6" s="41">
        <f t="shared" si="0"/>
        <v>1</v>
      </c>
      <c r="D6" s="41">
        <f t="shared" si="0"/>
        <v>0</v>
      </c>
      <c r="E6" s="45" t="s">
        <v>50</v>
      </c>
      <c r="F6" s="85">
        <v>0</v>
      </c>
      <c r="G6" s="85">
        <v>0</v>
      </c>
      <c r="H6" s="85">
        <v>0</v>
      </c>
      <c r="I6" s="85">
        <v>0</v>
      </c>
      <c r="J6" s="85">
        <v>0</v>
      </c>
      <c r="K6" s="85">
        <v>0</v>
      </c>
      <c r="L6" s="85">
        <v>0</v>
      </c>
      <c r="M6" s="85">
        <v>0</v>
      </c>
      <c r="N6" s="85">
        <v>3.5708000000000001E-35</v>
      </c>
      <c r="O6" s="85">
        <v>9.5885E-14</v>
      </c>
      <c r="P6" s="85">
        <v>1.6614E-11</v>
      </c>
      <c r="Q6" s="85">
        <v>4.6730000000000003E-10</v>
      </c>
      <c r="R6" s="85">
        <v>7.6666E-9</v>
      </c>
      <c r="S6" s="85">
        <v>2.1979000000000001E-5</v>
      </c>
      <c r="T6" s="85">
        <v>6.9311999999999999E-2</v>
      </c>
      <c r="U6" s="85">
        <v>9.5854999999999996E-2</v>
      </c>
      <c r="V6" s="85">
        <v>0.10748000000000001</v>
      </c>
      <c r="W6" s="85">
        <v>0.11317000000000001</v>
      </c>
      <c r="X6" s="85">
        <v>0.11613999999999999</v>
      </c>
      <c r="Y6" s="85">
        <v>0.11776</v>
      </c>
      <c r="Z6" s="85">
        <v>0.11867</v>
      </c>
      <c r="AA6" s="85">
        <v>0.11919</v>
      </c>
      <c r="AB6" s="85">
        <v>0.11987</v>
      </c>
      <c r="AC6" s="85">
        <v>0.11991</v>
      </c>
      <c r="AD6" s="85">
        <v>0.11994</v>
      </c>
      <c r="AE6" s="85">
        <v>0.11996</v>
      </c>
      <c r="AF6" s="85">
        <v>0.11996999999999999</v>
      </c>
      <c r="AG6" s="85">
        <v>8.3727999999999997E-2</v>
      </c>
      <c r="AH6" s="85">
        <v>7.2704000000000005E-2</v>
      </c>
      <c r="AI6" s="85">
        <v>6.6209000000000004E-2</v>
      </c>
      <c r="AJ6" s="85">
        <v>5.8903999999999998E-2</v>
      </c>
      <c r="AK6" s="85">
        <v>5.0673999999999997E-2</v>
      </c>
      <c r="AL6" s="85">
        <v>4.138E-2</v>
      </c>
      <c r="AM6" s="85">
        <v>3.0890000000000001E-2</v>
      </c>
      <c r="AN6" s="85">
        <v>1.898E-2</v>
      </c>
      <c r="AO6" s="85">
        <v>2.8574000000000002E-7</v>
      </c>
      <c r="AP6" s="85"/>
      <c r="AQ6" s="85"/>
      <c r="AR6" s="85"/>
      <c r="AS6" s="85"/>
      <c r="AT6" s="85"/>
      <c r="AU6" s="85"/>
      <c r="AV6" s="85"/>
      <c r="AW6" s="85"/>
      <c r="AX6" s="85"/>
      <c r="AY6" s="85"/>
      <c r="AZ6" s="85"/>
      <c r="BA6" s="85"/>
      <c r="BB6" s="85"/>
      <c r="BC6" s="85"/>
      <c r="BD6" s="85"/>
      <c r="BE6" s="85"/>
      <c r="BF6" s="85"/>
      <c r="BG6" s="85"/>
      <c r="BH6" s="85"/>
      <c r="BI6" s="85"/>
      <c r="BJ6" s="85"/>
      <c r="BK6" s="85"/>
      <c r="BL6" s="85"/>
      <c r="BM6" s="85"/>
      <c r="BN6" s="85"/>
      <c r="BO6" s="85"/>
      <c r="BP6" s="85"/>
      <c r="BQ6" s="85"/>
      <c r="BR6" s="85"/>
      <c r="BS6" s="85"/>
      <c r="BT6" s="26"/>
      <c r="BU6" s="27"/>
      <c r="BV6" s="27"/>
      <c r="BW6" s="27"/>
      <c r="BX6" s="27"/>
      <c r="BY6" s="27"/>
      <c r="BZ6" s="27"/>
      <c r="CA6" s="27"/>
      <c r="CB6" s="27"/>
      <c r="CC6" s="27"/>
      <c r="CD6" s="27"/>
      <c r="CE6" s="27"/>
      <c r="CF6" s="27"/>
      <c r="CG6" s="27"/>
      <c r="CH6" s="27"/>
      <c r="CI6" s="28"/>
    </row>
    <row r="7" spans="1:87" ht="21" customHeight="1" outlineLevel="1" thickBot="1" x14ac:dyDescent="0.4">
      <c r="A7" s="41">
        <f t="shared" si="1"/>
        <v>0</v>
      </c>
      <c r="B7" s="41">
        <f t="shared" si="0"/>
        <v>3</v>
      </c>
      <c r="C7" s="41">
        <f t="shared" si="0"/>
        <v>0</v>
      </c>
      <c r="D7" s="41">
        <f t="shared" si="0"/>
        <v>2</v>
      </c>
      <c r="E7" s="45" t="s">
        <v>81</v>
      </c>
      <c r="F7" s="85">
        <v>0.1</v>
      </c>
      <c r="G7" s="85">
        <v>0.1</v>
      </c>
      <c r="H7" s="85">
        <v>0.1</v>
      </c>
      <c r="I7" s="85">
        <v>0.1</v>
      </c>
      <c r="J7" s="85">
        <v>0.1</v>
      </c>
      <c r="K7" s="85">
        <v>0.1</v>
      </c>
      <c r="L7" s="85">
        <v>0.1</v>
      </c>
      <c r="M7" s="85">
        <v>0.1</v>
      </c>
      <c r="N7" s="85">
        <v>0.1</v>
      </c>
      <c r="O7" s="85">
        <v>0.1</v>
      </c>
      <c r="P7" s="85">
        <v>0.1</v>
      </c>
      <c r="Q7" s="85">
        <v>0.1</v>
      </c>
      <c r="R7" s="85">
        <v>0.1</v>
      </c>
      <c r="S7" s="85">
        <v>0.1</v>
      </c>
      <c r="T7" s="85">
        <v>0.1</v>
      </c>
      <c r="U7" s="85">
        <v>0.1</v>
      </c>
      <c r="V7" s="85">
        <v>0.1</v>
      </c>
      <c r="W7" s="85">
        <v>1.349E-7</v>
      </c>
      <c r="X7" s="85">
        <v>1.3985000000000001E-9</v>
      </c>
      <c r="Y7" s="85">
        <v>9.3832000000000005E-11</v>
      </c>
      <c r="Z7" s="85">
        <v>1.3107999999999999E-11</v>
      </c>
      <c r="AA7" s="85">
        <v>4.2837999999999999E-13</v>
      </c>
      <c r="AB7" s="85">
        <v>2.1675999999999999E-26</v>
      </c>
      <c r="AC7" s="85">
        <v>2.5086000000000002E-31</v>
      </c>
      <c r="AD7" s="85">
        <v>0</v>
      </c>
      <c r="AE7" s="85">
        <v>0</v>
      </c>
      <c r="AF7" s="85">
        <v>0</v>
      </c>
      <c r="AG7" s="85">
        <v>0</v>
      </c>
      <c r="AH7" s="85">
        <v>0</v>
      </c>
      <c r="AI7" s="85">
        <v>0</v>
      </c>
      <c r="AJ7" s="85">
        <v>0</v>
      </c>
      <c r="AK7" s="85">
        <v>0</v>
      </c>
      <c r="AL7" s="85">
        <v>0</v>
      </c>
      <c r="AM7" s="85">
        <v>0</v>
      </c>
      <c r="AN7" s="85">
        <v>0</v>
      </c>
      <c r="AO7" s="85">
        <v>0</v>
      </c>
      <c r="AP7" s="85"/>
      <c r="AQ7" s="85"/>
      <c r="AR7" s="85"/>
      <c r="AS7" s="85"/>
      <c r="AT7" s="85"/>
      <c r="AU7" s="85"/>
      <c r="AV7" s="85"/>
      <c r="AW7" s="85"/>
      <c r="AX7" s="85"/>
      <c r="AY7" s="85"/>
      <c r="AZ7" s="85"/>
      <c r="BA7" s="85"/>
      <c r="BB7" s="85"/>
      <c r="BC7" s="85"/>
      <c r="BD7" s="85"/>
      <c r="BE7" s="85"/>
      <c r="BF7" s="85"/>
      <c r="BG7" s="85"/>
      <c r="BH7" s="85"/>
      <c r="BI7" s="85"/>
      <c r="BJ7" s="85"/>
      <c r="BK7" s="85"/>
      <c r="BL7" s="85"/>
      <c r="BM7" s="85"/>
      <c r="BN7" s="85"/>
      <c r="BO7" s="85"/>
      <c r="BP7" s="85"/>
      <c r="BQ7" s="85"/>
      <c r="BR7" s="85"/>
      <c r="BS7" s="85"/>
      <c r="BT7" s="26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8"/>
    </row>
    <row r="8" spans="1:87" ht="21" customHeight="1" outlineLevel="1" thickBot="1" x14ac:dyDescent="0.4">
      <c r="A8" s="41">
        <f t="shared" si="1"/>
        <v>0</v>
      </c>
      <c r="B8" s="41">
        <f t="shared" si="0"/>
        <v>0</v>
      </c>
      <c r="C8" s="41">
        <f t="shared" si="0"/>
        <v>0</v>
      </c>
      <c r="D8" s="41">
        <f t="shared" si="0"/>
        <v>1</v>
      </c>
      <c r="E8" s="45" t="s">
        <v>66</v>
      </c>
      <c r="F8" s="85">
        <v>0</v>
      </c>
      <c r="G8" s="85">
        <v>0</v>
      </c>
      <c r="H8" s="85">
        <v>0</v>
      </c>
      <c r="I8" s="85">
        <v>0</v>
      </c>
      <c r="J8" s="85">
        <v>0</v>
      </c>
      <c r="K8" s="85">
        <v>0</v>
      </c>
      <c r="L8" s="85">
        <v>0</v>
      </c>
      <c r="M8" s="85">
        <v>0</v>
      </c>
      <c r="N8" s="85">
        <v>0</v>
      </c>
      <c r="O8" s="85">
        <v>0</v>
      </c>
      <c r="P8" s="85">
        <v>0</v>
      </c>
      <c r="Q8" s="85">
        <v>0</v>
      </c>
      <c r="R8" s="85">
        <v>0</v>
      </c>
      <c r="S8" s="85">
        <v>0</v>
      </c>
      <c r="T8" s="85">
        <v>0</v>
      </c>
      <c r="U8" s="85">
        <v>0</v>
      </c>
      <c r="V8" s="85">
        <v>0</v>
      </c>
      <c r="W8" s="85">
        <v>0</v>
      </c>
      <c r="X8" s="85">
        <v>0</v>
      </c>
      <c r="Y8" s="85">
        <v>0</v>
      </c>
      <c r="Z8" s="85">
        <v>0</v>
      </c>
      <c r="AA8" s="85">
        <v>0</v>
      </c>
      <c r="AB8" s="85">
        <v>5.6218000000000001E-25</v>
      </c>
      <c r="AC8" s="85">
        <v>3.6880999999999999E-22</v>
      </c>
      <c r="AD8" s="85">
        <v>7.8055000000000006E-20</v>
      </c>
      <c r="AE8" s="85">
        <v>9.5322999999999997E-18</v>
      </c>
      <c r="AF8" s="85">
        <v>2.4329000000000001E-16</v>
      </c>
      <c r="AG8" s="85">
        <v>5.5991000000000004E-17</v>
      </c>
      <c r="AH8" s="85">
        <v>2.6006000000000001E-7</v>
      </c>
      <c r="AI8" s="85">
        <v>2.1096E-7</v>
      </c>
      <c r="AJ8" s="85">
        <v>1.4756999999999999E-7</v>
      </c>
      <c r="AK8" s="85">
        <v>1.0659E-7</v>
      </c>
      <c r="AL8" s="85">
        <v>8.9700000000000003E-8</v>
      </c>
      <c r="AM8" s="85">
        <v>7.7891000000000006E-8</v>
      </c>
      <c r="AN8" s="85">
        <v>3.0942E-10</v>
      </c>
      <c r="AO8" s="85">
        <v>1.8232999999999999E-13</v>
      </c>
      <c r="AP8" s="85"/>
      <c r="AQ8" s="85"/>
      <c r="AR8" s="85"/>
      <c r="AS8" s="85"/>
      <c r="AT8" s="85"/>
      <c r="AU8" s="85"/>
      <c r="AV8" s="85"/>
      <c r="AW8" s="85"/>
      <c r="AX8" s="85"/>
      <c r="AY8" s="85"/>
      <c r="AZ8" s="85"/>
      <c r="BA8" s="85"/>
      <c r="BB8" s="85"/>
      <c r="BC8" s="85"/>
      <c r="BD8" s="85"/>
      <c r="BE8" s="85"/>
      <c r="BF8" s="85"/>
      <c r="BG8" s="85"/>
      <c r="BH8" s="85"/>
      <c r="BI8" s="85"/>
      <c r="BJ8" s="85"/>
      <c r="BK8" s="85"/>
      <c r="BL8" s="85"/>
      <c r="BM8" s="85"/>
      <c r="BN8" s="85"/>
      <c r="BO8" s="85"/>
      <c r="BP8" s="85"/>
      <c r="BQ8" s="85"/>
      <c r="BR8" s="85"/>
      <c r="BS8" s="85"/>
      <c r="BT8" s="26"/>
      <c r="BU8" s="27"/>
      <c r="BV8" s="27"/>
      <c r="BW8" s="27"/>
      <c r="BX8" s="27"/>
      <c r="BY8" s="27"/>
      <c r="BZ8" s="27"/>
      <c r="CA8" s="27"/>
      <c r="CB8" s="27"/>
      <c r="CC8" s="27"/>
      <c r="CD8" s="27"/>
      <c r="CE8" s="27"/>
      <c r="CF8" s="27"/>
      <c r="CG8" s="27"/>
      <c r="CH8" s="27"/>
      <c r="CI8" s="28"/>
    </row>
    <row r="9" spans="1:87" ht="21" customHeight="1" outlineLevel="1" thickBot="1" x14ac:dyDescent="0.4">
      <c r="A9" s="41">
        <f t="shared" si="1"/>
        <v>0</v>
      </c>
      <c r="B9" s="41">
        <f t="shared" si="0"/>
        <v>1</v>
      </c>
      <c r="C9" s="41">
        <f t="shared" si="0"/>
        <v>0</v>
      </c>
      <c r="D9" s="41">
        <f t="shared" si="0"/>
        <v>1</v>
      </c>
      <c r="E9" s="45" t="s">
        <v>51</v>
      </c>
      <c r="F9" s="85">
        <v>0</v>
      </c>
      <c r="G9" s="85">
        <v>0</v>
      </c>
      <c r="H9" s="85">
        <v>0</v>
      </c>
      <c r="I9" s="85">
        <v>0</v>
      </c>
      <c r="J9" s="85">
        <v>0</v>
      </c>
      <c r="K9" s="85">
        <v>0</v>
      </c>
      <c r="L9" s="85">
        <v>0</v>
      </c>
      <c r="M9" s="85">
        <v>0</v>
      </c>
      <c r="N9" s="85">
        <v>1.4568E-27</v>
      </c>
      <c r="O9" s="85">
        <v>1.1544000000000001E-13</v>
      </c>
      <c r="P9" s="85">
        <v>5.8800000000000002E-13</v>
      </c>
      <c r="Q9" s="85">
        <v>5.8346999999999996E-14</v>
      </c>
      <c r="R9" s="85">
        <v>9.2329E-19</v>
      </c>
      <c r="S9" s="85">
        <v>0</v>
      </c>
      <c r="T9" s="85">
        <v>2.9104999999999998E-9</v>
      </c>
      <c r="U9" s="85">
        <v>1.6388000000000001E-8</v>
      </c>
      <c r="V9" s="85">
        <v>1.4462000000000001E-7</v>
      </c>
      <c r="W9" s="85">
        <v>0.2</v>
      </c>
      <c r="X9" s="85">
        <v>0.2</v>
      </c>
      <c r="Y9" s="85">
        <v>0.2</v>
      </c>
      <c r="Z9" s="85">
        <v>0.2</v>
      </c>
      <c r="AA9" s="85">
        <v>0.2</v>
      </c>
      <c r="AB9" s="85">
        <v>0.2</v>
      </c>
      <c r="AC9" s="85">
        <v>0.2</v>
      </c>
      <c r="AD9" s="85">
        <v>0.2</v>
      </c>
      <c r="AE9" s="85">
        <v>0.2</v>
      </c>
      <c r="AF9" s="85">
        <v>0.2</v>
      </c>
      <c r="AG9" s="85">
        <v>2.4708000000000001E-2</v>
      </c>
      <c r="AH9" s="85">
        <v>7.1752000000000002E-10</v>
      </c>
      <c r="AI9" s="85">
        <v>4.1887999999999998E-19</v>
      </c>
      <c r="AJ9" s="85">
        <v>3.6235999999999998E-29</v>
      </c>
      <c r="AK9" s="85">
        <v>0</v>
      </c>
      <c r="AL9" s="85">
        <v>0</v>
      </c>
      <c r="AM9" s="85">
        <v>0</v>
      </c>
      <c r="AN9" s="85">
        <v>0</v>
      </c>
      <c r="AO9" s="85">
        <v>0</v>
      </c>
      <c r="AP9" s="85"/>
      <c r="AQ9" s="85"/>
      <c r="AR9" s="85"/>
      <c r="AS9" s="85"/>
      <c r="AT9" s="85"/>
      <c r="AU9" s="85"/>
      <c r="AV9" s="85"/>
      <c r="AW9" s="85"/>
      <c r="AX9" s="85"/>
      <c r="AY9" s="85"/>
      <c r="AZ9" s="85"/>
      <c r="BA9" s="85"/>
      <c r="BB9" s="85"/>
      <c r="BC9" s="85"/>
      <c r="BD9" s="85"/>
      <c r="BE9" s="85"/>
      <c r="BF9" s="85"/>
      <c r="BG9" s="85"/>
      <c r="BH9" s="85"/>
      <c r="BI9" s="85"/>
      <c r="BJ9" s="85"/>
      <c r="BK9" s="85"/>
      <c r="BL9" s="85"/>
      <c r="BM9" s="85"/>
      <c r="BN9" s="85"/>
      <c r="BO9" s="85"/>
      <c r="BP9" s="85"/>
      <c r="BQ9" s="85"/>
      <c r="BR9" s="85"/>
      <c r="BS9" s="85"/>
      <c r="BT9" s="26"/>
      <c r="BU9" s="27"/>
      <c r="BV9" s="27"/>
      <c r="BW9" s="27"/>
      <c r="BX9" s="27"/>
      <c r="BY9" s="27"/>
      <c r="BZ9" s="27"/>
      <c r="CA9" s="27"/>
      <c r="CB9" s="27"/>
      <c r="CC9" s="27"/>
      <c r="CD9" s="27"/>
      <c r="CE9" s="27"/>
      <c r="CF9" s="27"/>
      <c r="CG9" s="27"/>
      <c r="CH9" s="27"/>
      <c r="CI9" s="28"/>
    </row>
    <row r="10" spans="1:87" ht="21" customHeight="1" outlineLevel="1" thickBot="1" x14ac:dyDescent="0.4">
      <c r="A10" s="41">
        <f t="shared" si="1"/>
        <v>0</v>
      </c>
      <c r="B10" s="41">
        <f t="shared" si="0"/>
        <v>1</v>
      </c>
      <c r="C10" s="41">
        <f t="shared" si="0"/>
        <v>1</v>
      </c>
      <c r="D10" s="41">
        <f t="shared" si="0"/>
        <v>0</v>
      </c>
      <c r="E10" s="45" t="s">
        <v>73</v>
      </c>
      <c r="F10" s="85">
        <v>0.06</v>
      </c>
      <c r="G10" s="85">
        <v>0.06</v>
      </c>
      <c r="H10" s="85">
        <v>0.06</v>
      </c>
      <c r="I10" s="85">
        <v>6.0000999999999999E-2</v>
      </c>
      <c r="J10" s="85">
        <v>0.12</v>
      </c>
      <c r="K10" s="85">
        <v>6.0003000000000001E-2</v>
      </c>
      <c r="L10" s="85">
        <v>0.12</v>
      </c>
      <c r="M10" s="85">
        <v>0.12</v>
      </c>
      <c r="N10" s="85">
        <v>0.12</v>
      </c>
      <c r="O10" s="85">
        <v>0.12</v>
      </c>
      <c r="P10" s="85">
        <v>0.12</v>
      </c>
      <c r="Q10" s="85">
        <v>0.12</v>
      </c>
      <c r="R10" s="85">
        <v>0.12</v>
      </c>
      <c r="S10" s="85">
        <v>0.11998</v>
      </c>
      <c r="T10" s="85">
        <v>5.0687999999999997E-2</v>
      </c>
      <c r="U10" s="85">
        <v>2.4145E-2</v>
      </c>
      <c r="V10" s="85">
        <v>1.2522999999999999E-2</v>
      </c>
      <c r="W10" s="85">
        <v>6.8328E-3</v>
      </c>
      <c r="X10" s="85">
        <v>3.8625999999999999E-3</v>
      </c>
      <c r="Y10" s="85">
        <v>2.2447000000000001E-3</v>
      </c>
      <c r="Z10" s="85">
        <v>1.3349E-3</v>
      </c>
      <c r="AA10" s="85">
        <v>8.1010999999999995E-4</v>
      </c>
      <c r="AB10" s="85">
        <v>1.2987E-4</v>
      </c>
      <c r="AC10" s="85">
        <v>8.5175999999999999E-5</v>
      </c>
      <c r="AD10" s="85">
        <v>5.6563E-5</v>
      </c>
      <c r="AE10" s="85">
        <v>3.8003999999999997E-5</v>
      </c>
      <c r="AF10" s="85">
        <v>2.5819000000000001E-5</v>
      </c>
      <c r="AG10" s="85">
        <v>1.7722000000000001E-5</v>
      </c>
      <c r="AH10" s="85">
        <v>1.2286999999999999E-5</v>
      </c>
      <c r="AI10" s="85">
        <v>8.5976000000000005E-6</v>
      </c>
      <c r="AJ10" s="85">
        <v>6.0692000000000003E-6</v>
      </c>
      <c r="AK10" s="85">
        <v>4.3203E-6</v>
      </c>
      <c r="AL10" s="85">
        <v>3.0997000000000002E-6</v>
      </c>
      <c r="AM10" s="85">
        <v>2.2400000000000002E-6</v>
      </c>
      <c r="AN10" s="85">
        <v>1.6302000000000001E-6</v>
      </c>
      <c r="AO10" s="85">
        <v>3.9883999999999999E-7</v>
      </c>
      <c r="AP10" s="85"/>
      <c r="AQ10" s="85"/>
      <c r="AR10" s="85"/>
      <c r="AS10" s="85"/>
      <c r="AT10" s="85"/>
      <c r="AU10" s="85"/>
      <c r="AV10" s="85"/>
      <c r="AW10" s="85"/>
      <c r="AX10" s="85"/>
      <c r="AY10" s="85"/>
      <c r="AZ10" s="85"/>
      <c r="BA10" s="85"/>
      <c r="BB10" s="85"/>
      <c r="BC10" s="85"/>
      <c r="BD10" s="85"/>
      <c r="BE10" s="85"/>
      <c r="BF10" s="85"/>
      <c r="BG10" s="85"/>
      <c r="BH10" s="85"/>
      <c r="BI10" s="85"/>
      <c r="BJ10" s="85"/>
      <c r="BK10" s="85"/>
      <c r="BL10" s="85"/>
      <c r="BM10" s="85"/>
      <c r="BN10" s="85"/>
      <c r="BO10" s="85"/>
      <c r="BP10" s="85"/>
      <c r="BQ10" s="85"/>
      <c r="BR10" s="85"/>
      <c r="BS10" s="85"/>
      <c r="BT10" s="26"/>
      <c r="BU10" s="27"/>
      <c r="BV10" s="27"/>
      <c r="BW10" s="27"/>
      <c r="BX10" s="27"/>
      <c r="BY10" s="27"/>
      <c r="BZ10" s="27"/>
      <c r="CA10" s="27"/>
      <c r="CB10" s="27"/>
      <c r="CC10" s="27"/>
      <c r="CD10" s="27"/>
      <c r="CE10" s="27"/>
      <c r="CF10" s="27"/>
      <c r="CG10" s="27"/>
      <c r="CH10" s="27"/>
      <c r="CI10" s="28"/>
    </row>
    <row r="11" spans="1:87" ht="21" customHeight="1" outlineLevel="1" thickBot="1" x14ac:dyDescent="0.4">
      <c r="A11" s="41">
        <f t="shared" si="1"/>
        <v>0</v>
      </c>
      <c r="B11" s="41">
        <f t="shared" si="0"/>
        <v>1</v>
      </c>
      <c r="C11" s="41">
        <f t="shared" si="0"/>
        <v>0</v>
      </c>
      <c r="D11" s="41">
        <f t="shared" si="0"/>
        <v>2</v>
      </c>
      <c r="E11" s="45" t="s">
        <v>82</v>
      </c>
      <c r="F11" s="85">
        <v>0</v>
      </c>
      <c r="G11" s="85">
        <v>0</v>
      </c>
      <c r="H11" s="85">
        <v>0</v>
      </c>
      <c r="I11" s="85">
        <v>0</v>
      </c>
      <c r="J11" s="85">
        <v>0</v>
      </c>
      <c r="K11" s="85">
        <v>0</v>
      </c>
      <c r="L11" s="85">
        <v>0</v>
      </c>
      <c r="M11" s="85">
        <v>0</v>
      </c>
      <c r="N11" s="85">
        <v>0</v>
      </c>
      <c r="O11" s="85">
        <v>1.0744999999999999E-31</v>
      </c>
      <c r="P11" s="85">
        <v>1.257E-29</v>
      </c>
      <c r="Q11" s="85">
        <v>1.1001000000000001E-27</v>
      </c>
      <c r="R11" s="85">
        <v>7.4019000000000003E-26</v>
      </c>
      <c r="S11" s="85">
        <v>3.9204000000000003E-24</v>
      </c>
      <c r="T11" s="85">
        <v>1.3079000000000001E-22</v>
      </c>
      <c r="U11" s="85">
        <v>4.0776E-21</v>
      </c>
      <c r="V11" s="85">
        <v>1.1226E-19</v>
      </c>
      <c r="W11" s="85">
        <v>2.2370999999999998E-18</v>
      </c>
      <c r="X11" s="85">
        <v>2.3373999999999999E-17</v>
      </c>
      <c r="Y11" s="85">
        <v>2.1883E-16</v>
      </c>
      <c r="Z11" s="85">
        <v>1.846E-15</v>
      </c>
      <c r="AA11" s="85">
        <v>1.4121E-14</v>
      </c>
      <c r="AB11" s="85">
        <v>2.0518E-11</v>
      </c>
      <c r="AC11" s="85">
        <v>1.0504000000000001E-10</v>
      </c>
      <c r="AD11" s="85">
        <v>5.0361999999999996E-10</v>
      </c>
      <c r="AE11" s="85">
        <v>2.2708000000000001E-9</v>
      </c>
      <c r="AF11" s="85">
        <v>9.6646000000000007E-9</v>
      </c>
      <c r="AG11" s="85">
        <v>3.7957E-8</v>
      </c>
      <c r="AH11" s="85">
        <v>3.7532000000000002E-8</v>
      </c>
      <c r="AI11" s="85">
        <v>3.6856999999999997E-8</v>
      </c>
      <c r="AJ11" s="85">
        <v>3.5754999999999998E-8</v>
      </c>
      <c r="AK11" s="85">
        <v>3.4268E-8</v>
      </c>
      <c r="AL11" s="85">
        <v>3.2444000000000003E-8</v>
      </c>
      <c r="AM11" s="85">
        <v>3.0350999999999998E-8</v>
      </c>
      <c r="AN11" s="85">
        <v>2.8037999999999999E-8</v>
      </c>
      <c r="AO11" s="85">
        <v>2.3727000000000001E-8</v>
      </c>
      <c r="AP11" s="85"/>
      <c r="AQ11" s="85"/>
      <c r="AR11" s="85"/>
      <c r="AS11" s="85"/>
      <c r="AT11" s="85"/>
      <c r="AU11" s="85"/>
      <c r="AV11" s="85"/>
      <c r="AW11" s="85"/>
      <c r="AX11" s="85"/>
      <c r="AY11" s="85"/>
      <c r="AZ11" s="85"/>
      <c r="BA11" s="85"/>
      <c r="BB11" s="85"/>
      <c r="BC11" s="85"/>
      <c r="BD11" s="85"/>
      <c r="BE11" s="85"/>
      <c r="BF11" s="85"/>
      <c r="BG11" s="85"/>
      <c r="BH11" s="85"/>
      <c r="BI11" s="85"/>
      <c r="BJ11" s="85"/>
      <c r="BK11" s="85"/>
      <c r="BL11" s="85"/>
      <c r="BM11" s="85"/>
      <c r="BN11" s="85"/>
      <c r="BO11" s="85"/>
      <c r="BP11" s="85"/>
      <c r="BQ11" s="85"/>
      <c r="BR11" s="85"/>
      <c r="BS11" s="85"/>
      <c r="BT11" s="26"/>
      <c r="BU11" s="27"/>
      <c r="BV11" s="27"/>
      <c r="BW11" s="27"/>
      <c r="BX11" s="27"/>
      <c r="BY11" s="27"/>
      <c r="BZ11" s="27"/>
      <c r="CA11" s="27"/>
      <c r="CB11" s="27"/>
      <c r="CC11" s="27"/>
      <c r="CD11" s="27"/>
      <c r="CE11" s="27"/>
      <c r="CF11" s="27"/>
      <c r="CG11" s="27"/>
      <c r="CH11" s="27"/>
      <c r="CI11" s="28"/>
    </row>
    <row r="12" spans="1:87" ht="21" customHeight="1" outlineLevel="1" thickBot="1" x14ac:dyDescent="0.4">
      <c r="A12" s="41">
        <f t="shared" si="1"/>
        <v>1</v>
      </c>
      <c r="B12" s="41">
        <f t="shared" si="0"/>
        <v>0</v>
      </c>
      <c r="C12" s="41">
        <f t="shared" si="0"/>
        <v>0</v>
      </c>
      <c r="D12" s="41">
        <f t="shared" si="0"/>
        <v>0</v>
      </c>
      <c r="E12" s="45" t="s">
        <v>1</v>
      </c>
      <c r="F12" s="85">
        <v>0.2</v>
      </c>
      <c r="G12" s="85">
        <v>0.2</v>
      </c>
      <c r="H12" s="85">
        <v>0.2</v>
      </c>
      <c r="I12" s="85">
        <v>0.2</v>
      </c>
      <c r="J12" s="85">
        <v>0.2</v>
      </c>
      <c r="K12" s="85">
        <v>0.2</v>
      </c>
      <c r="L12" s="85">
        <v>0.2</v>
      </c>
      <c r="M12" s="85">
        <v>0.2</v>
      </c>
      <c r="N12" s="85">
        <v>0.2</v>
      </c>
      <c r="O12" s="85">
        <v>0.2</v>
      </c>
      <c r="P12" s="85">
        <v>0.2</v>
      </c>
      <c r="Q12" s="85">
        <v>0.2</v>
      </c>
      <c r="R12" s="85">
        <v>0.2</v>
      </c>
      <c r="S12" s="85">
        <v>0.2</v>
      </c>
      <c r="T12" s="85">
        <v>0.2</v>
      </c>
      <c r="U12" s="85">
        <v>0.2</v>
      </c>
      <c r="V12" s="85">
        <v>0.2</v>
      </c>
      <c r="W12" s="85">
        <v>0.2</v>
      </c>
      <c r="X12" s="85">
        <v>0.2</v>
      </c>
      <c r="Y12" s="85">
        <v>0.2</v>
      </c>
      <c r="Z12" s="85">
        <v>0.2</v>
      </c>
      <c r="AA12" s="85">
        <v>0.2</v>
      </c>
      <c r="AB12" s="85">
        <v>0.2</v>
      </c>
      <c r="AC12" s="85">
        <v>0.2</v>
      </c>
      <c r="AD12" s="85">
        <v>0.2</v>
      </c>
      <c r="AE12" s="85">
        <v>0.2</v>
      </c>
      <c r="AF12" s="85">
        <v>0.2</v>
      </c>
      <c r="AG12" s="85">
        <v>0.2</v>
      </c>
      <c r="AH12" s="85">
        <v>0.2</v>
      </c>
      <c r="AI12" s="85">
        <v>0.2</v>
      </c>
      <c r="AJ12" s="85">
        <v>0.2</v>
      </c>
      <c r="AK12" s="85">
        <v>0.2</v>
      </c>
      <c r="AL12" s="85">
        <v>0.2</v>
      </c>
      <c r="AM12" s="85">
        <v>0.2</v>
      </c>
      <c r="AN12" s="85">
        <v>0.2</v>
      </c>
      <c r="AO12" s="85">
        <v>0.2</v>
      </c>
      <c r="AP12" s="85"/>
      <c r="AQ12" s="85"/>
      <c r="AR12" s="85"/>
      <c r="AS12" s="85"/>
      <c r="AT12" s="85"/>
      <c r="AU12" s="85"/>
      <c r="AV12" s="85"/>
      <c r="AW12" s="85"/>
      <c r="AX12" s="85"/>
      <c r="AY12" s="85"/>
      <c r="AZ12" s="85"/>
      <c r="BA12" s="85"/>
      <c r="BB12" s="85"/>
      <c r="BC12" s="85"/>
      <c r="BD12" s="85"/>
      <c r="BE12" s="85"/>
      <c r="BF12" s="85"/>
      <c r="BG12" s="85"/>
      <c r="BH12" s="85"/>
      <c r="BI12" s="85"/>
      <c r="BJ12" s="85"/>
      <c r="BK12" s="85"/>
      <c r="BL12" s="85"/>
      <c r="BM12" s="85"/>
      <c r="BN12" s="85"/>
      <c r="BO12" s="85"/>
      <c r="BP12" s="85"/>
      <c r="BQ12" s="85"/>
      <c r="BR12" s="85"/>
      <c r="BS12" s="85"/>
      <c r="BT12" s="26"/>
      <c r="BU12" s="27"/>
      <c r="BV12" s="27"/>
      <c r="BW12" s="27"/>
      <c r="BX12" s="27"/>
      <c r="BY12" s="27"/>
      <c r="BZ12" s="27"/>
      <c r="CA12" s="27"/>
      <c r="CB12" s="27"/>
      <c r="CC12" s="27"/>
      <c r="CD12" s="27"/>
      <c r="CE12" s="27"/>
      <c r="CF12" s="27"/>
      <c r="CG12" s="27"/>
      <c r="CH12" s="27"/>
      <c r="CI12" s="28"/>
    </row>
    <row r="13" spans="1:87" ht="21" customHeight="1" outlineLevel="1" thickBot="1" x14ac:dyDescent="0.4">
      <c r="A13" s="41">
        <f t="shared" si="1"/>
        <v>0</v>
      </c>
      <c r="B13" s="41">
        <f t="shared" si="0"/>
        <v>0</v>
      </c>
      <c r="C13" s="41">
        <f t="shared" si="0"/>
        <v>0</v>
      </c>
      <c r="D13" s="41">
        <f t="shared" si="0"/>
        <v>1</v>
      </c>
      <c r="E13" s="45" t="s">
        <v>100</v>
      </c>
      <c r="F13" s="85">
        <v>0</v>
      </c>
      <c r="G13" s="85">
        <v>0</v>
      </c>
      <c r="H13" s="85">
        <v>0</v>
      </c>
      <c r="I13" s="85">
        <v>0</v>
      </c>
      <c r="J13" s="85">
        <v>0</v>
      </c>
      <c r="K13" s="85">
        <v>0</v>
      </c>
      <c r="L13" s="85">
        <v>0</v>
      </c>
      <c r="M13" s="85">
        <v>0</v>
      </c>
      <c r="N13" s="85">
        <v>0</v>
      </c>
      <c r="O13" s="85">
        <v>1.5377999999999999E-25</v>
      </c>
      <c r="P13" s="85">
        <v>1.9084000000000001E-25</v>
      </c>
      <c r="Q13" s="85">
        <v>2.9055000000000002E-28</v>
      </c>
      <c r="R13" s="85">
        <v>0</v>
      </c>
      <c r="S13" s="85">
        <v>0</v>
      </c>
      <c r="T13" s="85">
        <v>1.9586000000000001E-31</v>
      </c>
      <c r="U13" s="85">
        <v>0</v>
      </c>
      <c r="V13" s="85">
        <v>0</v>
      </c>
      <c r="W13" s="85">
        <v>0</v>
      </c>
      <c r="X13" s="85">
        <v>9.3472999999999994E-33</v>
      </c>
      <c r="Y13" s="85">
        <v>3.4046000000000003E-21</v>
      </c>
      <c r="Z13" s="85">
        <v>6.0889999999999999E-16</v>
      </c>
      <c r="AA13" s="85">
        <v>9.8558000000000005E-14</v>
      </c>
      <c r="AB13" s="85">
        <v>8.4943000000000003E-12</v>
      </c>
      <c r="AC13" s="85">
        <v>4.2958000000000002E-11</v>
      </c>
      <c r="AD13" s="85">
        <v>1.993E-10</v>
      </c>
      <c r="AE13" s="85">
        <v>1.517E-9</v>
      </c>
      <c r="AF13" s="85">
        <v>2.1988999999999999E-8</v>
      </c>
      <c r="AG13" s="85">
        <v>0.17529</v>
      </c>
      <c r="AH13" s="85">
        <v>0.2</v>
      </c>
      <c r="AI13" s="85">
        <v>0.2</v>
      </c>
      <c r="AJ13" s="85">
        <v>0.2</v>
      </c>
      <c r="AK13" s="85">
        <v>0.2</v>
      </c>
      <c r="AL13" s="85">
        <v>0.2</v>
      </c>
      <c r="AM13" s="85">
        <v>0.2</v>
      </c>
      <c r="AN13" s="85">
        <v>0.2</v>
      </c>
      <c r="AO13" s="85">
        <v>0.2</v>
      </c>
      <c r="AP13" s="85"/>
      <c r="AQ13" s="85"/>
      <c r="AR13" s="85"/>
      <c r="AS13" s="85"/>
      <c r="AT13" s="85"/>
      <c r="AU13" s="85"/>
      <c r="AV13" s="85"/>
      <c r="AW13" s="85"/>
      <c r="AX13" s="85"/>
      <c r="AY13" s="85"/>
      <c r="AZ13" s="85"/>
      <c r="BA13" s="85"/>
      <c r="BB13" s="85"/>
      <c r="BC13" s="85"/>
      <c r="BD13" s="85"/>
      <c r="BE13" s="85"/>
      <c r="BF13" s="85"/>
      <c r="BG13" s="85"/>
      <c r="BH13" s="85"/>
      <c r="BI13" s="85"/>
      <c r="BJ13" s="85"/>
      <c r="BK13" s="85"/>
      <c r="BL13" s="85"/>
      <c r="BM13" s="85"/>
      <c r="BN13" s="85"/>
      <c r="BO13" s="85"/>
      <c r="BP13" s="85"/>
      <c r="BQ13" s="85"/>
      <c r="BR13" s="85"/>
      <c r="BS13" s="85"/>
      <c r="BT13" s="26"/>
      <c r="BU13" s="27"/>
      <c r="BV13" s="27"/>
      <c r="BW13" s="27"/>
      <c r="BX13" s="27"/>
      <c r="BY13" s="27"/>
      <c r="BZ13" s="27"/>
      <c r="CA13" s="27"/>
      <c r="CB13" s="27"/>
      <c r="CC13" s="27"/>
      <c r="CD13" s="27"/>
      <c r="CE13" s="27"/>
      <c r="CF13" s="27"/>
      <c r="CG13" s="27"/>
      <c r="CH13" s="27"/>
      <c r="CI13" s="28"/>
    </row>
    <row r="14" spans="1:87" ht="21" customHeight="1" outlineLevel="1" thickBot="1" x14ac:dyDescent="0.4">
      <c r="A14" s="41">
        <f t="shared" si="1"/>
        <v>0</v>
      </c>
      <c r="B14" s="41">
        <f t="shared" si="0"/>
        <v>1</v>
      </c>
      <c r="C14" s="41">
        <f t="shared" si="0"/>
        <v>1</v>
      </c>
      <c r="D14" s="41">
        <f t="shared" si="0"/>
        <v>0</v>
      </c>
      <c r="E14" s="45" t="s">
        <v>99</v>
      </c>
      <c r="F14" s="85">
        <v>2.8436999999999999E-30</v>
      </c>
      <c r="G14" s="85">
        <v>9.7907000000000001E-29</v>
      </c>
      <c r="H14" s="85">
        <v>0</v>
      </c>
      <c r="I14" s="85">
        <v>0</v>
      </c>
      <c r="J14" s="85">
        <v>0</v>
      </c>
      <c r="K14" s="85">
        <v>0</v>
      </c>
      <c r="L14" s="85">
        <v>0</v>
      </c>
      <c r="M14" s="85">
        <v>3.4741E-35</v>
      </c>
      <c r="N14" s="85">
        <v>6.1948000000000003E-25</v>
      </c>
      <c r="O14" s="85">
        <v>3.0716E-16</v>
      </c>
      <c r="P14" s="85">
        <v>5.4108000000000002E-17</v>
      </c>
      <c r="Q14" s="85">
        <v>1.3065999999999999E-20</v>
      </c>
      <c r="R14" s="85">
        <v>3.7711E-32</v>
      </c>
      <c r="S14" s="85">
        <v>0</v>
      </c>
      <c r="T14" s="85">
        <v>3.3487000000000001E-26</v>
      </c>
      <c r="U14" s="85">
        <v>0</v>
      </c>
      <c r="V14" s="85">
        <v>0</v>
      </c>
      <c r="W14" s="85">
        <v>0</v>
      </c>
      <c r="X14" s="85">
        <v>8.9660000000000008E-31</v>
      </c>
      <c r="Y14" s="85">
        <v>7.7117999999999995E-20</v>
      </c>
      <c r="Z14" s="85">
        <v>3.4534000000000001E-15</v>
      </c>
      <c r="AA14" s="85">
        <v>1.4778999999999999E-13</v>
      </c>
      <c r="AB14" s="85">
        <v>9.9984000000000006E-14</v>
      </c>
      <c r="AC14" s="85">
        <v>1.6693999999999999E-13</v>
      </c>
      <c r="AD14" s="85">
        <v>2.6516E-13</v>
      </c>
      <c r="AE14" s="85">
        <v>7.1501E-13</v>
      </c>
      <c r="AF14" s="85">
        <v>3.7914999999999997E-12</v>
      </c>
      <c r="AG14" s="85">
        <v>1.1549000000000001E-5</v>
      </c>
      <c r="AH14" s="85">
        <v>1.006E-5</v>
      </c>
      <c r="AI14" s="85">
        <v>7.7314000000000002E-6</v>
      </c>
      <c r="AJ14" s="85">
        <v>5.9946000000000002E-6</v>
      </c>
      <c r="AK14" s="85">
        <v>4.6886000000000003E-6</v>
      </c>
      <c r="AL14" s="85">
        <v>3.6990000000000001E-6</v>
      </c>
      <c r="AM14" s="85">
        <v>2.9422E-6</v>
      </c>
      <c r="AN14" s="85">
        <v>2.3601000000000001E-6</v>
      </c>
      <c r="AO14" s="85">
        <v>7.5745000000000005E-7</v>
      </c>
      <c r="AP14" s="85"/>
      <c r="AQ14" s="85"/>
      <c r="AR14" s="85"/>
      <c r="AS14" s="85"/>
      <c r="AT14" s="85"/>
      <c r="AU14" s="85"/>
      <c r="AV14" s="85"/>
      <c r="AW14" s="85"/>
      <c r="AX14" s="85"/>
      <c r="AY14" s="85"/>
      <c r="AZ14" s="85"/>
      <c r="BA14" s="85"/>
      <c r="BB14" s="85"/>
      <c r="BC14" s="85"/>
      <c r="BD14" s="85"/>
      <c r="BE14" s="85"/>
      <c r="BF14" s="85"/>
      <c r="BG14" s="85"/>
      <c r="BH14" s="85"/>
      <c r="BI14" s="85"/>
      <c r="BJ14" s="85"/>
      <c r="BK14" s="85"/>
      <c r="BL14" s="85"/>
      <c r="BM14" s="85"/>
      <c r="BN14" s="85"/>
      <c r="BO14" s="85"/>
      <c r="BP14" s="85"/>
      <c r="BQ14" s="85"/>
      <c r="BR14" s="85"/>
      <c r="BS14" s="85"/>
      <c r="BT14" s="26"/>
      <c r="BU14" s="27"/>
      <c r="BV14" s="27"/>
      <c r="BW14" s="27"/>
      <c r="BX14" s="27"/>
      <c r="BY14" s="27"/>
      <c r="BZ14" s="27"/>
      <c r="CA14" s="27"/>
      <c r="CB14" s="27"/>
      <c r="CC14" s="27"/>
      <c r="CD14" s="27"/>
      <c r="CE14" s="27"/>
      <c r="CF14" s="27"/>
      <c r="CG14" s="27"/>
      <c r="CH14" s="27"/>
      <c r="CI14" s="28"/>
    </row>
    <row r="15" spans="1:87" ht="21" customHeight="1" outlineLevel="1" thickBot="1" x14ac:dyDescent="0.4">
      <c r="A15" s="41">
        <f t="shared" si="1"/>
        <v>0</v>
      </c>
      <c r="B15" s="41">
        <f t="shared" si="0"/>
        <v>0</v>
      </c>
      <c r="C15" s="41">
        <f t="shared" si="0"/>
        <v>1</v>
      </c>
      <c r="D15" s="41">
        <f t="shared" si="0"/>
        <v>0</v>
      </c>
      <c r="E15" s="45" t="s">
        <v>86</v>
      </c>
      <c r="F15" s="85">
        <v>0</v>
      </c>
      <c r="G15" s="85">
        <v>1.1946E-36</v>
      </c>
      <c r="H15" s="85">
        <v>0</v>
      </c>
      <c r="I15" s="85">
        <v>0</v>
      </c>
      <c r="J15" s="85">
        <v>0</v>
      </c>
      <c r="K15" s="85">
        <v>0</v>
      </c>
      <c r="L15" s="85">
        <v>0</v>
      </c>
      <c r="M15" s="85">
        <v>0</v>
      </c>
      <c r="N15" s="85">
        <v>6.6292999999999996E-29</v>
      </c>
      <c r="O15" s="85">
        <v>2.5134E-18</v>
      </c>
      <c r="P15" s="85">
        <v>1.1213E-18</v>
      </c>
      <c r="Q15" s="85">
        <v>6.5199999999999998E-22</v>
      </c>
      <c r="R15" s="85">
        <v>4.3290000000000002E-33</v>
      </c>
      <c r="S15" s="85">
        <v>0</v>
      </c>
      <c r="T15" s="85">
        <v>1.8011999999999999E-26</v>
      </c>
      <c r="U15" s="85">
        <v>0</v>
      </c>
      <c r="V15" s="85">
        <v>0</v>
      </c>
      <c r="W15" s="85">
        <v>0</v>
      </c>
      <c r="X15" s="85">
        <v>7.0954999999999998E-30</v>
      </c>
      <c r="Y15" s="85">
        <v>1.1157E-18</v>
      </c>
      <c r="Z15" s="85">
        <v>8.9204999999999997E-14</v>
      </c>
      <c r="AA15" s="85">
        <v>6.6680999999999998E-12</v>
      </c>
      <c r="AB15" s="85">
        <v>3.4691000000000001E-11</v>
      </c>
      <c r="AC15" s="85">
        <v>9.2507999999999995E-11</v>
      </c>
      <c r="AD15" s="85">
        <v>2.3126000000000001E-10</v>
      </c>
      <c r="AE15" s="85">
        <v>9.6801999999999993E-10</v>
      </c>
      <c r="AF15" s="85">
        <v>7.8655000000000002E-9</v>
      </c>
      <c r="AG15" s="85">
        <v>3.6242999999999997E-2</v>
      </c>
      <c r="AH15" s="85">
        <v>4.7273000000000003E-2</v>
      </c>
      <c r="AI15" s="85">
        <v>5.3775000000000003E-2</v>
      </c>
      <c r="AJ15" s="85">
        <v>6.1083999999999999E-2</v>
      </c>
      <c r="AK15" s="85">
        <v>6.9317000000000004E-2</v>
      </c>
      <c r="AL15" s="85">
        <v>7.8613000000000002E-2</v>
      </c>
      <c r="AM15" s="85">
        <v>8.9105000000000004E-2</v>
      </c>
      <c r="AN15" s="85">
        <v>0.10102</v>
      </c>
      <c r="AO15" s="85">
        <v>0.12</v>
      </c>
      <c r="AP15" s="85"/>
      <c r="AQ15" s="85"/>
      <c r="AR15" s="85"/>
      <c r="AS15" s="85"/>
      <c r="AT15" s="85"/>
      <c r="AU15" s="85"/>
      <c r="AV15" s="85"/>
      <c r="AW15" s="85"/>
      <c r="AX15" s="85"/>
      <c r="AY15" s="85"/>
      <c r="AZ15" s="85"/>
      <c r="BA15" s="85"/>
      <c r="BB15" s="85"/>
      <c r="BC15" s="85"/>
      <c r="BD15" s="85"/>
      <c r="BE15" s="85"/>
      <c r="BF15" s="85"/>
      <c r="BG15" s="85"/>
      <c r="BH15" s="85"/>
      <c r="BI15" s="85"/>
      <c r="BJ15" s="85"/>
      <c r="BK15" s="85"/>
      <c r="BL15" s="85"/>
      <c r="BM15" s="85"/>
      <c r="BN15" s="85"/>
      <c r="BO15" s="85"/>
      <c r="BP15" s="85"/>
      <c r="BQ15" s="85"/>
      <c r="BR15" s="85"/>
      <c r="BS15" s="85"/>
      <c r="BT15" s="26"/>
      <c r="BU15" s="27"/>
      <c r="BV15" s="27"/>
      <c r="BW15" s="27"/>
      <c r="BX15" s="27"/>
      <c r="BY15" s="27"/>
      <c r="BZ15" s="27"/>
      <c r="CA15" s="27"/>
      <c r="CB15" s="27"/>
      <c r="CC15" s="27"/>
      <c r="CD15" s="27"/>
      <c r="CE15" s="27"/>
      <c r="CF15" s="27"/>
      <c r="CG15" s="27"/>
      <c r="CH15" s="27"/>
      <c r="CI15" s="28"/>
    </row>
    <row r="16" spans="1:87" ht="21" customHeight="1" outlineLevel="1" thickBot="1" x14ac:dyDescent="0.4">
      <c r="A16" s="41">
        <f t="shared" si="1"/>
        <v>1</v>
      </c>
      <c r="B16" s="41">
        <f t="shared" si="0"/>
        <v>0</v>
      </c>
      <c r="C16" s="41">
        <f t="shared" si="0"/>
        <v>0</v>
      </c>
      <c r="D16" s="41">
        <f t="shared" si="0"/>
        <v>0</v>
      </c>
      <c r="E16" s="45" t="s">
        <v>26</v>
      </c>
      <c r="F16" s="85">
        <v>-18.88</v>
      </c>
      <c r="G16" s="85">
        <v>-18.87</v>
      </c>
      <c r="H16" s="85">
        <v>-18.87</v>
      </c>
      <c r="I16" s="85">
        <v>-18.88</v>
      </c>
      <c r="J16" s="85">
        <v>-19.100000000000001</v>
      </c>
      <c r="K16" s="85">
        <v>-18.91</v>
      </c>
      <c r="L16" s="85">
        <v>-19.14</v>
      </c>
      <c r="M16" s="85">
        <v>-19.16</v>
      </c>
      <c r="N16" s="85">
        <v>-19.190000000000001</v>
      </c>
      <c r="O16" s="85">
        <v>-19.309999999999999</v>
      </c>
      <c r="P16" s="85">
        <v>-19.34</v>
      </c>
      <c r="Q16" s="85">
        <v>-19.37</v>
      </c>
      <c r="R16" s="85">
        <v>-19.41</v>
      </c>
      <c r="S16" s="85">
        <v>-19.440000000000001</v>
      </c>
      <c r="T16" s="85">
        <v>-19.23</v>
      </c>
      <c r="U16" s="85">
        <v>-19.149999999999999</v>
      </c>
      <c r="V16" s="85">
        <v>-19.14</v>
      </c>
      <c r="W16" s="85">
        <v>-19.14</v>
      </c>
      <c r="X16" s="85">
        <v>-19.16</v>
      </c>
      <c r="Y16" s="85">
        <v>-19.190000000000001</v>
      </c>
      <c r="Z16" s="85">
        <v>-19.22</v>
      </c>
      <c r="AA16" s="85">
        <v>-19.25</v>
      </c>
      <c r="AB16" s="85">
        <v>-19.38</v>
      </c>
      <c r="AC16" s="85">
        <v>-19.420000000000002</v>
      </c>
      <c r="AD16" s="85">
        <v>-19.45</v>
      </c>
      <c r="AE16" s="85">
        <v>-19.48</v>
      </c>
      <c r="AF16" s="85">
        <v>-19.510000000000002</v>
      </c>
      <c r="AG16" s="85">
        <v>-19.55</v>
      </c>
      <c r="AH16" s="85">
        <v>-19.579999999999998</v>
      </c>
      <c r="AI16" s="85">
        <v>-19.61</v>
      </c>
      <c r="AJ16" s="85">
        <v>-19.64</v>
      </c>
      <c r="AK16" s="85">
        <v>-19.670000000000002</v>
      </c>
      <c r="AL16" s="85">
        <v>-19.7</v>
      </c>
      <c r="AM16" s="85">
        <v>-19.73</v>
      </c>
      <c r="AN16" s="85">
        <v>-19.760000000000002</v>
      </c>
      <c r="AO16" s="85">
        <v>-19.88</v>
      </c>
      <c r="AP16" s="85"/>
      <c r="AQ16" s="85"/>
      <c r="AR16" s="85"/>
      <c r="AS16" s="85"/>
      <c r="AT16" s="85"/>
      <c r="AU16" s="85"/>
      <c r="AV16" s="85"/>
      <c r="AW16" s="85"/>
      <c r="AX16" s="85"/>
      <c r="AY16" s="85"/>
      <c r="AZ16" s="85"/>
      <c r="BA16" s="85"/>
      <c r="BB16" s="85"/>
      <c r="BC16" s="85"/>
      <c r="BD16" s="85"/>
      <c r="BE16" s="85"/>
      <c r="BF16" s="85"/>
      <c r="BG16" s="85"/>
      <c r="BH16" s="85"/>
      <c r="BI16" s="85"/>
      <c r="BJ16" s="85"/>
      <c r="BK16" s="85"/>
      <c r="BL16" s="85"/>
      <c r="BM16" s="85"/>
      <c r="BN16" s="85"/>
      <c r="BO16" s="85"/>
      <c r="BP16" s="85"/>
      <c r="BQ16" s="85"/>
      <c r="BR16" s="85"/>
      <c r="BS16" s="85"/>
      <c r="BT16" s="26"/>
      <c r="BU16" s="27"/>
      <c r="BV16" s="27"/>
      <c r="BW16" s="27"/>
      <c r="BX16" s="27"/>
      <c r="BY16" s="27"/>
      <c r="BZ16" s="27"/>
      <c r="CA16" s="27"/>
      <c r="CB16" s="27"/>
      <c r="CC16" s="27"/>
      <c r="CD16" s="27"/>
      <c r="CE16" s="27"/>
      <c r="CF16" s="27"/>
      <c r="CG16" s="27"/>
      <c r="CH16" s="27"/>
      <c r="CI16" s="28"/>
    </row>
    <row r="17" spans="1:87" ht="21" customHeight="1" outlineLevel="1" thickBot="1" x14ac:dyDescent="0.4">
      <c r="A17" s="41">
        <f t="shared" si="1"/>
        <v>0</v>
      </c>
      <c r="B17" s="41">
        <f t="shared" si="0"/>
        <v>0</v>
      </c>
      <c r="C17" s="41">
        <f t="shared" si="0"/>
        <v>0</v>
      </c>
      <c r="D17" s="41">
        <f t="shared" si="0"/>
        <v>1</v>
      </c>
      <c r="E17" s="45" t="s">
        <v>5</v>
      </c>
      <c r="F17" s="85">
        <v>-67.12</v>
      </c>
      <c r="G17" s="85">
        <v>-63.65</v>
      </c>
      <c r="H17" s="85">
        <v>-60.56</v>
      </c>
      <c r="I17" s="85">
        <v>-57.8</v>
      </c>
      <c r="J17" s="85">
        <v>-54</v>
      </c>
      <c r="K17" s="85">
        <v>-50.22</v>
      </c>
      <c r="L17" s="85">
        <v>-46.96</v>
      </c>
      <c r="M17" s="85">
        <v>-43.86</v>
      </c>
      <c r="N17" s="85">
        <v>-40.98</v>
      </c>
      <c r="O17" s="85">
        <v>-31.32</v>
      </c>
      <c r="P17" s="85">
        <v>-29.28</v>
      </c>
      <c r="Q17" s="85">
        <v>-27.35</v>
      </c>
      <c r="R17" s="85">
        <v>-25.53</v>
      </c>
      <c r="S17" s="85">
        <v>-23.81</v>
      </c>
      <c r="T17" s="85">
        <v>-22.18</v>
      </c>
      <c r="U17" s="85">
        <v>-20.63</v>
      </c>
      <c r="V17" s="85">
        <v>-19.16</v>
      </c>
      <c r="W17" s="85">
        <v>-17.850000000000001</v>
      </c>
      <c r="X17" s="85">
        <v>-16.850000000000001</v>
      </c>
      <c r="Y17" s="85">
        <v>-15.9</v>
      </c>
      <c r="Z17" s="85">
        <v>-15</v>
      </c>
      <c r="AA17" s="85">
        <v>-14.13</v>
      </c>
      <c r="AB17" s="85">
        <v>-11</v>
      </c>
      <c r="AC17" s="85">
        <v>-10.29</v>
      </c>
      <c r="AD17" s="85">
        <v>-9.6059999999999999</v>
      </c>
      <c r="AE17" s="85">
        <v>-8.9480000000000004</v>
      </c>
      <c r="AF17" s="85">
        <v>-8.3130000000000006</v>
      </c>
      <c r="AG17" s="85">
        <v>-7.7130000000000001</v>
      </c>
      <c r="AH17" s="85">
        <v>-7.7969999999999997</v>
      </c>
      <c r="AI17" s="85">
        <v>-7.8789999999999996</v>
      </c>
      <c r="AJ17" s="85">
        <v>-7.9630000000000001</v>
      </c>
      <c r="AK17" s="85">
        <v>-8.0489999999999995</v>
      </c>
      <c r="AL17" s="85">
        <v>-8.1370000000000005</v>
      </c>
      <c r="AM17" s="85">
        <v>-8.2260000000000009</v>
      </c>
      <c r="AN17" s="85">
        <v>-8.3190000000000008</v>
      </c>
      <c r="AO17" s="85">
        <v>-8.58</v>
      </c>
      <c r="AP17" s="85"/>
      <c r="AQ17" s="85"/>
      <c r="AR17" s="85"/>
      <c r="AS17" s="85"/>
      <c r="AT17" s="85"/>
      <c r="AU17" s="85"/>
      <c r="AV17" s="85"/>
      <c r="AW17" s="85"/>
      <c r="AX17" s="85"/>
      <c r="AY17" s="85"/>
      <c r="AZ17" s="85"/>
      <c r="BA17" s="85"/>
      <c r="BB17" s="85"/>
      <c r="BC17" s="85"/>
      <c r="BD17" s="85"/>
      <c r="BE17" s="85"/>
      <c r="BF17" s="85"/>
      <c r="BG17" s="85"/>
      <c r="BH17" s="85"/>
      <c r="BI17" s="85"/>
      <c r="BJ17" s="85"/>
      <c r="BK17" s="85"/>
      <c r="BL17" s="85"/>
      <c r="BM17" s="85"/>
      <c r="BN17" s="85"/>
      <c r="BO17" s="85"/>
      <c r="BP17" s="85"/>
      <c r="BQ17" s="85"/>
      <c r="BR17" s="85"/>
      <c r="BS17" s="85"/>
      <c r="BT17" s="26"/>
      <c r="BU17" s="27"/>
      <c r="BV17" s="27"/>
      <c r="BW17" s="27"/>
      <c r="BX17" s="27"/>
      <c r="BY17" s="27"/>
      <c r="BZ17" s="27"/>
      <c r="CA17" s="27"/>
      <c r="CB17" s="27"/>
      <c r="CC17" s="27"/>
      <c r="CD17" s="27"/>
      <c r="CE17" s="27"/>
      <c r="CF17" s="27"/>
      <c r="CG17" s="27"/>
      <c r="CH17" s="27"/>
      <c r="CI17" s="28"/>
    </row>
    <row r="18" spans="1:87" ht="21" customHeight="1" outlineLevel="1" thickBot="1" x14ac:dyDescent="0.4">
      <c r="A18" s="41">
        <f t="shared" si="1"/>
        <v>0</v>
      </c>
      <c r="B18" s="41">
        <f t="shared" si="0"/>
        <v>0</v>
      </c>
      <c r="C18" s="41">
        <f t="shared" si="0"/>
        <v>1</v>
      </c>
      <c r="D18" s="41">
        <f t="shared" si="0"/>
        <v>0</v>
      </c>
      <c r="E18" s="45" t="s">
        <v>6</v>
      </c>
      <c r="F18" s="85">
        <v>-18.79</v>
      </c>
      <c r="G18" s="85">
        <v>-18.16</v>
      </c>
      <c r="H18" s="85">
        <v>-17.61</v>
      </c>
      <c r="I18" s="85">
        <v>-17.13</v>
      </c>
      <c r="J18" s="85">
        <v>-15.34</v>
      </c>
      <c r="K18" s="85">
        <v>-14.42</v>
      </c>
      <c r="L18" s="85">
        <v>-12.78</v>
      </c>
      <c r="M18" s="85">
        <v>-11.65</v>
      </c>
      <c r="N18" s="85">
        <v>-10.59</v>
      </c>
      <c r="O18" s="85">
        <v>-7.0190000000000001</v>
      </c>
      <c r="P18" s="85">
        <v>-6.2539999999999996</v>
      </c>
      <c r="Q18" s="85">
        <v>-5.5309999999999997</v>
      </c>
      <c r="R18" s="85">
        <v>-4.8460000000000001</v>
      </c>
      <c r="S18" s="85">
        <v>-4.1959999999999997</v>
      </c>
      <c r="T18" s="85">
        <v>-4.1950000000000003</v>
      </c>
      <c r="U18" s="85">
        <v>-4.2359999999999998</v>
      </c>
      <c r="V18" s="85">
        <v>-4.2759999999999998</v>
      </c>
      <c r="W18" s="85">
        <v>-4.3170000000000002</v>
      </c>
      <c r="X18" s="85">
        <v>-4.3579999999999997</v>
      </c>
      <c r="Y18" s="85">
        <v>-4.399</v>
      </c>
      <c r="Z18" s="85">
        <v>-4.4400000000000004</v>
      </c>
      <c r="AA18" s="85">
        <v>-4.4809999999999999</v>
      </c>
      <c r="AB18" s="85">
        <v>-4.6429999999999998</v>
      </c>
      <c r="AC18" s="85">
        <v>-4.6829999999999998</v>
      </c>
      <c r="AD18" s="85">
        <v>-4.7220000000000004</v>
      </c>
      <c r="AE18" s="85">
        <v>-4.7619999999999996</v>
      </c>
      <c r="AF18" s="85">
        <v>-4.8010000000000002</v>
      </c>
      <c r="AG18" s="85">
        <v>-4.8410000000000002</v>
      </c>
      <c r="AH18" s="85">
        <v>-4.8780000000000001</v>
      </c>
      <c r="AI18" s="85">
        <v>-4.9169999999999998</v>
      </c>
      <c r="AJ18" s="85">
        <v>-4.9550000000000001</v>
      </c>
      <c r="AK18" s="85">
        <v>-4.9930000000000003</v>
      </c>
      <c r="AL18" s="85">
        <v>-5.03</v>
      </c>
      <c r="AM18" s="85">
        <v>-5.0679999999999996</v>
      </c>
      <c r="AN18" s="85">
        <v>-5.1050000000000004</v>
      </c>
      <c r="AO18" s="85">
        <v>-5.4530000000000003</v>
      </c>
      <c r="AP18" s="85"/>
      <c r="AQ18" s="85"/>
      <c r="AR18" s="85"/>
      <c r="AS18" s="85"/>
      <c r="AT18" s="85"/>
      <c r="AU18" s="85"/>
      <c r="AV18" s="85"/>
      <c r="AW18" s="85"/>
      <c r="AX18" s="85"/>
      <c r="AY18" s="85"/>
      <c r="AZ18" s="85"/>
      <c r="BA18" s="85"/>
      <c r="BB18" s="85"/>
      <c r="BC18" s="85"/>
      <c r="BD18" s="85"/>
      <c r="BE18" s="85"/>
      <c r="BF18" s="85"/>
      <c r="BG18" s="85"/>
      <c r="BH18" s="85"/>
      <c r="BI18" s="85"/>
      <c r="BJ18" s="85"/>
      <c r="BK18" s="85"/>
      <c r="BL18" s="85"/>
      <c r="BM18" s="85"/>
      <c r="BN18" s="85"/>
      <c r="BO18" s="85"/>
      <c r="BP18" s="85"/>
      <c r="BQ18" s="85"/>
      <c r="BR18" s="85"/>
      <c r="BS18" s="85"/>
      <c r="BT18" s="26"/>
      <c r="BU18" s="27"/>
      <c r="BV18" s="27"/>
      <c r="BW18" s="27"/>
      <c r="BX18" s="27"/>
      <c r="BY18" s="27"/>
      <c r="BZ18" s="27"/>
      <c r="CA18" s="27"/>
      <c r="CB18" s="27"/>
      <c r="CC18" s="27"/>
      <c r="CD18" s="27"/>
      <c r="CE18" s="27"/>
      <c r="CF18" s="27"/>
      <c r="CG18" s="27"/>
      <c r="CH18" s="27"/>
      <c r="CI18" s="28"/>
    </row>
    <row r="19" spans="1:87" ht="21" customHeight="1" outlineLevel="1" thickBot="1" x14ac:dyDescent="0.4">
      <c r="A19" s="41">
        <f t="shared" si="1"/>
        <v>0</v>
      </c>
      <c r="B19" s="41">
        <f t="shared" si="0"/>
        <v>1</v>
      </c>
      <c r="C19" s="41">
        <f t="shared" si="0"/>
        <v>0</v>
      </c>
      <c r="D19" s="41">
        <f t="shared" si="0"/>
        <v>0</v>
      </c>
      <c r="E19" s="45" t="s">
        <v>7</v>
      </c>
      <c r="F19" s="85">
        <v>-22.49</v>
      </c>
      <c r="G19" s="85">
        <v>-21.36</v>
      </c>
      <c r="H19" s="85">
        <v>-20.37</v>
      </c>
      <c r="I19" s="85">
        <v>-19.48</v>
      </c>
      <c r="J19" s="85">
        <v>-19.559999999999999</v>
      </c>
      <c r="K19" s="85">
        <v>-19.87</v>
      </c>
      <c r="L19" s="85">
        <v>-20.04</v>
      </c>
      <c r="M19" s="85">
        <v>-20.28</v>
      </c>
      <c r="N19" s="85">
        <v>-20.53</v>
      </c>
      <c r="O19" s="85">
        <v>-21.53</v>
      </c>
      <c r="P19" s="85">
        <v>-21.78</v>
      </c>
      <c r="Q19" s="85">
        <v>-22.02</v>
      </c>
      <c r="R19" s="85">
        <v>-22.27</v>
      </c>
      <c r="S19" s="85">
        <v>-22.52</v>
      </c>
      <c r="T19" s="85">
        <v>-22.76</v>
      </c>
      <c r="U19" s="85">
        <v>-23</v>
      </c>
      <c r="V19" s="85">
        <v>-23.24</v>
      </c>
      <c r="W19" s="85">
        <v>-23.48</v>
      </c>
      <c r="X19" s="85">
        <v>-23.72</v>
      </c>
      <c r="Y19" s="85">
        <v>-23.95</v>
      </c>
      <c r="Z19" s="85">
        <v>-24.18</v>
      </c>
      <c r="AA19" s="85">
        <v>-24.41</v>
      </c>
      <c r="AB19" s="85">
        <v>-25.31</v>
      </c>
      <c r="AC19" s="85">
        <v>-25.53</v>
      </c>
      <c r="AD19" s="85">
        <v>-25.75</v>
      </c>
      <c r="AE19" s="85">
        <v>-25.97</v>
      </c>
      <c r="AF19" s="85">
        <v>-26.18</v>
      </c>
      <c r="AG19" s="85">
        <v>-26.39</v>
      </c>
      <c r="AH19" s="85">
        <v>-26.6</v>
      </c>
      <c r="AI19" s="85">
        <v>-26.81</v>
      </c>
      <c r="AJ19" s="85">
        <v>-27.02</v>
      </c>
      <c r="AK19" s="85">
        <v>-27.22</v>
      </c>
      <c r="AL19" s="85">
        <v>-27.43</v>
      </c>
      <c r="AM19" s="85">
        <v>-27.63</v>
      </c>
      <c r="AN19" s="85">
        <v>-27.83</v>
      </c>
      <c r="AO19" s="85">
        <v>-28.62</v>
      </c>
      <c r="AP19" s="85"/>
      <c r="AQ19" s="85"/>
      <c r="AR19" s="85"/>
      <c r="AS19" s="85"/>
      <c r="AT19" s="85"/>
      <c r="AU19" s="85"/>
      <c r="AV19" s="85"/>
      <c r="AW19" s="85"/>
      <c r="AX19" s="85"/>
      <c r="AY19" s="85"/>
      <c r="AZ19" s="85"/>
      <c r="BA19" s="85"/>
      <c r="BB19" s="85"/>
      <c r="BC19" s="85"/>
      <c r="BD19" s="85"/>
      <c r="BE19" s="85"/>
      <c r="BF19" s="85"/>
      <c r="BG19" s="85"/>
      <c r="BH19" s="85"/>
      <c r="BI19" s="85"/>
      <c r="BJ19" s="85"/>
      <c r="BK19" s="85"/>
      <c r="BL19" s="85"/>
      <c r="BM19" s="85"/>
      <c r="BN19" s="85"/>
      <c r="BO19" s="85"/>
      <c r="BP19" s="85"/>
      <c r="BQ19" s="85"/>
      <c r="BR19" s="85"/>
      <c r="BS19" s="85"/>
      <c r="BT19" s="26"/>
      <c r="BU19" s="27"/>
      <c r="BV19" s="27"/>
      <c r="BW19" s="27"/>
      <c r="BX19" s="27"/>
      <c r="BY19" s="27"/>
      <c r="BZ19" s="27"/>
      <c r="CA19" s="27"/>
      <c r="CB19" s="27"/>
      <c r="CC19" s="27"/>
      <c r="CD19" s="27"/>
      <c r="CE19" s="27"/>
      <c r="CF19" s="27"/>
      <c r="CG19" s="27"/>
      <c r="CH19" s="27"/>
      <c r="CI19" s="28"/>
    </row>
    <row r="20" spans="1:87" ht="21" customHeight="1" outlineLevel="1" thickBot="1" x14ac:dyDescent="0.4">
      <c r="A20" s="41">
        <f t="shared" si="1"/>
        <v>0</v>
      </c>
      <c r="B20" s="41">
        <f t="shared" si="1"/>
        <v>0</v>
      </c>
      <c r="C20" s="41">
        <f t="shared" si="1"/>
        <v>0</v>
      </c>
      <c r="D20" s="41">
        <f t="shared" si="1"/>
        <v>0</v>
      </c>
      <c r="E20" s="45"/>
      <c r="F20" s="85"/>
      <c r="G20" s="85"/>
      <c r="H20" s="85"/>
      <c r="I20" s="85"/>
      <c r="J20" s="85"/>
      <c r="K20" s="85"/>
      <c r="L20" s="85"/>
      <c r="M20" s="85"/>
      <c r="N20" s="85"/>
      <c r="O20" s="85"/>
      <c r="P20" s="85"/>
      <c r="Q20" s="85"/>
      <c r="R20" s="85"/>
      <c r="S20" s="85"/>
      <c r="T20" s="85"/>
      <c r="U20" s="85"/>
      <c r="V20" s="85"/>
      <c r="W20" s="85"/>
      <c r="X20" s="85"/>
      <c r="Y20" s="85"/>
      <c r="Z20" s="85"/>
      <c r="AA20" s="85"/>
      <c r="AB20" s="85"/>
      <c r="AC20" s="85"/>
      <c r="AD20" s="85"/>
      <c r="AE20" s="85"/>
      <c r="AF20" s="85"/>
      <c r="AG20" s="85"/>
      <c r="AH20" s="85"/>
      <c r="AI20" s="85"/>
      <c r="AJ20" s="85"/>
      <c r="AK20" s="85"/>
      <c r="AL20" s="85"/>
      <c r="AM20" s="85"/>
      <c r="AN20" s="85"/>
      <c r="AO20" s="85"/>
      <c r="AP20" s="85"/>
      <c r="AQ20" s="85"/>
      <c r="AR20" s="85"/>
      <c r="AS20" s="85"/>
      <c r="AT20" s="85"/>
      <c r="AU20" s="85"/>
      <c r="AV20" s="85"/>
      <c r="AW20" s="85"/>
      <c r="AX20" s="85"/>
      <c r="AY20" s="85"/>
      <c r="AZ20" s="85"/>
      <c r="BA20" s="85"/>
      <c r="BB20" s="85"/>
      <c r="BC20" s="85"/>
      <c r="BD20" s="85"/>
      <c r="BE20" s="85"/>
      <c r="BF20" s="85"/>
      <c r="BG20" s="85"/>
      <c r="BH20" s="85"/>
      <c r="BI20" s="85"/>
      <c r="BJ20" s="85"/>
      <c r="BK20" s="85"/>
      <c r="BL20" s="85"/>
      <c r="BM20" s="85"/>
      <c r="BN20" s="85"/>
      <c r="BO20" s="85"/>
      <c r="BP20" s="85"/>
      <c r="BQ20" s="85"/>
      <c r="BR20" s="85"/>
      <c r="BS20" s="85"/>
      <c r="BT20" s="26"/>
      <c r="BU20" s="27"/>
      <c r="BV20" s="27"/>
      <c r="BW20" s="27"/>
      <c r="BX20" s="27"/>
      <c r="BY20" s="27"/>
      <c r="BZ20" s="27"/>
      <c r="CA20" s="27"/>
      <c r="CB20" s="27"/>
      <c r="CC20" s="27"/>
      <c r="CD20" s="27"/>
      <c r="CE20" s="27"/>
      <c r="CF20" s="27"/>
      <c r="CG20" s="27"/>
      <c r="CH20" s="27"/>
      <c r="CI20" s="28"/>
    </row>
    <row r="21" spans="1:87" ht="21" customHeight="1" outlineLevel="1" thickBot="1" x14ac:dyDescent="0.4">
      <c r="A21" s="41">
        <f t="shared" si="1"/>
        <v>0</v>
      </c>
      <c r="B21" s="41">
        <f t="shared" si="1"/>
        <v>0</v>
      </c>
      <c r="C21" s="41">
        <f t="shared" si="1"/>
        <v>0</v>
      </c>
      <c r="D21" s="41">
        <f t="shared" si="1"/>
        <v>0</v>
      </c>
      <c r="E21" s="45"/>
      <c r="F21" s="85"/>
      <c r="G21" s="85"/>
      <c r="H21" s="85"/>
      <c r="I21" s="85"/>
      <c r="J21" s="85"/>
      <c r="K21" s="85"/>
      <c r="L21" s="85"/>
      <c r="M21" s="85"/>
      <c r="N21" s="85"/>
      <c r="O21" s="85"/>
      <c r="P21" s="85"/>
      <c r="Q21" s="85"/>
      <c r="R21" s="85"/>
      <c r="S21" s="85"/>
      <c r="T21" s="85"/>
      <c r="U21" s="85"/>
      <c r="V21" s="85"/>
      <c r="W21" s="85"/>
      <c r="X21" s="85"/>
      <c r="Y21" s="85"/>
      <c r="Z21" s="85"/>
      <c r="AA21" s="85"/>
      <c r="AB21" s="85"/>
      <c r="AC21" s="85"/>
      <c r="AD21" s="85"/>
      <c r="AE21" s="85"/>
      <c r="AF21" s="85"/>
      <c r="AG21" s="85"/>
      <c r="AH21" s="85"/>
      <c r="AI21" s="85"/>
      <c r="AJ21" s="85"/>
      <c r="AK21" s="85"/>
      <c r="AL21" s="85"/>
      <c r="AM21" s="85"/>
      <c r="AN21" s="85"/>
      <c r="AO21" s="85"/>
      <c r="AP21" s="85"/>
      <c r="AQ21" s="85"/>
      <c r="AR21" s="85"/>
      <c r="AS21" s="85"/>
      <c r="AT21" s="85"/>
      <c r="AU21" s="85"/>
      <c r="AV21" s="85"/>
      <c r="AW21" s="85"/>
      <c r="AX21" s="85"/>
      <c r="AY21" s="85"/>
      <c r="AZ21" s="85"/>
      <c r="BA21" s="85"/>
      <c r="BB21" s="85"/>
      <c r="BC21" s="85"/>
      <c r="BD21" s="85"/>
      <c r="BE21" s="85"/>
      <c r="BF21" s="85"/>
      <c r="BG21" s="85"/>
      <c r="BH21" s="85"/>
      <c r="BI21" s="85"/>
      <c r="BJ21" s="85"/>
      <c r="BK21" s="85"/>
      <c r="BL21" s="85"/>
      <c r="BM21" s="85"/>
      <c r="BN21" s="85"/>
      <c r="BO21" s="85"/>
      <c r="BP21" s="85"/>
      <c r="BQ21" s="85"/>
      <c r="BR21" s="85"/>
      <c r="BS21" s="85"/>
      <c r="BT21" s="26"/>
      <c r="BU21" s="27"/>
      <c r="BV21" s="27"/>
      <c r="BW21" s="27"/>
      <c r="BX21" s="27"/>
      <c r="BY21" s="27"/>
      <c r="BZ21" s="27"/>
      <c r="CA21" s="27"/>
      <c r="CB21" s="27"/>
      <c r="CC21" s="27"/>
      <c r="CD21" s="27"/>
      <c r="CE21" s="27"/>
      <c r="CF21" s="27"/>
      <c r="CG21" s="27"/>
      <c r="CH21" s="27"/>
      <c r="CI21" s="28"/>
    </row>
    <row r="22" spans="1:87" ht="21" customHeight="1" outlineLevel="1" thickBot="1" x14ac:dyDescent="0.4">
      <c r="A22" s="41">
        <f t="shared" si="1"/>
        <v>0</v>
      </c>
      <c r="B22" s="41">
        <f t="shared" si="1"/>
        <v>0</v>
      </c>
      <c r="C22" s="41">
        <f t="shared" si="1"/>
        <v>0</v>
      </c>
      <c r="D22" s="41">
        <f t="shared" si="1"/>
        <v>0</v>
      </c>
      <c r="E22" s="82"/>
      <c r="F22" s="85"/>
      <c r="G22" s="85"/>
      <c r="H22" s="85"/>
      <c r="I22" s="85"/>
      <c r="J22" s="85"/>
      <c r="K22" s="85"/>
      <c r="L22" s="85"/>
      <c r="M22" s="85"/>
      <c r="N22" s="85"/>
      <c r="O22" s="85"/>
      <c r="P22" s="85"/>
      <c r="Q22" s="85"/>
      <c r="R22" s="85"/>
      <c r="S22" s="85"/>
      <c r="T22" s="85"/>
      <c r="U22" s="85"/>
      <c r="V22" s="85"/>
      <c r="W22" s="85"/>
      <c r="X22" s="85"/>
      <c r="Y22" s="85"/>
      <c r="Z22" s="85"/>
      <c r="AA22" s="85"/>
      <c r="AB22" s="85"/>
      <c r="AC22" s="85"/>
      <c r="AD22" s="85"/>
      <c r="AE22" s="85"/>
      <c r="AF22" s="85"/>
      <c r="AG22" s="85"/>
      <c r="AH22" s="85"/>
      <c r="AI22" s="85"/>
      <c r="AJ22" s="85"/>
      <c r="AK22" s="85"/>
      <c r="AL22" s="85"/>
      <c r="AM22" s="85"/>
      <c r="AN22" s="85"/>
      <c r="AO22" s="85"/>
      <c r="AP22" s="85"/>
      <c r="AQ22" s="85"/>
      <c r="AR22" s="85"/>
      <c r="AS22" s="85"/>
      <c r="AT22" s="85"/>
      <c r="AU22" s="85"/>
      <c r="AV22" s="85"/>
      <c r="AW22" s="85"/>
      <c r="AX22" s="85"/>
      <c r="AY22" s="85"/>
      <c r="AZ22" s="85"/>
      <c r="BA22" s="85"/>
      <c r="BB22" s="85"/>
      <c r="BC22" s="85"/>
      <c r="BD22" s="85"/>
      <c r="BE22" s="85"/>
      <c r="BF22" s="85"/>
      <c r="BG22" s="85"/>
      <c r="BH22" s="85"/>
      <c r="BI22" s="85"/>
      <c r="BJ22" s="85"/>
      <c r="BK22" s="85"/>
      <c r="BL22" s="85"/>
      <c r="BM22" s="85"/>
      <c r="BN22" s="85"/>
      <c r="BO22" s="85"/>
      <c r="BP22" s="85"/>
      <c r="BQ22" s="85"/>
      <c r="BR22" s="85"/>
      <c r="BS22" s="85"/>
      <c r="BT22" s="26"/>
      <c r="BU22" s="27"/>
      <c r="BV22" s="27"/>
      <c r="BW22" s="27"/>
      <c r="BX22" s="27"/>
      <c r="BY22" s="27"/>
      <c r="BZ22" s="27"/>
      <c r="CA22" s="27"/>
      <c r="CB22" s="27"/>
      <c r="CC22" s="27"/>
      <c r="CD22" s="27"/>
      <c r="CE22" s="27"/>
      <c r="CF22" s="27"/>
      <c r="CG22" s="27"/>
      <c r="CH22" s="27"/>
      <c r="CI22" s="28"/>
    </row>
    <row r="23" spans="1:87" ht="21" customHeight="1" outlineLevel="1" thickBot="1" x14ac:dyDescent="0.4">
      <c r="A23" s="41">
        <f t="shared" si="1"/>
        <v>0</v>
      </c>
      <c r="B23" s="41">
        <f t="shared" si="1"/>
        <v>0</v>
      </c>
      <c r="C23" s="41">
        <f t="shared" si="1"/>
        <v>0</v>
      </c>
      <c r="D23" s="41">
        <f t="shared" si="1"/>
        <v>0</v>
      </c>
      <c r="E23" s="83"/>
      <c r="F23" s="85"/>
      <c r="G23" s="85"/>
      <c r="H23" s="85"/>
      <c r="I23" s="85"/>
      <c r="J23" s="85"/>
      <c r="K23" s="85"/>
      <c r="L23" s="85"/>
      <c r="M23" s="85"/>
      <c r="N23" s="85"/>
      <c r="O23" s="85"/>
      <c r="P23" s="85"/>
      <c r="Q23" s="85"/>
      <c r="R23" s="85"/>
      <c r="S23" s="85"/>
      <c r="T23" s="85"/>
      <c r="U23" s="85"/>
      <c r="V23" s="85"/>
      <c r="W23" s="85"/>
      <c r="X23" s="85"/>
      <c r="Y23" s="85"/>
      <c r="Z23" s="85"/>
      <c r="AA23" s="85"/>
      <c r="AB23" s="85"/>
      <c r="AC23" s="85"/>
      <c r="AD23" s="85"/>
      <c r="AE23" s="85"/>
      <c r="AF23" s="85"/>
      <c r="AG23" s="85"/>
      <c r="AH23" s="85"/>
      <c r="AI23" s="85"/>
      <c r="AJ23" s="85"/>
      <c r="AK23" s="85"/>
      <c r="AL23" s="85"/>
      <c r="AM23" s="85"/>
      <c r="AN23" s="85"/>
      <c r="AO23" s="85"/>
      <c r="AP23" s="85"/>
      <c r="AQ23" s="85"/>
      <c r="AR23" s="85"/>
      <c r="AS23" s="85"/>
      <c r="AT23" s="85"/>
      <c r="AU23" s="85"/>
      <c r="AV23" s="85"/>
      <c r="AW23" s="85"/>
      <c r="AX23" s="85"/>
      <c r="AY23" s="85"/>
      <c r="AZ23" s="85"/>
      <c r="BA23" s="85"/>
      <c r="BB23" s="85"/>
      <c r="BC23" s="85"/>
      <c r="BD23" s="85"/>
      <c r="BE23" s="85"/>
      <c r="BF23" s="85"/>
      <c r="BG23" s="85"/>
      <c r="BH23" s="85"/>
      <c r="BI23" s="85"/>
      <c r="BJ23" s="85"/>
      <c r="BK23" s="85"/>
      <c r="BL23" s="85"/>
      <c r="BM23" s="85"/>
      <c r="BN23" s="85"/>
      <c r="BO23" s="85"/>
      <c r="BP23" s="85"/>
      <c r="BQ23" s="85"/>
      <c r="BR23" s="85"/>
      <c r="BS23" s="85"/>
      <c r="BT23" s="26"/>
      <c r="BU23" s="27"/>
      <c r="BV23" s="27"/>
      <c r="BW23" s="27"/>
      <c r="BX23" s="27"/>
      <c r="BY23" s="27"/>
      <c r="BZ23" s="27"/>
      <c r="CA23" s="27"/>
      <c r="CB23" s="27"/>
      <c r="CC23" s="27"/>
      <c r="CD23" s="27"/>
      <c r="CE23" s="27"/>
      <c r="CF23" s="27"/>
      <c r="CG23" s="27"/>
      <c r="CH23" s="27"/>
      <c r="CI23" s="28"/>
    </row>
    <row r="24" spans="1:87" ht="21" customHeight="1" outlineLevel="1" thickBot="1" x14ac:dyDescent="0.4">
      <c r="A24" s="41">
        <f t="shared" si="1"/>
        <v>0</v>
      </c>
      <c r="B24" s="41">
        <f t="shared" si="1"/>
        <v>0</v>
      </c>
      <c r="C24" s="41">
        <f t="shared" si="1"/>
        <v>0</v>
      </c>
      <c r="D24" s="41">
        <f t="shared" si="1"/>
        <v>0</v>
      </c>
      <c r="E24" s="83"/>
      <c r="F24" s="85"/>
      <c r="G24" s="85"/>
      <c r="H24" s="85"/>
      <c r="I24" s="85"/>
      <c r="J24" s="85"/>
      <c r="K24" s="85"/>
      <c r="L24" s="85"/>
      <c r="M24" s="85"/>
      <c r="N24" s="85"/>
      <c r="O24" s="85"/>
      <c r="P24" s="85"/>
      <c r="Q24" s="85"/>
      <c r="R24" s="85"/>
      <c r="S24" s="85"/>
      <c r="T24" s="85"/>
      <c r="U24" s="85"/>
      <c r="V24" s="85"/>
      <c r="W24" s="85"/>
      <c r="X24" s="85"/>
      <c r="Y24" s="85"/>
      <c r="Z24" s="85"/>
      <c r="AA24" s="85"/>
      <c r="AB24" s="85"/>
      <c r="AC24" s="85"/>
      <c r="AD24" s="85"/>
      <c r="AE24" s="85"/>
      <c r="AF24" s="85"/>
      <c r="AG24" s="85"/>
      <c r="AH24" s="85"/>
      <c r="AI24" s="85"/>
      <c r="AJ24" s="85"/>
      <c r="AK24" s="85"/>
      <c r="AL24" s="85"/>
      <c r="AM24" s="85"/>
      <c r="AN24" s="85"/>
      <c r="AO24" s="85"/>
      <c r="AP24" s="85"/>
      <c r="AQ24" s="85"/>
      <c r="AR24" s="85"/>
      <c r="AS24" s="85"/>
      <c r="AT24" s="85"/>
      <c r="AU24" s="85"/>
      <c r="AV24" s="85"/>
      <c r="AW24" s="85"/>
      <c r="AX24" s="85"/>
      <c r="AY24" s="85"/>
      <c r="AZ24" s="85"/>
      <c r="BA24" s="85"/>
      <c r="BB24" s="85"/>
      <c r="BC24" s="85"/>
      <c r="BD24" s="85"/>
      <c r="BE24" s="85"/>
      <c r="BF24" s="85"/>
      <c r="BG24" s="85"/>
      <c r="BH24" s="85"/>
      <c r="BI24" s="85"/>
      <c r="BJ24" s="85"/>
      <c r="BK24" s="85"/>
      <c r="BL24" s="85"/>
      <c r="BM24" s="85"/>
      <c r="BN24" s="85"/>
      <c r="BO24" s="85"/>
      <c r="BP24" s="85"/>
      <c r="BQ24" s="85"/>
      <c r="BR24" s="85"/>
      <c r="BS24" s="85"/>
      <c r="BT24" s="26"/>
      <c r="BU24" s="27"/>
      <c r="BV24" s="27"/>
      <c r="BW24" s="27"/>
      <c r="BX24" s="27"/>
      <c r="BY24" s="27"/>
      <c r="BZ24" s="27"/>
      <c r="CA24" s="27"/>
      <c r="CB24" s="27"/>
      <c r="CC24" s="27"/>
      <c r="CD24" s="27"/>
      <c r="CE24" s="27"/>
      <c r="CF24" s="27"/>
      <c r="CG24" s="27"/>
      <c r="CH24" s="27"/>
      <c r="CI24" s="28"/>
    </row>
    <row r="25" spans="1:87" ht="21" customHeight="1" outlineLevel="1" thickBot="1" x14ac:dyDescent="0.4">
      <c r="A25" s="41">
        <f t="shared" si="1"/>
        <v>0</v>
      </c>
      <c r="B25" s="41">
        <f t="shared" si="1"/>
        <v>0</v>
      </c>
      <c r="C25" s="41">
        <f t="shared" si="1"/>
        <v>0</v>
      </c>
      <c r="D25" s="41">
        <f t="shared" si="1"/>
        <v>0</v>
      </c>
      <c r="E25" s="83"/>
      <c r="F25" s="85"/>
      <c r="G25" s="85"/>
      <c r="H25" s="85"/>
      <c r="I25" s="85"/>
      <c r="J25" s="85"/>
      <c r="K25" s="85"/>
      <c r="L25" s="85"/>
      <c r="M25" s="85"/>
      <c r="N25" s="85"/>
      <c r="O25" s="85"/>
      <c r="P25" s="85"/>
      <c r="Q25" s="85"/>
      <c r="R25" s="85"/>
      <c r="S25" s="85"/>
      <c r="T25" s="85"/>
      <c r="U25" s="85"/>
      <c r="V25" s="85"/>
      <c r="W25" s="85"/>
      <c r="X25" s="85"/>
      <c r="Y25" s="85"/>
      <c r="Z25" s="85"/>
      <c r="AA25" s="85"/>
      <c r="AB25" s="85"/>
      <c r="AC25" s="85"/>
      <c r="AD25" s="85"/>
      <c r="AE25" s="85"/>
      <c r="AF25" s="85"/>
      <c r="AG25" s="85"/>
      <c r="AH25" s="85"/>
      <c r="AI25" s="85"/>
      <c r="AJ25" s="85"/>
      <c r="AK25" s="85"/>
      <c r="AL25" s="85"/>
      <c r="AM25" s="85"/>
      <c r="AN25" s="85"/>
      <c r="AO25" s="85"/>
      <c r="AP25" s="85"/>
      <c r="AQ25" s="85"/>
      <c r="AR25" s="85"/>
      <c r="AS25" s="85"/>
      <c r="AT25" s="85"/>
      <c r="AU25" s="85"/>
      <c r="AV25" s="85"/>
      <c r="AW25" s="85"/>
      <c r="AX25" s="85"/>
      <c r="AY25" s="85"/>
      <c r="AZ25" s="85"/>
      <c r="BA25" s="85"/>
      <c r="BB25" s="85"/>
      <c r="BC25" s="85"/>
      <c r="BD25" s="85"/>
      <c r="BE25" s="85"/>
      <c r="BF25" s="85"/>
      <c r="BG25" s="85"/>
      <c r="BH25" s="85"/>
      <c r="BI25" s="85"/>
      <c r="BJ25" s="85"/>
      <c r="BK25" s="85"/>
      <c r="BL25" s="85"/>
      <c r="BM25" s="85"/>
      <c r="BN25" s="85"/>
      <c r="BO25" s="85"/>
      <c r="BP25" s="85"/>
      <c r="BQ25" s="85"/>
      <c r="BR25" s="85"/>
      <c r="BS25" s="85"/>
      <c r="BT25" s="26"/>
      <c r="BU25" s="27"/>
      <c r="BV25" s="27"/>
      <c r="BW25" s="27"/>
      <c r="BX25" s="27"/>
      <c r="BY25" s="27"/>
      <c r="BZ25" s="27"/>
      <c r="CA25" s="27"/>
      <c r="CB25" s="27"/>
      <c r="CC25" s="27"/>
      <c r="CD25" s="27"/>
      <c r="CE25" s="27"/>
      <c r="CF25" s="27"/>
      <c r="CG25" s="27"/>
      <c r="CH25" s="27"/>
      <c r="CI25" s="28"/>
    </row>
    <row r="26" spans="1:87" ht="21" customHeight="1" outlineLevel="1" thickBot="1" x14ac:dyDescent="0.4">
      <c r="A26" s="41">
        <f t="shared" si="1"/>
        <v>0</v>
      </c>
      <c r="B26" s="41">
        <f t="shared" si="1"/>
        <v>0</v>
      </c>
      <c r="C26" s="41">
        <f t="shared" si="1"/>
        <v>0</v>
      </c>
      <c r="D26" s="41">
        <f t="shared" si="1"/>
        <v>0</v>
      </c>
      <c r="E26" s="83"/>
      <c r="F26" s="85"/>
      <c r="G26" s="85"/>
      <c r="H26" s="85"/>
      <c r="I26" s="85"/>
      <c r="J26" s="85"/>
      <c r="K26" s="85"/>
      <c r="L26" s="85"/>
      <c r="M26" s="85"/>
      <c r="N26" s="85"/>
      <c r="O26" s="85"/>
      <c r="P26" s="85"/>
      <c r="Q26" s="85"/>
      <c r="R26" s="85"/>
      <c r="S26" s="85"/>
      <c r="T26" s="85"/>
      <c r="U26" s="85"/>
      <c r="V26" s="85"/>
      <c r="W26" s="85"/>
      <c r="X26" s="85"/>
      <c r="Y26" s="85"/>
      <c r="Z26" s="85"/>
      <c r="AA26" s="85"/>
      <c r="AB26" s="85"/>
      <c r="AC26" s="85"/>
      <c r="AD26" s="85"/>
      <c r="AE26" s="85"/>
      <c r="AF26" s="85"/>
      <c r="AG26" s="85"/>
      <c r="AH26" s="85"/>
      <c r="AI26" s="85"/>
      <c r="AJ26" s="85"/>
      <c r="AK26" s="85"/>
      <c r="AL26" s="85"/>
      <c r="AM26" s="85"/>
      <c r="AN26" s="85"/>
      <c r="AO26" s="85"/>
      <c r="AP26" s="85"/>
      <c r="AQ26" s="85"/>
      <c r="AR26" s="85"/>
      <c r="AS26" s="85"/>
      <c r="AT26" s="85"/>
      <c r="AU26" s="85"/>
      <c r="AV26" s="85"/>
      <c r="AW26" s="85"/>
      <c r="AX26" s="85"/>
      <c r="AY26" s="85"/>
      <c r="AZ26" s="85"/>
      <c r="BA26" s="85"/>
      <c r="BB26" s="85"/>
      <c r="BC26" s="85"/>
      <c r="BD26" s="85"/>
      <c r="BE26" s="85"/>
      <c r="BF26" s="85"/>
      <c r="BG26" s="85"/>
      <c r="BH26" s="85"/>
      <c r="BI26" s="85"/>
      <c r="BJ26" s="85"/>
      <c r="BK26" s="85"/>
      <c r="BL26" s="85"/>
      <c r="BM26" s="85"/>
      <c r="BN26" s="85"/>
      <c r="BO26" s="85"/>
      <c r="BP26" s="85"/>
      <c r="BQ26" s="85"/>
      <c r="BR26" s="85"/>
      <c r="BS26" s="85"/>
      <c r="BT26" s="26"/>
      <c r="BU26" s="27"/>
      <c r="BV26" s="27"/>
      <c r="BW26" s="27"/>
      <c r="BX26" s="27"/>
      <c r="BY26" s="27"/>
      <c r="BZ26" s="27"/>
      <c r="CA26" s="27"/>
      <c r="CB26" s="27"/>
      <c r="CC26" s="27"/>
      <c r="CD26" s="27"/>
      <c r="CE26" s="27"/>
      <c r="CF26" s="27"/>
      <c r="CG26" s="27"/>
      <c r="CH26" s="27"/>
      <c r="CI26" s="28"/>
    </row>
    <row r="27" spans="1:87" ht="21" customHeight="1" outlineLevel="1" thickBot="1" x14ac:dyDescent="0.4">
      <c r="A27" s="41">
        <f t="shared" si="1"/>
        <v>0</v>
      </c>
      <c r="B27" s="41">
        <f t="shared" si="1"/>
        <v>0</v>
      </c>
      <c r="C27" s="41">
        <f t="shared" si="1"/>
        <v>0</v>
      </c>
      <c r="D27" s="41">
        <f t="shared" si="1"/>
        <v>0</v>
      </c>
      <c r="E27" s="83"/>
      <c r="F27" s="85"/>
      <c r="G27" s="85"/>
      <c r="H27" s="85"/>
      <c r="I27" s="85"/>
      <c r="J27" s="85"/>
      <c r="K27" s="85"/>
      <c r="L27" s="85"/>
      <c r="M27" s="85"/>
      <c r="N27" s="85"/>
      <c r="O27" s="85"/>
      <c r="P27" s="85"/>
      <c r="Q27" s="85"/>
      <c r="R27" s="85"/>
      <c r="S27" s="85"/>
      <c r="T27" s="85"/>
      <c r="U27" s="85"/>
      <c r="V27" s="85"/>
      <c r="W27" s="85"/>
      <c r="X27" s="85"/>
      <c r="Y27" s="85"/>
      <c r="Z27" s="85"/>
      <c r="AA27" s="85"/>
      <c r="AB27" s="85"/>
      <c r="AC27" s="85"/>
      <c r="AD27" s="85"/>
      <c r="AE27" s="85"/>
      <c r="AF27" s="85"/>
      <c r="AG27" s="85"/>
      <c r="AH27" s="85"/>
      <c r="AI27" s="85"/>
      <c r="AJ27" s="85"/>
      <c r="AK27" s="85"/>
      <c r="AL27" s="85"/>
      <c r="AM27" s="85"/>
      <c r="AN27" s="85"/>
      <c r="AO27" s="85"/>
      <c r="AP27" s="85"/>
      <c r="AQ27" s="85"/>
      <c r="AR27" s="85"/>
      <c r="AS27" s="85"/>
      <c r="AT27" s="85"/>
      <c r="AU27" s="85"/>
      <c r="AV27" s="85"/>
      <c r="AW27" s="85"/>
      <c r="AX27" s="85"/>
      <c r="AY27" s="85"/>
      <c r="AZ27" s="85"/>
      <c r="BA27" s="85"/>
      <c r="BB27" s="85"/>
      <c r="BC27" s="85"/>
      <c r="BD27" s="85"/>
      <c r="BE27" s="85"/>
      <c r="BF27" s="85"/>
      <c r="BG27" s="85"/>
      <c r="BH27" s="85"/>
      <c r="BI27" s="85"/>
      <c r="BJ27" s="85"/>
      <c r="BK27" s="85"/>
      <c r="BL27" s="85"/>
      <c r="BM27" s="85"/>
      <c r="BN27" s="85"/>
      <c r="BO27" s="85"/>
      <c r="BP27" s="85"/>
      <c r="BQ27" s="85"/>
      <c r="BR27" s="85"/>
      <c r="BS27" s="85"/>
      <c r="BT27" s="26"/>
      <c r="BU27" s="27"/>
      <c r="BV27" s="27"/>
      <c r="BW27" s="27"/>
      <c r="BX27" s="27"/>
      <c r="BY27" s="27"/>
      <c r="BZ27" s="27"/>
      <c r="CA27" s="27"/>
      <c r="CB27" s="27"/>
      <c r="CC27" s="27"/>
      <c r="CD27" s="27"/>
      <c r="CE27" s="27"/>
      <c r="CF27" s="27"/>
      <c r="CG27" s="27"/>
      <c r="CH27" s="27"/>
      <c r="CI27" s="28"/>
    </row>
    <row r="28" spans="1:87" ht="21" customHeight="1" outlineLevel="1" thickBot="1" x14ac:dyDescent="0.4">
      <c r="A28" s="41">
        <f t="shared" ref="A28:D33" si="2">IF( ISNUMBER( FIND(A$3,$E28,1)),   IF( ISNUMBER( VALUE(MID($E28,FIND(A$3,$E28,1)+2,1)) ), VALUE( MID($E28,FIND(A$3,$E28,1)+2,1) ),1),0)</f>
        <v>0</v>
      </c>
      <c r="B28" s="41">
        <f t="shared" si="2"/>
        <v>0</v>
      </c>
      <c r="C28" s="41">
        <f t="shared" si="2"/>
        <v>0</v>
      </c>
      <c r="D28" s="41">
        <f t="shared" si="2"/>
        <v>0</v>
      </c>
      <c r="E28" s="83"/>
      <c r="F28" s="85"/>
      <c r="G28" s="85"/>
      <c r="H28" s="85"/>
      <c r="I28" s="85"/>
      <c r="J28" s="85"/>
      <c r="K28" s="85"/>
      <c r="L28" s="85"/>
      <c r="M28" s="85"/>
      <c r="N28" s="85"/>
      <c r="O28" s="85"/>
      <c r="P28" s="85"/>
      <c r="Q28" s="85"/>
      <c r="R28" s="85"/>
      <c r="S28" s="85"/>
      <c r="T28" s="85"/>
      <c r="U28" s="85"/>
      <c r="V28" s="85"/>
      <c r="W28" s="85"/>
      <c r="X28" s="85"/>
      <c r="Y28" s="85"/>
      <c r="Z28" s="85"/>
      <c r="AA28" s="85"/>
      <c r="AB28" s="85"/>
      <c r="AC28" s="85"/>
      <c r="AD28" s="85"/>
      <c r="AE28" s="85"/>
      <c r="AF28" s="85"/>
      <c r="AG28" s="85"/>
      <c r="AH28" s="85"/>
      <c r="AI28" s="85"/>
      <c r="AJ28" s="85"/>
      <c r="AK28" s="85"/>
      <c r="AL28" s="85"/>
      <c r="AM28" s="85"/>
      <c r="AN28" s="85"/>
      <c r="AO28" s="85"/>
      <c r="AP28" s="85"/>
      <c r="AQ28" s="85"/>
      <c r="AR28" s="85"/>
      <c r="AS28" s="85"/>
      <c r="AT28" s="85"/>
      <c r="AU28" s="85"/>
      <c r="AV28" s="85"/>
      <c r="AW28" s="85"/>
      <c r="AX28" s="85"/>
      <c r="AY28" s="85"/>
      <c r="AZ28" s="85"/>
      <c r="BA28" s="85"/>
      <c r="BB28" s="85"/>
      <c r="BC28" s="85"/>
      <c r="BD28" s="85"/>
      <c r="BE28" s="85"/>
      <c r="BF28" s="85"/>
      <c r="BG28" s="85"/>
      <c r="BH28" s="85"/>
      <c r="BI28" s="85"/>
      <c r="BJ28" s="85"/>
      <c r="BK28" s="85"/>
      <c r="BL28" s="85"/>
      <c r="BM28" s="85"/>
      <c r="BN28" s="85"/>
      <c r="BO28" s="85"/>
      <c r="BP28" s="85"/>
      <c r="BQ28" s="85"/>
      <c r="BR28" s="85"/>
      <c r="BS28" s="85"/>
      <c r="BT28" s="26"/>
      <c r="BU28" s="27"/>
      <c r="BV28" s="27"/>
      <c r="BW28" s="27"/>
      <c r="BX28" s="27"/>
      <c r="BY28" s="27"/>
      <c r="BZ28" s="27"/>
      <c r="CA28" s="27"/>
      <c r="CB28" s="27"/>
      <c r="CC28" s="27"/>
      <c r="CD28" s="27"/>
      <c r="CE28" s="27"/>
      <c r="CF28" s="27"/>
      <c r="CG28" s="27"/>
      <c r="CH28" s="27"/>
      <c r="CI28" s="28"/>
    </row>
    <row r="29" spans="1:87" ht="21" customHeight="1" outlineLevel="1" thickBot="1" x14ac:dyDescent="0.4">
      <c r="A29" s="41">
        <f t="shared" si="2"/>
        <v>0</v>
      </c>
      <c r="B29" s="41">
        <f t="shared" si="2"/>
        <v>0</v>
      </c>
      <c r="C29" s="41">
        <f t="shared" si="2"/>
        <v>0</v>
      </c>
      <c r="D29" s="41">
        <f t="shared" si="2"/>
        <v>0</v>
      </c>
      <c r="E29" s="83"/>
      <c r="F29" s="85"/>
      <c r="G29" s="85"/>
      <c r="H29" s="85"/>
      <c r="I29" s="85"/>
      <c r="J29" s="85"/>
      <c r="K29" s="85"/>
      <c r="L29" s="85"/>
      <c r="M29" s="85"/>
      <c r="N29" s="85"/>
      <c r="O29" s="85"/>
      <c r="P29" s="85"/>
      <c r="Q29" s="85"/>
      <c r="R29" s="85"/>
      <c r="S29" s="85"/>
      <c r="T29" s="85"/>
      <c r="U29" s="85"/>
      <c r="V29" s="85"/>
      <c r="W29" s="85"/>
      <c r="X29" s="85"/>
      <c r="Y29" s="85"/>
      <c r="Z29" s="85"/>
      <c r="AA29" s="85"/>
      <c r="AB29" s="85"/>
      <c r="AC29" s="85"/>
      <c r="AD29" s="85"/>
      <c r="AE29" s="85"/>
      <c r="AF29" s="85"/>
      <c r="AG29" s="85"/>
      <c r="AH29" s="85"/>
      <c r="AI29" s="85"/>
      <c r="AJ29" s="85"/>
      <c r="AK29" s="85"/>
      <c r="AL29" s="85"/>
      <c r="AM29" s="85"/>
      <c r="AN29" s="85"/>
      <c r="AO29" s="85"/>
      <c r="AP29" s="85"/>
      <c r="AQ29" s="85"/>
      <c r="AR29" s="85"/>
      <c r="AS29" s="85"/>
      <c r="AT29" s="85"/>
      <c r="AU29" s="85"/>
      <c r="AV29" s="85"/>
      <c r="AW29" s="85"/>
      <c r="AX29" s="85"/>
      <c r="AY29" s="85"/>
      <c r="AZ29" s="85"/>
      <c r="BA29" s="85"/>
      <c r="BB29" s="85"/>
      <c r="BC29" s="85"/>
      <c r="BD29" s="85"/>
      <c r="BE29" s="85"/>
      <c r="BF29" s="85"/>
      <c r="BG29" s="85"/>
      <c r="BH29" s="85"/>
      <c r="BI29" s="85"/>
      <c r="BJ29" s="85"/>
      <c r="BK29" s="85"/>
      <c r="BL29" s="85"/>
      <c r="BM29" s="85"/>
      <c r="BN29" s="85"/>
      <c r="BO29" s="85"/>
      <c r="BP29" s="85"/>
      <c r="BQ29" s="85"/>
      <c r="BR29" s="85"/>
      <c r="BS29" s="85"/>
      <c r="BT29" s="26"/>
      <c r="BU29" s="27"/>
      <c r="BV29" s="27"/>
      <c r="BW29" s="27"/>
      <c r="BX29" s="27"/>
      <c r="BY29" s="27"/>
      <c r="BZ29" s="27"/>
      <c r="CA29" s="27"/>
      <c r="CB29" s="27"/>
      <c r="CC29" s="27"/>
      <c r="CD29" s="27"/>
      <c r="CE29" s="27"/>
      <c r="CF29" s="27"/>
      <c r="CG29" s="27"/>
      <c r="CH29" s="27"/>
      <c r="CI29" s="28"/>
    </row>
    <row r="30" spans="1:87" ht="21" customHeight="1" outlineLevel="1" thickBot="1" x14ac:dyDescent="0.4">
      <c r="A30" s="41">
        <f t="shared" si="2"/>
        <v>0</v>
      </c>
      <c r="B30" s="41">
        <f t="shared" si="2"/>
        <v>0</v>
      </c>
      <c r="C30" s="41">
        <f t="shared" si="2"/>
        <v>0</v>
      </c>
      <c r="D30" s="41">
        <f t="shared" si="2"/>
        <v>0</v>
      </c>
      <c r="E30" s="83"/>
      <c r="F30" s="85"/>
      <c r="G30" s="85"/>
      <c r="H30" s="85"/>
      <c r="I30" s="85"/>
      <c r="J30" s="85"/>
      <c r="K30" s="85"/>
      <c r="L30" s="85"/>
      <c r="M30" s="85"/>
      <c r="N30" s="85"/>
      <c r="O30" s="85"/>
      <c r="P30" s="85"/>
      <c r="Q30" s="85"/>
      <c r="R30" s="85"/>
      <c r="S30" s="85"/>
      <c r="T30" s="85"/>
      <c r="U30" s="85"/>
      <c r="V30" s="85"/>
      <c r="W30" s="85"/>
      <c r="X30" s="85"/>
      <c r="Y30" s="85"/>
      <c r="Z30" s="85"/>
      <c r="AA30" s="85"/>
      <c r="AB30" s="85"/>
      <c r="AC30" s="85"/>
      <c r="AD30" s="85"/>
      <c r="AE30" s="85"/>
      <c r="AF30" s="85"/>
      <c r="AG30" s="85"/>
      <c r="AH30" s="85"/>
      <c r="AI30" s="85"/>
      <c r="AJ30" s="85"/>
      <c r="AK30" s="85"/>
      <c r="AL30" s="85"/>
      <c r="AM30" s="85"/>
      <c r="AN30" s="85"/>
      <c r="AO30" s="85"/>
      <c r="AP30" s="85"/>
      <c r="AQ30" s="85"/>
      <c r="AR30" s="85"/>
      <c r="AS30" s="85"/>
      <c r="AT30" s="85"/>
      <c r="AU30" s="85"/>
      <c r="AV30" s="85"/>
      <c r="AW30" s="85"/>
      <c r="AX30" s="85"/>
      <c r="AY30" s="85"/>
      <c r="AZ30" s="85"/>
      <c r="BA30" s="85"/>
      <c r="BB30" s="85"/>
      <c r="BC30" s="85"/>
      <c r="BD30" s="85"/>
      <c r="BE30" s="85"/>
      <c r="BF30" s="85"/>
      <c r="BG30" s="85"/>
      <c r="BH30" s="85"/>
      <c r="BI30" s="85"/>
      <c r="BJ30" s="85"/>
      <c r="BK30" s="85"/>
      <c r="BL30" s="85"/>
      <c r="BM30" s="85"/>
      <c r="BN30" s="85"/>
      <c r="BO30" s="85"/>
      <c r="BP30" s="85"/>
      <c r="BQ30" s="85"/>
      <c r="BR30" s="85"/>
      <c r="BS30" s="85"/>
      <c r="BT30" s="26"/>
      <c r="BU30" s="27"/>
      <c r="BV30" s="27"/>
      <c r="BW30" s="27"/>
      <c r="BX30" s="27"/>
      <c r="BY30" s="27"/>
      <c r="BZ30" s="27"/>
      <c r="CA30" s="27"/>
      <c r="CB30" s="27"/>
      <c r="CC30" s="27"/>
      <c r="CD30" s="27"/>
      <c r="CE30" s="27"/>
      <c r="CF30" s="27"/>
      <c r="CG30" s="27"/>
      <c r="CH30" s="27"/>
      <c r="CI30" s="28"/>
    </row>
    <row r="31" spans="1:87" ht="21" customHeight="1" outlineLevel="1" thickBot="1" x14ac:dyDescent="0.4">
      <c r="A31" s="41">
        <f t="shared" si="2"/>
        <v>0</v>
      </c>
      <c r="B31" s="41">
        <f t="shared" si="2"/>
        <v>0</v>
      </c>
      <c r="C31" s="41">
        <f t="shared" si="2"/>
        <v>0</v>
      </c>
      <c r="D31" s="41">
        <f t="shared" si="2"/>
        <v>0</v>
      </c>
      <c r="E31" s="83"/>
      <c r="F31" s="85"/>
      <c r="G31" s="85"/>
      <c r="H31" s="85"/>
      <c r="I31" s="85"/>
      <c r="J31" s="85"/>
      <c r="K31" s="85"/>
      <c r="L31" s="85"/>
      <c r="M31" s="85"/>
      <c r="N31" s="85"/>
      <c r="O31" s="85"/>
      <c r="P31" s="85"/>
      <c r="Q31" s="85"/>
      <c r="R31" s="85"/>
      <c r="S31" s="85"/>
      <c r="T31" s="85"/>
      <c r="U31" s="85"/>
      <c r="V31" s="85"/>
      <c r="W31" s="85"/>
      <c r="X31" s="85"/>
      <c r="Y31" s="85"/>
      <c r="Z31" s="85"/>
      <c r="AA31" s="85"/>
      <c r="AB31" s="85"/>
      <c r="AC31" s="85"/>
      <c r="AD31" s="85"/>
      <c r="AE31" s="85"/>
      <c r="AF31" s="85"/>
      <c r="AG31" s="85"/>
      <c r="AH31" s="85"/>
      <c r="AI31" s="85"/>
      <c r="AJ31" s="85"/>
      <c r="AK31" s="85"/>
      <c r="AL31" s="85"/>
      <c r="AM31" s="85"/>
      <c r="AN31" s="85"/>
      <c r="AO31" s="85"/>
      <c r="AP31" s="85"/>
      <c r="AQ31" s="85"/>
      <c r="AR31" s="85"/>
      <c r="AS31" s="85"/>
      <c r="AT31" s="85"/>
      <c r="AU31" s="85"/>
      <c r="AV31" s="85"/>
      <c r="AW31" s="85"/>
      <c r="AX31" s="85"/>
      <c r="AY31" s="85"/>
      <c r="AZ31" s="85"/>
      <c r="BA31" s="85"/>
      <c r="BB31" s="85"/>
      <c r="BC31" s="85"/>
      <c r="BD31" s="85"/>
      <c r="BE31" s="85"/>
      <c r="BF31" s="85"/>
      <c r="BG31" s="85"/>
      <c r="BH31" s="85"/>
      <c r="BI31" s="85"/>
      <c r="BJ31" s="85"/>
      <c r="BK31" s="85"/>
      <c r="BL31" s="85"/>
      <c r="BM31" s="85"/>
      <c r="BN31" s="85"/>
      <c r="BO31" s="85"/>
      <c r="BP31" s="85"/>
      <c r="BQ31" s="85"/>
      <c r="BR31" s="85"/>
      <c r="BS31" s="85"/>
      <c r="BT31" s="26"/>
      <c r="BU31" s="27"/>
      <c r="BV31" s="27"/>
      <c r="BW31" s="27"/>
      <c r="BX31" s="27"/>
      <c r="BY31" s="27"/>
      <c r="BZ31" s="27"/>
      <c r="CA31" s="27"/>
      <c r="CB31" s="27"/>
      <c r="CC31" s="27"/>
      <c r="CD31" s="27"/>
      <c r="CE31" s="27"/>
      <c r="CF31" s="27"/>
      <c r="CG31" s="27"/>
      <c r="CH31" s="27"/>
      <c r="CI31" s="28"/>
    </row>
    <row r="32" spans="1:87" ht="21" customHeight="1" outlineLevel="1" thickBot="1" x14ac:dyDescent="0.4">
      <c r="A32" s="41">
        <f t="shared" si="2"/>
        <v>0</v>
      </c>
      <c r="B32" s="41">
        <f t="shared" si="2"/>
        <v>0</v>
      </c>
      <c r="C32" s="41">
        <f t="shared" si="2"/>
        <v>0</v>
      </c>
      <c r="D32" s="41">
        <f t="shared" si="2"/>
        <v>0</v>
      </c>
      <c r="E32" s="83"/>
      <c r="F32" s="85"/>
      <c r="G32" s="85"/>
      <c r="H32" s="85"/>
      <c r="I32" s="85"/>
      <c r="J32" s="85"/>
      <c r="K32" s="85"/>
      <c r="L32" s="85"/>
      <c r="M32" s="85"/>
      <c r="N32" s="85"/>
      <c r="O32" s="85"/>
      <c r="P32" s="85"/>
      <c r="Q32" s="85"/>
      <c r="R32" s="85"/>
      <c r="S32" s="85"/>
      <c r="T32" s="85"/>
      <c r="U32" s="85"/>
      <c r="V32" s="85"/>
      <c r="W32" s="85"/>
      <c r="X32" s="85"/>
      <c r="Y32" s="85"/>
      <c r="Z32" s="85"/>
      <c r="AA32" s="85"/>
      <c r="AB32" s="85"/>
      <c r="AC32" s="85"/>
      <c r="AD32" s="85"/>
      <c r="AE32" s="85"/>
      <c r="AF32" s="85"/>
      <c r="AG32" s="85"/>
      <c r="AH32" s="85"/>
      <c r="AI32" s="85"/>
      <c r="AJ32" s="85"/>
      <c r="AK32" s="85"/>
      <c r="AL32" s="85"/>
      <c r="AM32" s="85"/>
      <c r="AN32" s="85"/>
      <c r="AO32" s="85"/>
      <c r="AP32" s="85"/>
      <c r="AQ32" s="85"/>
      <c r="AR32" s="85"/>
      <c r="AS32" s="85"/>
      <c r="AT32" s="85"/>
      <c r="AU32" s="85"/>
      <c r="AV32" s="85"/>
      <c r="AW32" s="85"/>
      <c r="AX32" s="85"/>
      <c r="AY32" s="85"/>
      <c r="AZ32" s="85"/>
      <c r="BA32" s="85"/>
      <c r="BB32" s="85"/>
      <c r="BC32" s="85"/>
      <c r="BD32" s="85"/>
      <c r="BE32" s="85"/>
      <c r="BF32" s="85"/>
      <c r="BG32" s="85"/>
      <c r="BH32" s="85"/>
      <c r="BI32" s="85"/>
      <c r="BJ32" s="85"/>
      <c r="BK32" s="85"/>
      <c r="BL32" s="85"/>
      <c r="BM32" s="85"/>
      <c r="BN32" s="85"/>
      <c r="BO32" s="85"/>
      <c r="BP32" s="85"/>
      <c r="BQ32" s="85"/>
      <c r="BR32" s="85"/>
      <c r="BS32" s="85"/>
      <c r="BT32" s="26"/>
      <c r="BU32" s="27"/>
      <c r="BV32" s="27"/>
      <c r="BW32" s="27"/>
      <c r="BX32" s="27"/>
      <c r="BY32" s="27"/>
      <c r="BZ32" s="27"/>
      <c r="CA32" s="27"/>
      <c r="CB32" s="27"/>
      <c r="CC32" s="27"/>
      <c r="CD32" s="27"/>
      <c r="CE32" s="27"/>
      <c r="CF32" s="27"/>
      <c r="CG32" s="27"/>
      <c r="CH32" s="27"/>
      <c r="CI32" s="28"/>
    </row>
    <row r="33" spans="1:87" ht="21" customHeight="1" outlineLevel="1" thickTop="1" thickBot="1" x14ac:dyDescent="0.4">
      <c r="A33" s="41">
        <f t="shared" si="2"/>
        <v>0</v>
      </c>
      <c r="B33" s="41">
        <f t="shared" si="2"/>
        <v>0</v>
      </c>
      <c r="C33" s="41">
        <f t="shared" si="2"/>
        <v>0</v>
      </c>
      <c r="D33" s="41">
        <f t="shared" si="2"/>
        <v>0</v>
      </c>
      <c r="E33" s="4">
        <v>1</v>
      </c>
      <c r="F33" s="106">
        <f>IF(G3&gt;F3,1,0)</f>
        <v>1</v>
      </c>
      <c r="G33" s="106">
        <f t="shared" ref="G33:BR33" si="3">IF(H3&gt;G3,1,0)</f>
        <v>1</v>
      </c>
      <c r="H33" s="106">
        <f t="shared" si="3"/>
        <v>1</v>
      </c>
      <c r="I33" s="106">
        <f t="shared" si="3"/>
        <v>1</v>
      </c>
      <c r="J33" s="106">
        <f t="shared" si="3"/>
        <v>1</v>
      </c>
      <c r="K33" s="106">
        <f t="shared" si="3"/>
        <v>1</v>
      </c>
      <c r="L33" s="106">
        <f t="shared" si="3"/>
        <v>1</v>
      </c>
      <c r="M33" s="106">
        <f t="shared" si="3"/>
        <v>1</v>
      </c>
      <c r="N33" s="106">
        <f t="shared" si="3"/>
        <v>1</v>
      </c>
      <c r="O33" s="106">
        <f t="shared" si="3"/>
        <v>1</v>
      </c>
      <c r="P33" s="106">
        <f t="shared" si="3"/>
        <v>1</v>
      </c>
      <c r="Q33" s="106">
        <f t="shared" si="3"/>
        <v>1</v>
      </c>
      <c r="R33" s="106">
        <f t="shared" si="3"/>
        <v>1</v>
      </c>
      <c r="S33" s="106">
        <f t="shared" si="3"/>
        <v>1</v>
      </c>
      <c r="T33" s="106">
        <f t="shared" si="3"/>
        <v>1</v>
      </c>
      <c r="U33" s="106">
        <f t="shared" si="3"/>
        <v>1</v>
      </c>
      <c r="V33" s="106">
        <f t="shared" si="3"/>
        <v>1</v>
      </c>
      <c r="W33" s="106">
        <f t="shared" si="3"/>
        <v>1</v>
      </c>
      <c r="X33" s="106">
        <f t="shared" si="3"/>
        <v>1</v>
      </c>
      <c r="Y33" s="106">
        <f t="shared" si="3"/>
        <v>1</v>
      </c>
      <c r="Z33" s="106">
        <f t="shared" si="3"/>
        <v>1</v>
      </c>
      <c r="AA33" s="106">
        <f t="shared" si="3"/>
        <v>1</v>
      </c>
      <c r="AB33" s="106">
        <f t="shared" si="3"/>
        <v>1</v>
      </c>
      <c r="AC33" s="106">
        <f t="shared" si="3"/>
        <v>1</v>
      </c>
      <c r="AD33" s="106">
        <f t="shared" si="3"/>
        <v>1</v>
      </c>
      <c r="AE33" s="106">
        <f t="shared" si="3"/>
        <v>1</v>
      </c>
      <c r="AF33" s="106">
        <f t="shared" si="3"/>
        <v>1</v>
      </c>
      <c r="AG33" s="106">
        <f t="shared" si="3"/>
        <v>1</v>
      </c>
      <c r="AH33" s="106">
        <f t="shared" si="3"/>
        <v>1</v>
      </c>
      <c r="AI33" s="106">
        <f t="shared" si="3"/>
        <v>1</v>
      </c>
      <c r="AJ33" s="106">
        <f t="shared" si="3"/>
        <v>1</v>
      </c>
      <c r="AK33" s="106">
        <f t="shared" si="3"/>
        <v>1</v>
      </c>
      <c r="AL33" s="106">
        <f t="shared" si="3"/>
        <v>1</v>
      </c>
      <c r="AM33" s="106">
        <f t="shared" si="3"/>
        <v>1</v>
      </c>
      <c r="AN33" s="106">
        <f t="shared" si="3"/>
        <v>1</v>
      </c>
      <c r="AO33" s="106">
        <f t="shared" si="3"/>
        <v>0</v>
      </c>
      <c r="AP33" s="106">
        <f t="shared" si="3"/>
        <v>0</v>
      </c>
      <c r="AQ33" s="106">
        <f t="shared" si="3"/>
        <v>0</v>
      </c>
      <c r="AR33" s="106">
        <f t="shared" si="3"/>
        <v>0</v>
      </c>
      <c r="AS33" s="106">
        <f t="shared" si="3"/>
        <v>0</v>
      </c>
      <c r="AT33" s="106">
        <f t="shared" si="3"/>
        <v>0</v>
      </c>
      <c r="AU33" s="106">
        <f t="shared" si="3"/>
        <v>0</v>
      </c>
      <c r="AV33" s="106">
        <f t="shared" si="3"/>
        <v>0</v>
      </c>
      <c r="AW33" s="106">
        <f t="shared" si="3"/>
        <v>0</v>
      </c>
      <c r="AX33" s="106">
        <f t="shared" si="3"/>
        <v>0</v>
      </c>
      <c r="AY33" s="106">
        <f t="shared" si="3"/>
        <v>0</v>
      </c>
      <c r="AZ33" s="106">
        <f t="shared" si="3"/>
        <v>0</v>
      </c>
      <c r="BA33" s="106">
        <f t="shared" si="3"/>
        <v>0</v>
      </c>
      <c r="BB33" s="106">
        <f t="shared" si="3"/>
        <v>0</v>
      </c>
      <c r="BC33" s="106">
        <f t="shared" si="3"/>
        <v>0</v>
      </c>
      <c r="BD33" s="106">
        <f t="shared" si="3"/>
        <v>0</v>
      </c>
      <c r="BE33" s="106">
        <f t="shared" si="3"/>
        <v>0</v>
      </c>
      <c r="BF33" s="106">
        <f t="shared" si="3"/>
        <v>0</v>
      </c>
      <c r="BG33" s="106">
        <f t="shared" si="3"/>
        <v>0</v>
      </c>
      <c r="BH33" s="106">
        <f t="shared" si="3"/>
        <v>0</v>
      </c>
      <c r="BI33" s="106">
        <f t="shared" si="3"/>
        <v>0</v>
      </c>
      <c r="BJ33" s="106">
        <f t="shared" si="3"/>
        <v>0</v>
      </c>
      <c r="BK33" s="106">
        <f t="shared" si="3"/>
        <v>0</v>
      </c>
      <c r="BL33" s="106">
        <f t="shared" si="3"/>
        <v>0</v>
      </c>
      <c r="BM33" s="106">
        <f t="shared" si="3"/>
        <v>0</v>
      </c>
      <c r="BN33" s="106">
        <f t="shared" si="3"/>
        <v>0</v>
      </c>
      <c r="BO33" s="106">
        <f t="shared" si="3"/>
        <v>0</v>
      </c>
      <c r="BP33" s="106">
        <f t="shared" si="3"/>
        <v>0</v>
      </c>
      <c r="BQ33" s="106">
        <f t="shared" si="3"/>
        <v>0</v>
      </c>
      <c r="BR33" s="106">
        <f t="shared" si="3"/>
        <v>0</v>
      </c>
      <c r="BS33" s="103"/>
      <c r="BT33" s="26"/>
      <c r="BU33" s="27"/>
      <c r="BV33" s="27"/>
      <c r="BW33" s="27"/>
      <c r="BX33" s="27"/>
      <c r="BY33" s="27"/>
      <c r="BZ33" s="27"/>
      <c r="CA33" s="27"/>
      <c r="CB33" s="27"/>
      <c r="CC33" s="27"/>
      <c r="CD33" s="27"/>
      <c r="CE33" s="27"/>
      <c r="CF33" s="27"/>
      <c r="CG33" s="27"/>
      <c r="CH33" s="27"/>
      <c r="CI33" s="28"/>
    </row>
    <row r="34" spans="1:87" ht="21" customHeight="1" outlineLevel="1" x14ac:dyDescent="0.35">
      <c r="B34" s="47">
        <f ca="1">IF(E34=C34,1,0)</f>
        <v>1</v>
      </c>
      <c r="C34" s="11" t="s">
        <v>26</v>
      </c>
      <c r="D34" s="44">
        <f>MATCH(C34,$E$4:$E$33)</f>
        <v>13</v>
      </c>
      <c r="E34" s="11" t="str">
        <f ca="1">OFFSET($E$3:$AL$3,$D34,0)</f>
        <v>H (Ar)</v>
      </c>
      <c r="F34" s="14">
        <f ca="1">OFFSET($E$3:$BR$3,$D34,0)</f>
        <v>-18.88</v>
      </c>
      <c r="G34" s="14">
        <f t="shared" ref="G34:BR37" ca="1" si="4">OFFSET($E$3:$BR$3,$D34,0)</f>
        <v>-18.87</v>
      </c>
      <c r="H34" s="14">
        <f t="shared" ca="1" si="4"/>
        <v>-18.87</v>
      </c>
      <c r="I34" s="14">
        <f t="shared" ca="1" si="4"/>
        <v>-18.88</v>
      </c>
      <c r="J34" s="14">
        <f t="shared" ca="1" si="4"/>
        <v>-19.100000000000001</v>
      </c>
      <c r="K34" s="14">
        <f t="shared" ca="1" si="4"/>
        <v>-18.91</v>
      </c>
      <c r="L34" s="14">
        <f t="shared" ca="1" si="4"/>
        <v>-19.14</v>
      </c>
      <c r="M34" s="14">
        <f t="shared" ca="1" si="4"/>
        <v>-19.16</v>
      </c>
      <c r="N34" s="14">
        <f t="shared" ca="1" si="4"/>
        <v>-19.190000000000001</v>
      </c>
      <c r="O34" s="14">
        <f t="shared" ca="1" si="4"/>
        <v>-19.309999999999999</v>
      </c>
      <c r="P34" s="14">
        <f t="shared" ca="1" si="4"/>
        <v>-19.34</v>
      </c>
      <c r="Q34" s="14">
        <f t="shared" ca="1" si="4"/>
        <v>-19.37</v>
      </c>
      <c r="R34" s="14">
        <f t="shared" ca="1" si="4"/>
        <v>-19.41</v>
      </c>
      <c r="S34" s="14">
        <f t="shared" ca="1" si="4"/>
        <v>-19.440000000000001</v>
      </c>
      <c r="T34" s="14">
        <f t="shared" ca="1" si="4"/>
        <v>-19.23</v>
      </c>
      <c r="U34" s="14">
        <f t="shared" ca="1" si="4"/>
        <v>-19.149999999999999</v>
      </c>
      <c r="V34" s="14">
        <f t="shared" ca="1" si="4"/>
        <v>-19.14</v>
      </c>
      <c r="W34" s="14">
        <f t="shared" ca="1" si="4"/>
        <v>-19.14</v>
      </c>
      <c r="X34" s="14">
        <f t="shared" ca="1" si="4"/>
        <v>-19.16</v>
      </c>
      <c r="Y34" s="14">
        <f t="shared" ca="1" si="4"/>
        <v>-19.190000000000001</v>
      </c>
      <c r="Z34" s="14">
        <f t="shared" ca="1" si="4"/>
        <v>-19.22</v>
      </c>
      <c r="AA34" s="14">
        <f t="shared" ca="1" si="4"/>
        <v>-19.25</v>
      </c>
      <c r="AB34" s="14">
        <f t="shared" ca="1" si="4"/>
        <v>-19.38</v>
      </c>
      <c r="AC34" s="14">
        <f t="shared" ca="1" si="4"/>
        <v>-19.420000000000002</v>
      </c>
      <c r="AD34" s="14">
        <f t="shared" ca="1" si="4"/>
        <v>-19.45</v>
      </c>
      <c r="AE34" s="14">
        <f t="shared" ca="1" si="4"/>
        <v>-19.48</v>
      </c>
      <c r="AF34" s="14">
        <f t="shared" ca="1" si="4"/>
        <v>-19.510000000000002</v>
      </c>
      <c r="AG34" s="14">
        <f t="shared" ca="1" si="4"/>
        <v>-19.55</v>
      </c>
      <c r="AH34" s="14">
        <f t="shared" ca="1" si="4"/>
        <v>-19.579999999999998</v>
      </c>
      <c r="AI34" s="14">
        <f t="shared" ca="1" si="4"/>
        <v>-19.61</v>
      </c>
      <c r="AJ34" s="14">
        <f t="shared" ca="1" si="4"/>
        <v>-19.64</v>
      </c>
      <c r="AK34" s="14">
        <f t="shared" ca="1" si="4"/>
        <v>-19.670000000000002</v>
      </c>
      <c r="AL34" s="14">
        <f t="shared" ca="1" si="4"/>
        <v>-19.7</v>
      </c>
      <c r="AM34" s="14">
        <f t="shared" ca="1" si="4"/>
        <v>-19.73</v>
      </c>
      <c r="AN34" s="14">
        <f t="shared" ca="1" si="4"/>
        <v>-19.760000000000002</v>
      </c>
      <c r="AO34" s="14">
        <f t="shared" ca="1" si="4"/>
        <v>-19.88</v>
      </c>
      <c r="AP34" s="14">
        <f t="shared" ca="1" si="4"/>
        <v>0</v>
      </c>
      <c r="AQ34" s="14">
        <f t="shared" ca="1" si="4"/>
        <v>0</v>
      </c>
      <c r="AR34" s="14">
        <f t="shared" ca="1" si="4"/>
        <v>0</v>
      </c>
      <c r="AS34" s="14">
        <f t="shared" ca="1" si="4"/>
        <v>0</v>
      </c>
      <c r="AT34" s="14">
        <f t="shared" ca="1" si="4"/>
        <v>0</v>
      </c>
      <c r="AU34" s="14">
        <f t="shared" ca="1" si="4"/>
        <v>0</v>
      </c>
      <c r="AV34" s="14">
        <f t="shared" ca="1" si="4"/>
        <v>0</v>
      </c>
      <c r="AW34" s="14">
        <f t="shared" ca="1" si="4"/>
        <v>0</v>
      </c>
      <c r="AX34" s="14">
        <f t="shared" ca="1" si="4"/>
        <v>0</v>
      </c>
      <c r="AY34" s="14">
        <f t="shared" ca="1" si="4"/>
        <v>0</v>
      </c>
      <c r="AZ34" s="14">
        <f t="shared" ca="1" si="4"/>
        <v>0</v>
      </c>
      <c r="BA34" s="14">
        <f t="shared" ca="1" si="4"/>
        <v>0</v>
      </c>
      <c r="BB34" s="14">
        <f t="shared" ca="1" si="4"/>
        <v>0</v>
      </c>
      <c r="BC34" s="14">
        <f t="shared" ca="1" si="4"/>
        <v>0</v>
      </c>
      <c r="BD34" s="14">
        <f t="shared" ca="1" si="4"/>
        <v>0</v>
      </c>
      <c r="BE34" s="14">
        <f t="shared" ca="1" si="4"/>
        <v>0</v>
      </c>
      <c r="BF34" s="14">
        <f t="shared" ca="1" si="4"/>
        <v>0</v>
      </c>
      <c r="BG34" s="14">
        <f t="shared" ca="1" si="4"/>
        <v>0</v>
      </c>
      <c r="BH34" s="14">
        <f t="shared" ca="1" si="4"/>
        <v>0</v>
      </c>
      <c r="BI34" s="14">
        <f t="shared" ca="1" si="4"/>
        <v>0</v>
      </c>
      <c r="BJ34" s="14">
        <f t="shared" ca="1" si="4"/>
        <v>0</v>
      </c>
      <c r="BK34" s="14">
        <f t="shared" ca="1" si="4"/>
        <v>0</v>
      </c>
      <c r="BL34" s="14">
        <f t="shared" ca="1" si="4"/>
        <v>0</v>
      </c>
      <c r="BM34" s="14">
        <f t="shared" ca="1" si="4"/>
        <v>0</v>
      </c>
      <c r="BN34" s="14">
        <f t="shared" ca="1" si="4"/>
        <v>0</v>
      </c>
      <c r="BO34" s="14">
        <f t="shared" ca="1" si="4"/>
        <v>0</v>
      </c>
      <c r="BP34" s="14">
        <f t="shared" ca="1" si="4"/>
        <v>0</v>
      </c>
      <c r="BQ34" s="14">
        <f t="shared" ca="1" si="4"/>
        <v>0</v>
      </c>
      <c r="BR34" s="14">
        <f t="shared" ca="1" si="4"/>
        <v>0</v>
      </c>
      <c r="BS34" s="103"/>
      <c r="BT34" s="26"/>
      <c r="BU34" s="27"/>
      <c r="BV34" s="27"/>
      <c r="BW34" s="27"/>
      <c r="BX34" s="27"/>
      <c r="BY34" s="27"/>
      <c r="BZ34" s="27"/>
      <c r="CA34" s="27"/>
      <c r="CB34" s="27"/>
      <c r="CC34" s="27"/>
      <c r="CD34" s="27"/>
      <c r="CE34" s="27"/>
      <c r="CF34" s="27"/>
      <c r="CG34" s="27"/>
      <c r="CH34" s="27"/>
      <c r="CI34" s="28"/>
    </row>
    <row r="35" spans="1:87" ht="21" customHeight="1" outlineLevel="1" x14ac:dyDescent="0.35">
      <c r="B35" s="47">
        <f t="shared" ref="B35:B37" ca="1" si="5">IF(E35=C35,1,0)</f>
        <v>1</v>
      </c>
      <c r="C35" s="11" t="s">
        <v>5</v>
      </c>
      <c r="D35" s="44">
        <f t="shared" ref="D35:D37" si="6">MATCH(C35,$E$4:$E$33)</f>
        <v>14</v>
      </c>
      <c r="E35" s="11" t="str">
        <f t="shared" ref="E35:E37" ca="1" si="7">OFFSET($E$3:$AL$3,$D35,0)</f>
        <v>H (Ga)</v>
      </c>
      <c r="F35" s="14">
        <f t="shared" ref="F35:U37" ca="1" si="8">OFFSET($E$3:$BR$3,$D35,0)</f>
        <v>-67.12</v>
      </c>
      <c r="G35" s="14">
        <f t="shared" ca="1" si="8"/>
        <v>-63.65</v>
      </c>
      <c r="H35" s="14">
        <f t="shared" ca="1" si="8"/>
        <v>-60.56</v>
      </c>
      <c r="I35" s="14">
        <f t="shared" ca="1" si="8"/>
        <v>-57.8</v>
      </c>
      <c r="J35" s="14">
        <f t="shared" ca="1" si="8"/>
        <v>-54</v>
      </c>
      <c r="K35" s="14">
        <f t="shared" ca="1" si="8"/>
        <v>-50.22</v>
      </c>
      <c r="L35" s="14">
        <f t="shared" ca="1" si="8"/>
        <v>-46.96</v>
      </c>
      <c r="M35" s="14">
        <f t="shared" ca="1" si="8"/>
        <v>-43.86</v>
      </c>
      <c r="N35" s="14">
        <f t="shared" ca="1" si="8"/>
        <v>-40.98</v>
      </c>
      <c r="O35" s="14">
        <f t="shared" ca="1" si="8"/>
        <v>-31.32</v>
      </c>
      <c r="P35" s="14">
        <f t="shared" ca="1" si="8"/>
        <v>-29.28</v>
      </c>
      <c r="Q35" s="14">
        <f t="shared" ca="1" si="8"/>
        <v>-27.35</v>
      </c>
      <c r="R35" s="14">
        <f t="shared" ca="1" si="8"/>
        <v>-25.53</v>
      </c>
      <c r="S35" s="14">
        <f t="shared" ca="1" si="8"/>
        <v>-23.81</v>
      </c>
      <c r="T35" s="14">
        <f t="shared" ca="1" si="8"/>
        <v>-22.18</v>
      </c>
      <c r="U35" s="14">
        <f t="shared" ca="1" si="8"/>
        <v>-20.63</v>
      </c>
      <c r="V35" s="14">
        <f t="shared" ca="1" si="4"/>
        <v>-19.16</v>
      </c>
      <c r="W35" s="14">
        <f t="shared" ca="1" si="4"/>
        <v>-17.850000000000001</v>
      </c>
      <c r="X35" s="14">
        <f t="shared" ca="1" si="4"/>
        <v>-16.850000000000001</v>
      </c>
      <c r="Y35" s="14">
        <f t="shared" ca="1" si="4"/>
        <v>-15.9</v>
      </c>
      <c r="Z35" s="14">
        <f t="shared" ca="1" si="4"/>
        <v>-15</v>
      </c>
      <c r="AA35" s="14">
        <f t="shared" ca="1" si="4"/>
        <v>-14.13</v>
      </c>
      <c r="AB35" s="14">
        <f t="shared" ca="1" si="4"/>
        <v>-11</v>
      </c>
      <c r="AC35" s="14">
        <f t="shared" ca="1" si="4"/>
        <v>-10.29</v>
      </c>
      <c r="AD35" s="14">
        <f t="shared" ca="1" si="4"/>
        <v>-9.6059999999999999</v>
      </c>
      <c r="AE35" s="14">
        <f t="shared" ca="1" si="4"/>
        <v>-8.9480000000000004</v>
      </c>
      <c r="AF35" s="14">
        <f t="shared" ca="1" si="4"/>
        <v>-8.3130000000000006</v>
      </c>
      <c r="AG35" s="14">
        <f t="shared" ca="1" si="4"/>
        <v>-7.7130000000000001</v>
      </c>
      <c r="AH35" s="14">
        <f t="shared" ca="1" si="4"/>
        <v>-7.7969999999999997</v>
      </c>
      <c r="AI35" s="14">
        <f t="shared" ca="1" si="4"/>
        <v>-7.8789999999999996</v>
      </c>
      <c r="AJ35" s="14">
        <f t="shared" ca="1" si="4"/>
        <v>-7.9630000000000001</v>
      </c>
      <c r="AK35" s="14">
        <f t="shared" ca="1" si="4"/>
        <v>-8.0489999999999995</v>
      </c>
      <c r="AL35" s="14">
        <f t="shared" ca="1" si="4"/>
        <v>-8.1370000000000005</v>
      </c>
      <c r="AM35" s="14">
        <f t="shared" ca="1" si="4"/>
        <v>-8.2260000000000009</v>
      </c>
      <c r="AN35" s="14">
        <f t="shared" ca="1" si="4"/>
        <v>-8.3190000000000008</v>
      </c>
      <c r="AO35" s="14">
        <f t="shared" ca="1" si="4"/>
        <v>-8.58</v>
      </c>
      <c r="AP35" s="14">
        <f t="shared" ca="1" si="4"/>
        <v>0</v>
      </c>
      <c r="AQ35" s="14">
        <f t="shared" ca="1" si="4"/>
        <v>0</v>
      </c>
      <c r="AR35" s="14">
        <f t="shared" ca="1" si="4"/>
        <v>0</v>
      </c>
      <c r="AS35" s="14">
        <f t="shared" ca="1" si="4"/>
        <v>0</v>
      </c>
      <c r="AT35" s="14">
        <f t="shared" ca="1" si="4"/>
        <v>0</v>
      </c>
      <c r="AU35" s="14">
        <f t="shared" ca="1" si="4"/>
        <v>0</v>
      </c>
      <c r="AV35" s="14">
        <f t="shared" ca="1" si="4"/>
        <v>0</v>
      </c>
      <c r="AW35" s="14">
        <f t="shared" ca="1" si="4"/>
        <v>0</v>
      </c>
      <c r="AX35" s="14">
        <f t="shared" ca="1" si="4"/>
        <v>0</v>
      </c>
      <c r="AY35" s="14">
        <f t="shared" ca="1" si="4"/>
        <v>0</v>
      </c>
      <c r="AZ35" s="14">
        <f t="shared" ca="1" si="4"/>
        <v>0</v>
      </c>
      <c r="BA35" s="14">
        <f t="shared" ca="1" si="4"/>
        <v>0</v>
      </c>
      <c r="BB35" s="14">
        <f t="shared" ca="1" si="4"/>
        <v>0</v>
      </c>
      <c r="BC35" s="14">
        <f t="shared" ca="1" si="4"/>
        <v>0</v>
      </c>
      <c r="BD35" s="14">
        <f t="shared" ca="1" si="4"/>
        <v>0</v>
      </c>
      <c r="BE35" s="14">
        <f t="shared" ca="1" si="4"/>
        <v>0</v>
      </c>
      <c r="BF35" s="14">
        <f t="shared" ca="1" si="4"/>
        <v>0</v>
      </c>
      <c r="BG35" s="14">
        <f t="shared" ca="1" si="4"/>
        <v>0</v>
      </c>
      <c r="BH35" s="14">
        <f t="shared" ca="1" si="4"/>
        <v>0</v>
      </c>
      <c r="BI35" s="14">
        <f t="shared" ca="1" si="4"/>
        <v>0</v>
      </c>
      <c r="BJ35" s="14">
        <f t="shared" ca="1" si="4"/>
        <v>0</v>
      </c>
      <c r="BK35" s="14">
        <f t="shared" ca="1" si="4"/>
        <v>0</v>
      </c>
      <c r="BL35" s="14">
        <f t="shared" ca="1" si="4"/>
        <v>0</v>
      </c>
      <c r="BM35" s="14">
        <f t="shared" ca="1" si="4"/>
        <v>0</v>
      </c>
      <c r="BN35" s="14">
        <f t="shared" ca="1" si="4"/>
        <v>0</v>
      </c>
      <c r="BO35" s="14">
        <f t="shared" ca="1" si="4"/>
        <v>0</v>
      </c>
      <c r="BP35" s="14">
        <f t="shared" ca="1" si="4"/>
        <v>0</v>
      </c>
      <c r="BQ35" s="14">
        <f t="shared" ca="1" si="4"/>
        <v>0</v>
      </c>
      <c r="BR35" s="14">
        <f t="shared" ca="1" si="4"/>
        <v>0</v>
      </c>
      <c r="BS35" s="103"/>
      <c r="BT35" s="26"/>
      <c r="BU35" s="27"/>
      <c r="BV35" s="27"/>
      <c r="BW35" s="27"/>
      <c r="BX35" s="27"/>
      <c r="BY35" s="27"/>
      <c r="BZ35" s="27"/>
      <c r="CA35" s="27"/>
      <c r="CB35" s="27"/>
      <c r="CC35" s="27"/>
      <c r="CD35" s="27"/>
      <c r="CE35" s="27"/>
      <c r="CF35" s="27"/>
      <c r="CG35" s="27"/>
      <c r="CH35" s="27"/>
      <c r="CI35" s="28"/>
    </row>
    <row r="36" spans="1:87" ht="21" customHeight="1" outlineLevel="1" x14ac:dyDescent="0.35">
      <c r="B36" s="47">
        <f t="shared" ca="1" si="5"/>
        <v>1</v>
      </c>
      <c r="C36" s="11" t="s">
        <v>6</v>
      </c>
      <c r="D36" s="44">
        <f t="shared" si="6"/>
        <v>15</v>
      </c>
      <c r="E36" s="11" t="str">
        <f t="shared" ca="1" si="7"/>
        <v>H (Ge)</v>
      </c>
      <c r="F36" s="14">
        <f t="shared" ca="1" si="8"/>
        <v>-18.79</v>
      </c>
      <c r="G36" s="14">
        <f t="shared" ca="1" si="4"/>
        <v>-18.16</v>
      </c>
      <c r="H36" s="14">
        <f t="shared" ca="1" si="4"/>
        <v>-17.61</v>
      </c>
      <c r="I36" s="14">
        <f t="shared" ca="1" si="4"/>
        <v>-17.13</v>
      </c>
      <c r="J36" s="14">
        <f t="shared" ca="1" si="4"/>
        <v>-15.34</v>
      </c>
      <c r="K36" s="14">
        <f t="shared" ca="1" si="4"/>
        <v>-14.42</v>
      </c>
      <c r="L36" s="14">
        <f t="shared" ca="1" si="4"/>
        <v>-12.78</v>
      </c>
      <c r="M36" s="14">
        <f t="shared" ca="1" si="4"/>
        <v>-11.65</v>
      </c>
      <c r="N36" s="14">
        <f t="shared" ca="1" si="4"/>
        <v>-10.59</v>
      </c>
      <c r="O36" s="14">
        <f t="shared" ca="1" si="4"/>
        <v>-7.0190000000000001</v>
      </c>
      <c r="P36" s="14">
        <f t="shared" ca="1" si="4"/>
        <v>-6.2539999999999996</v>
      </c>
      <c r="Q36" s="14">
        <f t="shared" ca="1" si="4"/>
        <v>-5.5309999999999997</v>
      </c>
      <c r="R36" s="14">
        <f t="shared" ca="1" si="4"/>
        <v>-4.8460000000000001</v>
      </c>
      <c r="S36" s="14">
        <f t="shared" ca="1" si="4"/>
        <v>-4.1959999999999997</v>
      </c>
      <c r="T36" s="14">
        <f t="shared" ca="1" si="4"/>
        <v>-4.1950000000000003</v>
      </c>
      <c r="U36" s="14">
        <f t="shared" ca="1" si="4"/>
        <v>-4.2359999999999998</v>
      </c>
      <c r="V36" s="14">
        <f t="shared" ca="1" si="4"/>
        <v>-4.2759999999999998</v>
      </c>
      <c r="W36" s="14">
        <f t="shared" ca="1" si="4"/>
        <v>-4.3170000000000002</v>
      </c>
      <c r="X36" s="14">
        <f t="shared" ca="1" si="4"/>
        <v>-4.3579999999999997</v>
      </c>
      <c r="Y36" s="14">
        <f t="shared" ca="1" si="4"/>
        <v>-4.399</v>
      </c>
      <c r="Z36" s="14">
        <f t="shared" ca="1" si="4"/>
        <v>-4.4400000000000004</v>
      </c>
      <c r="AA36" s="14">
        <f t="shared" ca="1" si="4"/>
        <v>-4.4809999999999999</v>
      </c>
      <c r="AB36" s="14">
        <f t="shared" ca="1" si="4"/>
        <v>-4.6429999999999998</v>
      </c>
      <c r="AC36" s="14">
        <f t="shared" ca="1" si="4"/>
        <v>-4.6829999999999998</v>
      </c>
      <c r="AD36" s="14">
        <f t="shared" ca="1" si="4"/>
        <v>-4.7220000000000004</v>
      </c>
      <c r="AE36" s="14">
        <f t="shared" ca="1" si="4"/>
        <v>-4.7619999999999996</v>
      </c>
      <c r="AF36" s="14">
        <f t="shared" ca="1" si="4"/>
        <v>-4.8010000000000002</v>
      </c>
      <c r="AG36" s="14">
        <f t="shared" ca="1" si="4"/>
        <v>-4.8410000000000002</v>
      </c>
      <c r="AH36" s="14">
        <f t="shared" ca="1" si="4"/>
        <v>-4.8780000000000001</v>
      </c>
      <c r="AI36" s="14">
        <f t="shared" ca="1" si="4"/>
        <v>-4.9169999999999998</v>
      </c>
      <c r="AJ36" s="14">
        <f t="shared" ca="1" si="4"/>
        <v>-4.9550000000000001</v>
      </c>
      <c r="AK36" s="14">
        <f t="shared" ca="1" si="4"/>
        <v>-4.9930000000000003</v>
      </c>
      <c r="AL36" s="14">
        <f t="shared" ca="1" si="4"/>
        <v>-5.03</v>
      </c>
      <c r="AM36" s="14">
        <f t="shared" ca="1" si="4"/>
        <v>-5.0679999999999996</v>
      </c>
      <c r="AN36" s="14">
        <f t="shared" ca="1" si="4"/>
        <v>-5.1050000000000004</v>
      </c>
      <c r="AO36" s="14">
        <f t="shared" ca="1" si="4"/>
        <v>-5.4530000000000003</v>
      </c>
      <c r="AP36" s="14">
        <f t="shared" ca="1" si="4"/>
        <v>0</v>
      </c>
      <c r="AQ36" s="14">
        <f t="shared" ca="1" si="4"/>
        <v>0</v>
      </c>
      <c r="AR36" s="14">
        <f t="shared" ca="1" si="4"/>
        <v>0</v>
      </c>
      <c r="AS36" s="14">
        <f t="shared" ca="1" si="4"/>
        <v>0</v>
      </c>
      <c r="AT36" s="14">
        <f t="shared" ca="1" si="4"/>
        <v>0</v>
      </c>
      <c r="AU36" s="14">
        <f t="shared" ca="1" si="4"/>
        <v>0</v>
      </c>
      <c r="AV36" s="14">
        <f t="shared" ca="1" si="4"/>
        <v>0</v>
      </c>
      <c r="AW36" s="14">
        <f t="shared" ca="1" si="4"/>
        <v>0</v>
      </c>
      <c r="AX36" s="14">
        <f t="shared" ca="1" si="4"/>
        <v>0</v>
      </c>
      <c r="AY36" s="14">
        <f t="shared" ca="1" si="4"/>
        <v>0</v>
      </c>
      <c r="AZ36" s="14">
        <f t="shared" ca="1" si="4"/>
        <v>0</v>
      </c>
      <c r="BA36" s="14">
        <f t="shared" ca="1" si="4"/>
        <v>0</v>
      </c>
      <c r="BB36" s="14">
        <f t="shared" ca="1" si="4"/>
        <v>0</v>
      </c>
      <c r="BC36" s="14">
        <f t="shared" ca="1" si="4"/>
        <v>0</v>
      </c>
      <c r="BD36" s="14">
        <f t="shared" ca="1" si="4"/>
        <v>0</v>
      </c>
      <c r="BE36" s="14">
        <f t="shared" ca="1" si="4"/>
        <v>0</v>
      </c>
      <c r="BF36" s="14">
        <f t="shared" ca="1" si="4"/>
        <v>0</v>
      </c>
      <c r="BG36" s="14">
        <f t="shared" ca="1" si="4"/>
        <v>0</v>
      </c>
      <c r="BH36" s="14">
        <f t="shared" ca="1" si="4"/>
        <v>0</v>
      </c>
      <c r="BI36" s="14">
        <f t="shared" ca="1" si="4"/>
        <v>0</v>
      </c>
      <c r="BJ36" s="14">
        <f t="shared" ca="1" si="4"/>
        <v>0</v>
      </c>
      <c r="BK36" s="14">
        <f t="shared" ca="1" si="4"/>
        <v>0</v>
      </c>
      <c r="BL36" s="14">
        <f t="shared" ca="1" si="4"/>
        <v>0</v>
      </c>
      <c r="BM36" s="14">
        <f t="shared" ca="1" si="4"/>
        <v>0</v>
      </c>
      <c r="BN36" s="14">
        <f t="shared" ca="1" si="4"/>
        <v>0</v>
      </c>
      <c r="BO36" s="14">
        <f t="shared" ca="1" si="4"/>
        <v>0</v>
      </c>
      <c r="BP36" s="14">
        <f t="shared" ca="1" si="4"/>
        <v>0</v>
      </c>
      <c r="BQ36" s="14">
        <f t="shared" ca="1" si="4"/>
        <v>0</v>
      </c>
      <c r="BR36" s="14">
        <f t="shared" ca="1" si="4"/>
        <v>0</v>
      </c>
      <c r="BS36" s="103"/>
      <c r="BT36" s="26"/>
      <c r="BU36" s="27"/>
      <c r="BV36" s="27"/>
      <c r="BW36" s="27"/>
      <c r="BX36" s="27"/>
      <c r="BY36" s="27"/>
      <c r="BZ36" s="27"/>
      <c r="CA36" s="27"/>
      <c r="CB36" s="27"/>
      <c r="CC36" s="27"/>
      <c r="CD36" s="27"/>
      <c r="CE36" s="27"/>
      <c r="CF36" s="27"/>
      <c r="CG36" s="27"/>
      <c r="CH36" s="27"/>
      <c r="CI36" s="28"/>
    </row>
    <row r="37" spans="1:87" ht="21" customHeight="1" outlineLevel="1" thickBot="1" x14ac:dyDescent="0.4">
      <c r="B37" s="47">
        <f t="shared" ca="1" si="5"/>
        <v>1</v>
      </c>
      <c r="C37" s="11" t="s">
        <v>7</v>
      </c>
      <c r="D37" s="44">
        <f t="shared" si="6"/>
        <v>16</v>
      </c>
      <c r="E37" s="11" t="str">
        <f t="shared" ca="1" si="7"/>
        <v>H (Se)</v>
      </c>
      <c r="F37" s="14">
        <f t="shared" ca="1" si="8"/>
        <v>-22.49</v>
      </c>
      <c r="G37" s="14">
        <f t="shared" ca="1" si="4"/>
        <v>-21.36</v>
      </c>
      <c r="H37" s="14">
        <f t="shared" ca="1" si="4"/>
        <v>-20.37</v>
      </c>
      <c r="I37" s="14">
        <f t="shared" ca="1" si="4"/>
        <v>-19.48</v>
      </c>
      <c r="J37" s="14">
        <f t="shared" ca="1" si="4"/>
        <v>-19.559999999999999</v>
      </c>
      <c r="K37" s="14">
        <f t="shared" ca="1" si="4"/>
        <v>-19.87</v>
      </c>
      <c r="L37" s="14">
        <f t="shared" ca="1" si="4"/>
        <v>-20.04</v>
      </c>
      <c r="M37" s="14">
        <f t="shared" ca="1" si="4"/>
        <v>-20.28</v>
      </c>
      <c r="N37" s="14">
        <f t="shared" ca="1" si="4"/>
        <v>-20.53</v>
      </c>
      <c r="O37" s="14">
        <f t="shared" ca="1" si="4"/>
        <v>-21.53</v>
      </c>
      <c r="P37" s="14">
        <f t="shared" ca="1" si="4"/>
        <v>-21.78</v>
      </c>
      <c r="Q37" s="14">
        <f t="shared" ca="1" si="4"/>
        <v>-22.02</v>
      </c>
      <c r="R37" s="14">
        <f t="shared" ca="1" si="4"/>
        <v>-22.27</v>
      </c>
      <c r="S37" s="14">
        <f t="shared" ca="1" si="4"/>
        <v>-22.52</v>
      </c>
      <c r="T37" s="14">
        <f t="shared" ca="1" si="4"/>
        <v>-22.76</v>
      </c>
      <c r="U37" s="14">
        <f t="shared" ca="1" si="4"/>
        <v>-23</v>
      </c>
      <c r="V37" s="14">
        <f t="shared" ca="1" si="4"/>
        <v>-23.24</v>
      </c>
      <c r="W37" s="14">
        <f t="shared" ca="1" si="4"/>
        <v>-23.48</v>
      </c>
      <c r="X37" s="14">
        <f t="shared" ca="1" si="4"/>
        <v>-23.72</v>
      </c>
      <c r="Y37" s="14">
        <f t="shared" ca="1" si="4"/>
        <v>-23.95</v>
      </c>
      <c r="Z37" s="14">
        <f t="shared" ca="1" si="4"/>
        <v>-24.18</v>
      </c>
      <c r="AA37" s="14">
        <f t="shared" ca="1" si="4"/>
        <v>-24.41</v>
      </c>
      <c r="AB37" s="14">
        <f t="shared" ca="1" si="4"/>
        <v>-25.31</v>
      </c>
      <c r="AC37" s="14">
        <f t="shared" ca="1" si="4"/>
        <v>-25.53</v>
      </c>
      <c r="AD37" s="14">
        <f t="shared" ca="1" si="4"/>
        <v>-25.75</v>
      </c>
      <c r="AE37" s="14">
        <f t="shared" ca="1" si="4"/>
        <v>-25.97</v>
      </c>
      <c r="AF37" s="14">
        <f t="shared" ca="1" si="4"/>
        <v>-26.18</v>
      </c>
      <c r="AG37" s="14">
        <f t="shared" ca="1" si="4"/>
        <v>-26.39</v>
      </c>
      <c r="AH37" s="14">
        <f t="shared" ca="1" si="4"/>
        <v>-26.6</v>
      </c>
      <c r="AI37" s="14">
        <f t="shared" ca="1" si="4"/>
        <v>-26.81</v>
      </c>
      <c r="AJ37" s="14">
        <f t="shared" ca="1" si="4"/>
        <v>-27.02</v>
      </c>
      <c r="AK37" s="14">
        <f t="shared" ca="1" si="4"/>
        <v>-27.22</v>
      </c>
      <c r="AL37" s="14">
        <f t="shared" ca="1" si="4"/>
        <v>-27.43</v>
      </c>
      <c r="AM37" s="14">
        <f t="shared" ca="1" si="4"/>
        <v>-27.63</v>
      </c>
      <c r="AN37" s="14">
        <f t="shared" ca="1" si="4"/>
        <v>-27.83</v>
      </c>
      <c r="AO37" s="14">
        <f t="shared" ca="1" si="4"/>
        <v>-28.62</v>
      </c>
      <c r="AP37" s="14">
        <f t="shared" ca="1" si="4"/>
        <v>0</v>
      </c>
      <c r="AQ37" s="14">
        <f t="shared" ca="1" si="4"/>
        <v>0</v>
      </c>
      <c r="AR37" s="14">
        <f t="shared" ca="1" si="4"/>
        <v>0</v>
      </c>
      <c r="AS37" s="14">
        <f t="shared" ca="1" si="4"/>
        <v>0</v>
      </c>
      <c r="AT37" s="14">
        <f t="shared" ca="1" si="4"/>
        <v>0</v>
      </c>
      <c r="AU37" s="14">
        <f t="shared" ca="1" si="4"/>
        <v>0</v>
      </c>
      <c r="AV37" s="14">
        <f t="shared" ca="1" si="4"/>
        <v>0</v>
      </c>
      <c r="AW37" s="14">
        <f t="shared" ca="1" si="4"/>
        <v>0</v>
      </c>
      <c r="AX37" s="14">
        <f t="shared" ca="1" si="4"/>
        <v>0</v>
      </c>
      <c r="AY37" s="14">
        <f t="shared" ca="1" si="4"/>
        <v>0</v>
      </c>
      <c r="AZ37" s="14">
        <f t="shared" ca="1" si="4"/>
        <v>0</v>
      </c>
      <c r="BA37" s="14">
        <f t="shared" ca="1" si="4"/>
        <v>0</v>
      </c>
      <c r="BB37" s="14">
        <f t="shared" ca="1" si="4"/>
        <v>0</v>
      </c>
      <c r="BC37" s="14">
        <f t="shared" ca="1" si="4"/>
        <v>0</v>
      </c>
      <c r="BD37" s="14">
        <f t="shared" ca="1" si="4"/>
        <v>0</v>
      </c>
      <c r="BE37" s="14">
        <f t="shared" ca="1" si="4"/>
        <v>0</v>
      </c>
      <c r="BF37" s="14">
        <f t="shared" ca="1" si="4"/>
        <v>0</v>
      </c>
      <c r="BG37" s="14">
        <f t="shared" ca="1" si="4"/>
        <v>0</v>
      </c>
      <c r="BH37" s="14">
        <f t="shared" ca="1" si="4"/>
        <v>0</v>
      </c>
      <c r="BI37" s="14">
        <f t="shared" ca="1" si="4"/>
        <v>0</v>
      </c>
      <c r="BJ37" s="14">
        <f t="shared" ca="1" si="4"/>
        <v>0</v>
      </c>
      <c r="BK37" s="14">
        <f t="shared" ca="1" si="4"/>
        <v>0</v>
      </c>
      <c r="BL37" s="14">
        <f t="shared" ca="1" si="4"/>
        <v>0</v>
      </c>
      <c r="BM37" s="14">
        <f t="shared" ca="1" si="4"/>
        <v>0</v>
      </c>
      <c r="BN37" s="14">
        <f t="shared" ca="1" si="4"/>
        <v>0</v>
      </c>
      <c r="BO37" s="14">
        <f t="shared" ca="1" si="4"/>
        <v>0</v>
      </c>
      <c r="BP37" s="14">
        <f t="shared" ca="1" si="4"/>
        <v>0</v>
      </c>
      <c r="BQ37" s="14">
        <f t="shared" ca="1" si="4"/>
        <v>0</v>
      </c>
      <c r="BR37" s="14">
        <f t="shared" ca="1" si="4"/>
        <v>0</v>
      </c>
      <c r="BS37" s="103"/>
      <c r="BT37" s="29"/>
      <c r="BU37" s="30"/>
      <c r="BV37" s="30"/>
      <c r="BW37" s="30"/>
      <c r="BX37" s="30"/>
      <c r="BY37" s="30"/>
      <c r="BZ37" s="30"/>
      <c r="CA37" s="30"/>
      <c r="CB37" s="30"/>
      <c r="CC37" s="30"/>
      <c r="CD37" s="30"/>
      <c r="CE37" s="30"/>
      <c r="CF37" s="30"/>
      <c r="CG37" s="30"/>
      <c r="CH37" s="30"/>
      <c r="CI37" s="31"/>
    </row>
    <row r="38" spans="1:87" ht="21" customHeight="1" thickBot="1" x14ac:dyDescent="0.4">
      <c r="G38" s="98"/>
      <c r="H38" s="98"/>
      <c r="I38" s="98"/>
      <c r="J38" s="98"/>
      <c r="K38" s="98"/>
      <c r="L38" s="98"/>
      <c r="M38" s="98"/>
      <c r="N38" s="98"/>
      <c r="O38" s="98"/>
      <c r="P38" s="98"/>
      <c r="Q38" s="98"/>
      <c r="R38" s="98"/>
      <c r="S38" s="98"/>
      <c r="T38" s="98"/>
      <c r="U38" s="98"/>
      <c r="V38" s="98"/>
      <c r="W38" s="98"/>
      <c r="X38" s="98"/>
      <c r="Y38" s="98"/>
      <c r="Z38" s="98"/>
      <c r="AA38" s="98"/>
      <c r="AB38" s="98"/>
      <c r="AC38" s="98"/>
      <c r="AD38" s="98"/>
      <c r="AE38" s="98"/>
      <c r="AF38" s="98"/>
      <c r="AG38" s="98"/>
      <c r="AH38" s="98"/>
      <c r="AI38" s="98"/>
      <c r="AJ38" s="98"/>
      <c r="AK38" s="98"/>
      <c r="AL38" s="98"/>
      <c r="AM38" s="98"/>
      <c r="AN38" s="98"/>
      <c r="AO38" s="98"/>
      <c r="AP38" s="98"/>
      <c r="AQ38" s="98"/>
      <c r="AR38" s="98"/>
      <c r="AS38" s="98"/>
      <c r="AT38" s="98"/>
      <c r="AU38" s="98"/>
      <c r="AV38" s="98"/>
      <c r="AW38" s="98"/>
      <c r="AX38" s="98"/>
      <c r="AY38" s="98"/>
      <c r="AZ38" s="98"/>
      <c r="BA38" s="98"/>
      <c r="BB38" s="98"/>
      <c r="BC38" s="98"/>
      <c r="BD38" s="98"/>
      <c r="BE38" s="98"/>
      <c r="BF38" s="98"/>
      <c r="BG38" s="98"/>
      <c r="BH38" s="98"/>
      <c r="BI38" s="98"/>
      <c r="BJ38" s="98"/>
      <c r="BK38" s="98"/>
      <c r="BL38" s="98"/>
      <c r="BM38" s="98"/>
      <c r="BN38" s="98"/>
      <c r="BO38" s="98"/>
      <c r="BP38" s="98"/>
      <c r="BQ38" s="98"/>
      <c r="BR38" s="98"/>
      <c r="BV38" s="27"/>
      <c r="BW38" s="27"/>
      <c r="BX38" s="27"/>
      <c r="BY38" s="27"/>
      <c r="BZ38" s="27"/>
      <c r="CA38" s="27"/>
      <c r="CB38" s="27"/>
      <c r="CC38" s="27"/>
      <c r="CD38" s="27"/>
      <c r="CE38" s="27"/>
      <c r="CF38" s="27"/>
      <c r="CG38" s="27"/>
      <c r="CH38" s="27"/>
      <c r="CI38" s="27"/>
    </row>
    <row r="39" spans="1:87" ht="21" customHeight="1" thickTop="1" thickBot="1" x14ac:dyDescent="0.45">
      <c r="A39" s="71" t="s">
        <v>8</v>
      </c>
      <c r="B39" s="72"/>
      <c r="C39" s="72"/>
      <c r="D39" s="73"/>
      <c r="E39" s="64" t="s">
        <v>19</v>
      </c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65"/>
      <c r="AK39" s="65"/>
      <c r="AL39" s="65"/>
      <c r="AM39" s="65"/>
      <c r="AN39" s="65"/>
      <c r="AO39" s="65"/>
      <c r="AP39" s="65"/>
      <c r="AQ39" s="65"/>
      <c r="AR39" s="65"/>
      <c r="AS39" s="65"/>
      <c r="AT39" s="65"/>
      <c r="AU39" s="65"/>
      <c r="AV39" s="65"/>
      <c r="AW39" s="65"/>
      <c r="AX39" s="65"/>
      <c r="AY39" s="65"/>
      <c r="AZ39" s="65"/>
      <c r="BA39" s="65"/>
      <c r="BB39" s="65"/>
      <c r="BC39" s="65"/>
      <c r="BD39" s="65"/>
      <c r="BE39" s="65"/>
      <c r="BF39" s="65"/>
      <c r="BG39" s="65"/>
      <c r="BH39" s="65"/>
      <c r="BI39" s="65"/>
      <c r="BJ39" s="65"/>
      <c r="BK39" s="65"/>
      <c r="BL39" s="65"/>
      <c r="BM39" s="65"/>
      <c r="BN39" s="65"/>
      <c r="BO39" s="65"/>
      <c r="BP39" s="65"/>
      <c r="BQ39" s="65"/>
      <c r="BR39" s="65"/>
      <c r="BS39" s="65"/>
      <c r="BT39" s="65"/>
      <c r="BU39" s="65"/>
      <c r="BV39" s="65"/>
      <c r="BW39" s="65"/>
      <c r="BX39" s="65"/>
      <c r="BY39" s="65"/>
      <c r="BZ39" s="65"/>
      <c r="CA39" s="65"/>
      <c r="CB39" s="65"/>
      <c r="CC39" s="65"/>
      <c r="CD39" s="65"/>
      <c r="CE39" s="65"/>
      <c r="CF39" s="65"/>
      <c r="CG39" s="65"/>
      <c r="CH39" s="65"/>
      <c r="CI39" s="65"/>
    </row>
    <row r="40" spans="1:87" ht="21" customHeight="1" outlineLevel="1" thickTop="1" thickBot="1" x14ac:dyDescent="0.4">
      <c r="A40" s="7" t="s">
        <v>1</v>
      </c>
      <c r="B40" s="7" t="s">
        <v>3</v>
      </c>
      <c r="C40" s="7" t="s">
        <v>4</v>
      </c>
      <c r="D40" s="7" t="s">
        <v>2</v>
      </c>
      <c r="E40" s="7" t="s">
        <v>9</v>
      </c>
      <c r="F40" s="8">
        <f>F3</f>
        <v>273.10000000000002</v>
      </c>
      <c r="G40" s="8">
        <f t="shared" ref="G40:BR40" si="9">G3</f>
        <v>289.7</v>
      </c>
      <c r="H40" s="8">
        <f t="shared" si="9"/>
        <v>306.2</v>
      </c>
      <c r="I40" s="8">
        <f t="shared" si="9"/>
        <v>322.7</v>
      </c>
      <c r="J40" s="8">
        <f t="shared" si="9"/>
        <v>339.2</v>
      </c>
      <c r="K40" s="8">
        <f t="shared" si="9"/>
        <v>355.7</v>
      </c>
      <c r="L40" s="8">
        <f t="shared" si="9"/>
        <v>372.3</v>
      </c>
      <c r="M40" s="8">
        <f t="shared" si="9"/>
        <v>388.8</v>
      </c>
      <c r="N40" s="8">
        <f t="shared" si="9"/>
        <v>405.3</v>
      </c>
      <c r="O40" s="8">
        <f t="shared" si="9"/>
        <v>471.4</v>
      </c>
      <c r="P40" s="8">
        <f t="shared" si="9"/>
        <v>487.9</v>
      </c>
      <c r="Q40" s="8">
        <f t="shared" si="9"/>
        <v>504.4</v>
      </c>
      <c r="R40" s="8">
        <f t="shared" si="9"/>
        <v>520.9</v>
      </c>
      <c r="S40" s="8">
        <f t="shared" si="9"/>
        <v>537.5</v>
      </c>
      <c r="T40" s="8">
        <f t="shared" si="9"/>
        <v>554</v>
      </c>
      <c r="U40" s="8">
        <f t="shared" si="9"/>
        <v>570.5</v>
      </c>
      <c r="V40" s="8">
        <f t="shared" si="9"/>
        <v>587</v>
      </c>
      <c r="W40" s="8">
        <f t="shared" si="9"/>
        <v>603.5</v>
      </c>
      <c r="X40" s="8">
        <f t="shared" si="9"/>
        <v>620.1</v>
      </c>
      <c r="Y40" s="8">
        <f t="shared" si="9"/>
        <v>636.6</v>
      </c>
      <c r="Z40" s="8">
        <f t="shared" si="9"/>
        <v>653.1</v>
      </c>
      <c r="AA40" s="8">
        <f t="shared" si="9"/>
        <v>669.6</v>
      </c>
      <c r="AB40" s="8">
        <f t="shared" si="9"/>
        <v>735.7</v>
      </c>
      <c r="AC40" s="8">
        <f t="shared" si="9"/>
        <v>752.2</v>
      </c>
      <c r="AD40" s="8">
        <f t="shared" si="9"/>
        <v>768.7</v>
      </c>
      <c r="AE40" s="8">
        <f t="shared" si="9"/>
        <v>785.2</v>
      </c>
      <c r="AF40" s="8">
        <f t="shared" si="9"/>
        <v>801.8</v>
      </c>
      <c r="AG40" s="8">
        <f t="shared" si="9"/>
        <v>818.3</v>
      </c>
      <c r="AH40" s="8">
        <f t="shared" si="9"/>
        <v>834.8</v>
      </c>
      <c r="AI40" s="8">
        <f t="shared" si="9"/>
        <v>851.3</v>
      </c>
      <c r="AJ40" s="8">
        <f t="shared" si="9"/>
        <v>867.8</v>
      </c>
      <c r="AK40" s="8">
        <f t="shared" si="9"/>
        <v>884.4</v>
      </c>
      <c r="AL40" s="8">
        <f t="shared" si="9"/>
        <v>900.9</v>
      </c>
      <c r="AM40" s="8">
        <f t="shared" si="9"/>
        <v>917.4</v>
      </c>
      <c r="AN40" s="8">
        <f t="shared" si="9"/>
        <v>933.9</v>
      </c>
      <c r="AO40" s="8">
        <f t="shared" si="9"/>
        <v>1000</v>
      </c>
      <c r="AP40" s="8">
        <f t="shared" si="9"/>
        <v>0</v>
      </c>
      <c r="AQ40" s="8">
        <f t="shared" si="9"/>
        <v>0</v>
      </c>
      <c r="AR40" s="8">
        <f t="shared" si="9"/>
        <v>0</v>
      </c>
      <c r="AS40" s="8">
        <f t="shared" si="9"/>
        <v>0</v>
      </c>
      <c r="AT40" s="8">
        <f t="shared" si="9"/>
        <v>0</v>
      </c>
      <c r="AU40" s="8">
        <f t="shared" si="9"/>
        <v>0</v>
      </c>
      <c r="AV40" s="8">
        <f t="shared" si="9"/>
        <v>0</v>
      </c>
      <c r="AW40" s="8">
        <f t="shared" si="9"/>
        <v>0</v>
      </c>
      <c r="AX40" s="8">
        <f t="shared" si="9"/>
        <v>0</v>
      </c>
      <c r="AY40" s="8">
        <f t="shared" si="9"/>
        <v>0</v>
      </c>
      <c r="AZ40" s="8">
        <f t="shared" si="9"/>
        <v>0</v>
      </c>
      <c r="BA40" s="8">
        <f t="shared" si="9"/>
        <v>0</v>
      </c>
      <c r="BB40" s="8">
        <f t="shared" si="9"/>
        <v>0</v>
      </c>
      <c r="BC40" s="8">
        <f t="shared" si="9"/>
        <v>0</v>
      </c>
      <c r="BD40" s="8">
        <f t="shared" si="9"/>
        <v>0</v>
      </c>
      <c r="BE40" s="8">
        <f t="shared" si="9"/>
        <v>0</v>
      </c>
      <c r="BF40" s="8">
        <f t="shared" si="9"/>
        <v>0</v>
      </c>
      <c r="BG40" s="8">
        <f t="shared" si="9"/>
        <v>0</v>
      </c>
      <c r="BH40" s="8">
        <f t="shared" si="9"/>
        <v>0</v>
      </c>
      <c r="BI40" s="8">
        <f t="shared" si="9"/>
        <v>0</v>
      </c>
      <c r="BJ40" s="8">
        <f t="shared" si="9"/>
        <v>0</v>
      </c>
      <c r="BK40" s="8">
        <f t="shared" si="9"/>
        <v>0</v>
      </c>
      <c r="BL40" s="8">
        <f t="shared" si="9"/>
        <v>0</v>
      </c>
      <c r="BM40" s="8">
        <f t="shared" si="9"/>
        <v>0</v>
      </c>
      <c r="BN40" s="8">
        <f t="shared" si="9"/>
        <v>0</v>
      </c>
      <c r="BO40" s="8">
        <f t="shared" si="9"/>
        <v>0</v>
      </c>
      <c r="BP40" s="8">
        <f t="shared" si="9"/>
        <v>0</v>
      </c>
      <c r="BQ40" s="8">
        <f t="shared" si="9"/>
        <v>0</v>
      </c>
      <c r="BR40" s="8">
        <f t="shared" si="9"/>
        <v>0</v>
      </c>
      <c r="BS40" s="98"/>
    </row>
    <row r="41" spans="1:87" ht="21" customHeight="1" outlineLevel="1" thickTop="1" x14ac:dyDescent="0.35">
      <c r="A41" s="9">
        <f>Values!D3/Values!$E$3</f>
        <v>1.6666666666666667</v>
      </c>
      <c r="B41" s="9">
        <f>Values!E3/Values!$E$3</f>
        <v>1</v>
      </c>
      <c r="C41" s="9">
        <f>Values!F3/Values!$E$3</f>
        <v>1.6666666666666667</v>
      </c>
      <c r="D41" s="9">
        <f>Values!G3/Values!$E$3</f>
        <v>4</v>
      </c>
      <c r="E41" s="9">
        <f>SUM(A41:D41)</f>
        <v>8.3333333333333339</v>
      </c>
      <c r="F41" s="10">
        <f t="shared" ref="F41:BQ41" ca="1" si="10">($B$41*H.Ge+$C$41*H.Ga+$D$41*H.Se)*F$40*$B$2/1000</f>
        <v>-500.95204780250009</v>
      </c>
      <c r="G41" s="10">
        <f t="shared" ca="1" si="10"/>
        <v>-505.06647812750003</v>
      </c>
      <c r="H41" s="10">
        <f t="shared" ca="1" si="10"/>
        <v>-509.23938433100005</v>
      </c>
      <c r="I41" s="10">
        <f t="shared" ca="1" si="10"/>
        <v>-513.49854515750008</v>
      </c>
      <c r="J41" s="10">
        <f t="shared" ca="1" si="10"/>
        <v>-517.74670867199995</v>
      </c>
      <c r="K41" s="10">
        <f t="shared" ca="1" si="10"/>
        <v>-525.24625464000007</v>
      </c>
      <c r="L41" s="10">
        <f t="shared" ca="1" si="10"/>
        <v>-529.96824210900002</v>
      </c>
      <c r="M41" s="10">
        <f t="shared" ca="1" si="10"/>
        <v>-536.20423351200009</v>
      </c>
      <c r="N41" s="10">
        <f t="shared" ca="1" si="10"/>
        <v>-542.58226151849999</v>
      </c>
      <c r="O41" s="10">
        <f t="shared" ca="1" si="10"/>
        <v>-569.64971384670002</v>
      </c>
      <c r="P41" s="10">
        <f t="shared" ca="1" si="10"/>
        <v>-576.74938225170001</v>
      </c>
      <c r="Q41" s="10">
        <f t="shared" ca="1" si="10"/>
        <v>-583.7578999018001</v>
      </c>
      <c r="R41" s="10">
        <f t="shared" ca="1" si="10"/>
        <v>-591.08070177180002</v>
      </c>
      <c r="S41" s="10">
        <f t="shared" ca="1" si="10"/>
        <v>-598.67012138749999</v>
      </c>
      <c r="T41" s="10">
        <f t="shared" ca="1" si="10"/>
        <v>-608.95167965500013</v>
      </c>
      <c r="U41" s="10">
        <f t="shared" ca="1" si="10"/>
        <v>-619.58265201350002</v>
      </c>
      <c r="V41" s="10">
        <f t="shared" ca="1" si="10"/>
        <v>-630.42533371399998</v>
      </c>
      <c r="W41" s="10">
        <f t="shared" ca="1" si="10"/>
        <v>-642.21326459025011</v>
      </c>
      <c r="X41" s="10">
        <f t="shared" ca="1" si="10"/>
        <v>-656.44606144260001</v>
      </c>
      <c r="Y41" s="10">
        <f t="shared" ca="1" si="10"/>
        <v>-670.61916267930008</v>
      </c>
      <c r="Z41" s="10">
        <f t="shared" ca="1" si="10"/>
        <v>-685.07402569200008</v>
      </c>
      <c r="AA41" s="10">
        <f t="shared" ca="1" si="10"/>
        <v>-699.65936815320003</v>
      </c>
      <c r="AB41" s="10">
        <f t="shared" ca="1" si="10"/>
        <v>-759.82853476495006</v>
      </c>
      <c r="AC41" s="10">
        <f t="shared" ca="1" si="10"/>
        <v>-775.22274975570008</v>
      </c>
      <c r="AD41" s="10">
        <f t="shared" ca="1" si="10"/>
        <v>-790.81527915180004</v>
      </c>
      <c r="AE41" s="10">
        <f t="shared" ca="1" si="10"/>
        <v>-806.63660307880002</v>
      </c>
      <c r="AF41" s="10">
        <f t="shared" ca="1" si="10"/>
        <v>-822.49425915360007</v>
      </c>
      <c r="AG41" s="10">
        <f t="shared" ca="1" si="10"/>
        <v>-838.60366941960001</v>
      </c>
      <c r="AH41" s="10">
        <f t="shared" ca="1" si="10"/>
        <v>-862.57200827580004</v>
      </c>
      <c r="AI41" s="10">
        <f t="shared" ca="1" si="10"/>
        <v>-886.80995255469998</v>
      </c>
      <c r="AJ41" s="10">
        <f t="shared" ca="1" si="10"/>
        <v>-911.34340968400011</v>
      </c>
      <c r="AK41" s="10">
        <f t="shared" ca="1" si="10"/>
        <v>-935.99242561440008</v>
      </c>
      <c r="AL41" s="10">
        <f t="shared" ca="1" si="10"/>
        <v>-961.12277986724996</v>
      </c>
      <c r="AM41" s="10">
        <f t="shared" ca="1" si="10"/>
        <v>-986.24923794540007</v>
      </c>
      <c r="AN41" s="10">
        <f t="shared" ca="1" si="10"/>
        <v>-1011.6903258495</v>
      </c>
      <c r="AO41" s="10">
        <f t="shared" ca="1" si="10"/>
        <v>-1116.0802785000001</v>
      </c>
      <c r="AP41" s="10">
        <f t="shared" ca="1" si="10"/>
        <v>0</v>
      </c>
      <c r="AQ41" s="10">
        <f t="shared" ca="1" si="10"/>
        <v>0</v>
      </c>
      <c r="AR41" s="10">
        <f t="shared" ca="1" si="10"/>
        <v>0</v>
      </c>
      <c r="AS41" s="10">
        <f t="shared" ca="1" si="10"/>
        <v>0</v>
      </c>
      <c r="AT41" s="10">
        <f t="shared" ca="1" si="10"/>
        <v>0</v>
      </c>
      <c r="AU41" s="10">
        <f t="shared" ca="1" si="10"/>
        <v>0</v>
      </c>
      <c r="AV41" s="10">
        <f t="shared" ca="1" si="10"/>
        <v>0</v>
      </c>
      <c r="AW41" s="10">
        <f t="shared" ca="1" si="10"/>
        <v>0</v>
      </c>
      <c r="AX41" s="10">
        <f t="shared" ca="1" si="10"/>
        <v>0</v>
      </c>
      <c r="AY41" s="10">
        <f t="shared" ca="1" si="10"/>
        <v>0</v>
      </c>
      <c r="AZ41" s="10">
        <f t="shared" ca="1" si="10"/>
        <v>0</v>
      </c>
      <c r="BA41" s="10">
        <f t="shared" ca="1" si="10"/>
        <v>0</v>
      </c>
      <c r="BB41" s="10">
        <f t="shared" ca="1" si="10"/>
        <v>0</v>
      </c>
      <c r="BC41" s="10">
        <f t="shared" ca="1" si="10"/>
        <v>0</v>
      </c>
      <c r="BD41" s="10">
        <f t="shared" ca="1" si="10"/>
        <v>0</v>
      </c>
      <c r="BE41" s="10">
        <f t="shared" ca="1" si="10"/>
        <v>0</v>
      </c>
      <c r="BF41" s="10">
        <f t="shared" ca="1" si="10"/>
        <v>0</v>
      </c>
      <c r="BG41" s="10">
        <f t="shared" ca="1" si="10"/>
        <v>0</v>
      </c>
      <c r="BH41" s="10">
        <f t="shared" ca="1" si="10"/>
        <v>0</v>
      </c>
      <c r="BI41" s="10">
        <f t="shared" ca="1" si="10"/>
        <v>0</v>
      </c>
      <c r="BJ41" s="10">
        <f t="shared" ca="1" si="10"/>
        <v>0</v>
      </c>
      <c r="BK41" s="10">
        <f t="shared" ca="1" si="10"/>
        <v>0</v>
      </c>
      <c r="BL41" s="10">
        <f t="shared" ca="1" si="10"/>
        <v>0</v>
      </c>
      <c r="BM41" s="10">
        <f t="shared" ca="1" si="10"/>
        <v>0</v>
      </c>
      <c r="BN41" s="10">
        <f t="shared" ca="1" si="10"/>
        <v>0</v>
      </c>
      <c r="BO41" s="10">
        <f t="shared" ca="1" si="10"/>
        <v>0</v>
      </c>
      <c r="BP41" s="10">
        <f t="shared" ca="1" si="10"/>
        <v>0</v>
      </c>
      <c r="BQ41" s="10">
        <f t="shared" ca="1" si="10"/>
        <v>0</v>
      </c>
      <c r="BR41" s="10">
        <f t="shared" ref="BR41" ca="1" si="11">($B$41*H.Ge+$C$41*H.Ga+$D$41*H.Se)*BR$40*$B$2/1000</f>
        <v>0</v>
      </c>
      <c r="BS41" s="98"/>
    </row>
    <row r="42" spans="1:87" ht="176.25" customHeight="1" outlineLevel="1" x14ac:dyDescent="0.35">
      <c r="G42" s="98"/>
      <c r="H42" s="98"/>
      <c r="I42" s="98"/>
      <c r="J42" s="98"/>
      <c r="K42" s="98"/>
      <c r="L42" s="98"/>
      <c r="M42" s="98"/>
      <c r="N42" s="98"/>
      <c r="O42" s="98"/>
      <c r="P42" s="98"/>
      <c r="Q42" s="98"/>
      <c r="R42" s="98"/>
      <c r="S42" s="98"/>
      <c r="T42" s="98"/>
      <c r="U42" s="98"/>
      <c r="V42" s="98"/>
      <c r="W42" s="98"/>
      <c r="X42" s="98"/>
      <c r="Y42" s="98"/>
      <c r="Z42" s="98"/>
      <c r="AA42" s="98"/>
      <c r="AB42" s="98"/>
      <c r="AC42" s="98"/>
      <c r="AD42" s="98"/>
      <c r="AE42" s="98"/>
      <c r="AF42" s="98"/>
      <c r="AG42" s="98"/>
      <c r="AH42" s="98"/>
      <c r="AI42" s="98"/>
      <c r="AJ42" s="98"/>
      <c r="AK42" s="98"/>
      <c r="AL42" s="98"/>
      <c r="AM42" s="98"/>
      <c r="AN42" s="98"/>
      <c r="AO42" s="98"/>
      <c r="AP42" s="98"/>
      <c r="AQ42" s="98"/>
      <c r="AR42" s="98"/>
      <c r="AS42" s="98"/>
      <c r="AT42" s="98"/>
      <c r="AU42" s="98"/>
      <c r="AV42" s="98"/>
      <c r="AW42" s="98"/>
      <c r="AX42" s="98"/>
      <c r="AY42" s="98"/>
      <c r="AZ42" s="98"/>
      <c r="BA42" s="98"/>
      <c r="BB42" s="98"/>
      <c r="BC42" s="98"/>
      <c r="BD42" s="98"/>
      <c r="BE42" s="98"/>
      <c r="BF42" s="98"/>
      <c r="BG42" s="98"/>
      <c r="BH42" s="98"/>
      <c r="BI42" s="98"/>
      <c r="BJ42" s="98"/>
      <c r="BK42" s="98"/>
      <c r="BL42" s="98"/>
      <c r="BM42" s="98"/>
      <c r="BN42" s="98"/>
      <c r="BO42" s="98"/>
      <c r="BP42" s="98"/>
      <c r="BQ42" s="98"/>
      <c r="BR42" s="98"/>
      <c r="BS42" s="98"/>
    </row>
    <row r="43" spans="1:87" ht="21" customHeight="1" x14ac:dyDescent="0.35">
      <c r="G43" s="98"/>
      <c r="H43" s="98"/>
      <c r="I43" s="98"/>
      <c r="J43" s="98"/>
      <c r="K43" s="98"/>
      <c r="L43" s="98"/>
      <c r="M43" s="98"/>
      <c r="N43" s="98"/>
      <c r="O43" s="98"/>
      <c r="P43" s="98"/>
      <c r="Q43" s="98"/>
      <c r="R43" s="98"/>
      <c r="S43" s="98"/>
      <c r="T43" s="98"/>
      <c r="U43" s="98"/>
      <c r="V43" s="98"/>
      <c r="W43" s="98"/>
      <c r="X43" s="98"/>
      <c r="Y43" s="98"/>
      <c r="Z43" s="98"/>
      <c r="AA43" s="98"/>
      <c r="AB43" s="98"/>
      <c r="AC43" s="98"/>
      <c r="AD43" s="98"/>
      <c r="AE43" s="98"/>
      <c r="AF43" s="98"/>
      <c r="AG43" s="98"/>
      <c r="AH43" s="98"/>
      <c r="AI43" s="98"/>
      <c r="AJ43" s="98"/>
      <c r="AK43" s="98"/>
      <c r="AL43" s="98"/>
      <c r="AM43" s="98"/>
      <c r="AN43" s="98"/>
      <c r="AO43" s="98"/>
      <c r="AP43" s="98"/>
      <c r="AQ43" s="98"/>
      <c r="AR43" s="98"/>
      <c r="AS43" s="98"/>
      <c r="AT43" s="98"/>
      <c r="AU43" s="98"/>
      <c r="AV43" s="98"/>
      <c r="AW43" s="98"/>
      <c r="AX43" s="98"/>
      <c r="AY43" s="98"/>
      <c r="AZ43" s="98"/>
      <c r="BA43" s="98"/>
      <c r="BB43" s="98"/>
      <c r="BC43" s="98"/>
      <c r="BD43" s="98"/>
      <c r="BE43" s="98"/>
      <c r="BF43" s="98"/>
      <c r="BG43" s="98"/>
      <c r="BH43" s="98"/>
      <c r="BI43" s="98"/>
      <c r="BJ43" s="98"/>
      <c r="BK43" s="98"/>
      <c r="BL43" s="98"/>
      <c r="BM43" s="98"/>
      <c r="BN43" s="98"/>
      <c r="BO43" s="98"/>
      <c r="BP43" s="98"/>
      <c r="BQ43" s="98"/>
      <c r="BR43" s="98"/>
    </row>
    <row r="44" spans="1:87" ht="21" customHeight="1" thickBot="1" x14ac:dyDescent="0.45">
      <c r="A44" s="65"/>
      <c r="B44" s="65"/>
      <c r="C44" s="65"/>
      <c r="D44" s="65"/>
      <c r="E44" s="64" t="s">
        <v>20</v>
      </c>
      <c r="F44" s="65"/>
      <c r="G44" s="65"/>
      <c r="H44" s="65"/>
      <c r="I44" s="65"/>
      <c r="J44" s="65"/>
      <c r="K44" s="65"/>
      <c r="L44" s="65"/>
      <c r="M44" s="65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5"/>
      <c r="AC44" s="65"/>
      <c r="AD44" s="65"/>
      <c r="AE44" s="65"/>
      <c r="AF44" s="65"/>
      <c r="AG44" s="65"/>
      <c r="AH44" s="65"/>
      <c r="AI44" s="65"/>
      <c r="AJ44" s="65"/>
      <c r="AK44" s="65"/>
      <c r="AL44" s="65"/>
      <c r="AM44" s="65"/>
      <c r="AN44" s="65"/>
      <c r="AO44" s="65"/>
      <c r="AP44" s="65"/>
      <c r="AQ44" s="65"/>
      <c r="AR44" s="65"/>
      <c r="AS44" s="65"/>
      <c r="AT44" s="65"/>
      <c r="AU44" s="65"/>
      <c r="AV44" s="65"/>
      <c r="AW44" s="65"/>
      <c r="AX44" s="65"/>
      <c r="AY44" s="65"/>
      <c r="AZ44" s="65"/>
      <c r="BA44" s="65"/>
      <c r="BB44" s="65"/>
      <c r="BC44" s="65"/>
      <c r="BD44" s="65"/>
      <c r="BE44" s="65"/>
      <c r="BF44" s="65"/>
      <c r="BG44" s="65"/>
      <c r="BH44" s="65"/>
      <c r="BI44" s="65"/>
      <c r="BJ44" s="65"/>
      <c r="BK44" s="65"/>
      <c r="BL44" s="65"/>
      <c r="BM44" s="65"/>
      <c r="BN44" s="65"/>
      <c r="BO44" s="65"/>
      <c r="BP44" s="65"/>
      <c r="BQ44" s="65"/>
      <c r="BR44" s="65"/>
      <c r="BS44" s="65"/>
      <c r="BT44" s="65"/>
      <c r="BU44" s="65"/>
      <c r="BV44" s="65"/>
      <c r="BW44" s="65"/>
      <c r="BX44" s="65"/>
      <c r="BY44" s="65"/>
      <c r="BZ44" s="65"/>
      <c r="CA44" s="65"/>
      <c r="CB44" s="65"/>
      <c r="CC44" s="65"/>
      <c r="CD44" s="65"/>
      <c r="CE44" s="65"/>
      <c r="CF44" s="65"/>
      <c r="CG44" s="65"/>
      <c r="CH44" s="65"/>
      <c r="CI44" s="65"/>
    </row>
    <row r="45" spans="1:87" ht="21" customHeight="1" outlineLevel="1" thickTop="1" thickBot="1" x14ac:dyDescent="0.4">
      <c r="A45" s="12" t="s">
        <v>1</v>
      </c>
      <c r="B45" s="12" t="s">
        <v>2</v>
      </c>
      <c r="C45" s="12" t="s">
        <v>3</v>
      </c>
      <c r="D45" s="13" t="s">
        <v>4</v>
      </c>
      <c r="E45" s="3" t="str">
        <f t="shared" ref="E45:F45" si="12">E3</f>
        <v>Temperature,K</v>
      </c>
      <c r="F45" s="3">
        <f t="shared" si="12"/>
        <v>273.10000000000002</v>
      </c>
      <c r="G45" s="3">
        <f t="shared" ref="G45:BR45" si="13">G3</f>
        <v>289.7</v>
      </c>
      <c r="H45" s="3">
        <f t="shared" si="13"/>
        <v>306.2</v>
      </c>
      <c r="I45" s="3">
        <f t="shared" si="13"/>
        <v>322.7</v>
      </c>
      <c r="J45" s="3">
        <f t="shared" si="13"/>
        <v>339.2</v>
      </c>
      <c r="K45" s="3">
        <f t="shared" si="13"/>
        <v>355.7</v>
      </c>
      <c r="L45" s="3">
        <f t="shared" si="13"/>
        <v>372.3</v>
      </c>
      <c r="M45" s="3">
        <f t="shared" si="13"/>
        <v>388.8</v>
      </c>
      <c r="N45" s="3">
        <f t="shared" si="13"/>
        <v>405.3</v>
      </c>
      <c r="O45" s="3">
        <f t="shared" si="13"/>
        <v>471.4</v>
      </c>
      <c r="P45" s="3">
        <f t="shared" si="13"/>
        <v>487.9</v>
      </c>
      <c r="Q45" s="3">
        <f t="shared" si="13"/>
        <v>504.4</v>
      </c>
      <c r="R45" s="3">
        <f t="shared" si="13"/>
        <v>520.9</v>
      </c>
      <c r="S45" s="3">
        <f t="shared" si="13"/>
        <v>537.5</v>
      </c>
      <c r="T45" s="3">
        <f t="shared" si="13"/>
        <v>554</v>
      </c>
      <c r="U45" s="3">
        <f t="shared" si="13"/>
        <v>570.5</v>
      </c>
      <c r="V45" s="3">
        <f t="shared" si="13"/>
        <v>587</v>
      </c>
      <c r="W45" s="3">
        <f t="shared" si="13"/>
        <v>603.5</v>
      </c>
      <c r="X45" s="3">
        <f t="shared" si="13"/>
        <v>620.1</v>
      </c>
      <c r="Y45" s="3">
        <f t="shared" si="13"/>
        <v>636.6</v>
      </c>
      <c r="Z45" s="3">
        <f t="shared" si="13"/>
        <v>653.1</v>
      </c>
      <c r="AA45" s="3">
        <f t="shared" si="13"/>
        <v>669.6</v>
      </c>
      <c r="AB45" s="3">
        <f t="shared" si="13"/>
        <v>735.7</v>
      </c>
      <c r="AC45" s="3">
        <f t="shared" si="13"/>
        <v>752.2</v>
      </c>
      <c r="AD45" s="3">
        <f t="shared" si="13"/>
        <v>768.7</v>
      </c>
      <c r="AE45" s="3">
        <f t="shared" si="13"/>
        <v>785.2</v>
      </c>
      <c r="AF45" s="3">
        <f t="shared" si="13"/>
        <v>801.8</v>
      </c>
      <c r="AG45" s="3">
        <f t="shared" si="13"/>
        <v>818.3</v>
      </c>
      <c r="AH45" s="3">
        <f t="shared" si="13"/>
        <v>834.8</v>
      </c>
      <c r="AI45" s="3">
        <f t="shared" si="13"/>
        <v>851.3</v>
      </c>
      <c r="AJ45" s="3">
        <f t="shared" si="13"/>
        <v>867.8</v>
      </c>
      <c r="AK45" s="3">
        <f t="shared" si="13"/>
        <v>884.4</v>
      </c>
      <c r="AL45" s="3">
        <f t="shared" si="13"/>
        <v>900.9</v>
      </c>
      <c r="AM45" s="3">
        <f t="shared" si="13"/>
        <v>917.4</v>
      </c>
      <c r="AN45" s="3">
        <f t="shared" si="13"/>
        <v>933.9</v>
      </c>
      <c r="AO45" s="3">
        <f t="shared" si="13"/>
        <v>1000</v>
      </c>
      <c r="AP45" s="3">
        <f t="shared" si="13"/>
        <v>0</v>
      </c>
      <c r="AQ45" s="3">
        <f t="shared" si="13"/>
        <v>0</v>
      </c>
      <c r="AR45" s="3">
        <f t="shared" si="13"/>
        <v>0</v>
      </c>
      <c r="AS45" s="3">
        <f t="shared" si="13"/>
        <v>0</v>
      </c>
      <c r="AT45" s="3">
        <f t="shared" si="13"/>
        <v>0</v>
      </c>
      <c r="AU45" s="3">
        <f t="shared" si="13"/>
        <v>0</v>
      </c>
      <c r="AV45" s="3">
        <f t="shared" si="13"/>
        <v>0</v>
      </c>
      <c r="AW45" s="3">
        <f t="shared" si="13"/>
        <v>0</v>
      </c>
      <c r="AX45" s="3">
        <f t="shared" si="13"/>
        <v>0</v>
      </c>
      <c r="AY45" s="3">
        <f t="shared" si="13"/>
        <v>0</v>
      </c>
      <c r="AZ45" s="3">
        <f t="shared" si="13"/>
        <v>0</v>
      </c>
      <c r="BA45" s="3">
        <f t="shared" si="13"/>
        <v>0</v>
      </c>
      <c r="BB45" s="3">
        <f t="shared" si="13"/>
        <v>0</v>
      </c>
      <c r="BC45" s="3">
        <f t="shared" si="13"/>
        <v>0</v>
      </c>
      <c r="BD45" s="3">
        <f t="shared" si="13"/>
        <v>0</v>
      </c>
      <c r="BE45" s="3">
        <f t="shared" si="13"/>
        <v>0</v>
      </c>
      <c r="BF45" s="3">
        <f t="shared" si="13"/>
        <v>0</v>
      </c>
      <c r="BG45" s="3">
        <f t="shared" si="13"/>
        <v>0</v>
      </c>
      <c r="BH45" s="3">
        <f t="shared" si="13"/>
        <v>0</v>
      </c>
      <c r="BI45" s="3">
        <f t="shared" si="13"/>
        <v>0</v>
      </c>
      <c r="BJ45" s="3">
        <f t="shared" si="13"/>
        <v>0</v>
      </c>
      <c r="BK45" s="3">
        <f t="shared" si="13"/>
        <v>0</v>
      </c>
      <c r="BL45" s="3">
        <f t="shared" si="13"/>
        <v>0</v>
      </c>
      <c r="BM45" s="3">
        <f t="shared" si="13"/>
        <v>0</v>
      </c>
      <c r="BN45" s="3">
        <f t="shared" si="13"/>
        <v>0</v>
      </c>
      <c r="BO45" s="3">
        <f t="shared" si="13"/>
        <v>0</v>
      </c>
      <c r="BP45" s="3">
        <f t="shared" si="13"/>
        <v>0</v>
      </c>
      <c r="BQ45" s="3">
        <f t="shared" si="13"/>
        <v>0</v>
      </c>
      <c r="BR45" s="3">
        <f t="shared" si="13"/>
        <v>0</v>
      </c>
      <c r="BS45" s="98"/>
    </row>
    <row r="46" spans="1:87" ht="21" customHeight="1" outlineLevel="1" thickTop="1" thickBot="1" x14ac:dyDescent="0.4">
      <c r="A46" s="5">
        <f t="shared" ref="A46:E55" si="14">A4</f>
        <v>0</v>
      </c>
      <c r="B46" s="5">
        <f t="shared" si="14"/>
        <v>2</v>
      </c>
      <c r="C46" s="5">
        <f t="shared" si="14"/>
        <v>1</v>
      </c>
      <c r="D46" s="5">
        <f t="shared" si="14"/>
        <v>0</v>
      </c>
      <c r="E46" s="6" t="str">
        <f t="shared" si="14"/>
        <v>*GeSe2</v>
      </c>
      <c r="F46" s="14">
        <f t="shared" ref="F46:U55" ca="1" si="15">$A46*H.Ar + $B46*H.Se + $C46*H.Ge + $D46*H.Ga</f>
        <v>-63.769999999999996</v>
      </c>
      <c r="G46" s="14">
        <f t="shared" ca="1" si="15"/>
        <v>-60.879999999999995</v>
      </c>
      <c r="H46" s="14">
        <f t="shared" ca="1" si="15"/>
        <v>-58.35</v>
      </c>
      <c r="I46" s="14">
        <f t="shared" ca="1" si="15"/>
        <v>-56.09</v>
      </c>
      <c r="J46" s="14">
        <f t="shared" ca="1" si="15"/>
        <v>-54.459999999999994</v>
      </c>
      <c r="K46" s="14">
        <f t="shared" ca="1" si="15"/>
        <v>-54.160000000000004</v>
      </c>
      <c r="L46" s="14">
        <f t="shared" ca="1" si="15"/>
        <v>-52.86</v>
      </c>
      <c r="M46" s="14">
        <f t="shared" ca="1" si="15"/>
        <v>-52.21</v>
      </c>
      <c r="N46" s="14">
        <f t="shared" ca="1" si="15"/>
        <v>-51.650000000000006</v>
      </c>
      <c r="O46" s="14">
        <f t="shared" ca="1" si="15"/>
        <v>-50.079000000000001</v>
      </c>
      <c r="P46" s="14">
        <f t="shared" ca="1" si="15"/>
        <v>-49.814</v>
      </c>
      <c r="Q46" s="14">
        <f t="shared" ca="1" si="15"/>
        <v>-49.570999999999998</v>
      </c>
      <c r="R46" s="14">
        <f t="shared" ca="1" si="15"/>
        <v>-49.385999999999996</v>
      </c>
      <c r="S46" s="14">
        <f t="shared" ca="1" si="15"/>
        <v>-49.235999999999997</v>
      </c>
      <c r="T46" s="14">
        <f t="shared" ca="1" si="15"/>
        <v>-49.715000000000003</v>
      </c>
      <c r="U46" s="14">
        <f t="shared" ca="1" si="15"/>
        <v>-50.235999999999997</v>
      </c>
      <c r="V46" s="14">
        <f t="shared" ref="G46:BR50" ca="1" si="16">$A46*H.Ar + $B46*H.Se + $C46*H.Ge + $D46*H.Ga</f>
        <v>-50.756</v>
      </c>
      <c r="W46" s="14">
        <f t="shared" ca="1" si="16"/>
        <v>-51.277000000000001</v>
      </c>
      <c r="X46" s="14">
        <f t="shared" ca="1" si="16"/>
        <v>-51.797999999999995</v>
      </c>
      <c r="Y46" s="14">
        <f t="shared" ca="1" si="16"/>
        <v>-52.298999999999999</v>
      </c>
      <c r="Z46" s="14">
        <f t="shared" ca="1" si="16"/>
        <v>-52.8</v>
      </c>
      <c r="AA46" s="14">
        <f t="shared" ca="1" si="16"/>
        <v>-53.301000000000002</v>
      </c>
      <c r="AB46" s="14">
        <f t="shared" ca="1" si="16"/>
        <v>-55.262999999999998</v>
      </c>
      <c r="AC46" s="14">
        <f t="shared" ca="1" si="16"/>
        <v>-55.743000000000002</v>
      </c>
      <c r="AD46" s="14">
        <f t="shared" ca="1" si="16"/>
        <v>-56.222000000000001</v>
      </c>
      <c r="AE46" s="14">
        <f t="shared" ca="1" si="16"/>
        <v>-56.701999999999998</v>
      </c>
      <c r="AF46" s="14">
        <f t="shared" ca="1" si="16"/>
        <v>-57.161000000000001</v>
      </c>
      <c r="AG46" s="14">
        <f t="shared" ca="1" si="16"/>
        <v>-57.621000000000002</v>
      </c>
      <c r="AH46" s="14">
        <f t="shared" ca="1" si="16"/>
        <v>-58.078000000000003</v>
      </c>
      <c r="AI46" s="14">
        <f t="shared" ca="1" si="16"/>
        <v>-58.536999999999999</v>
      </c>
      <c r="AJ46" s="14">
        <f t="shared" ca="1" si="16"/>
        <v>-58.994999999999997</v>
      </c>
      <c r="AK46" s="14">
        <f t="shared" ca="1" si="16"/>
        <v>-59.433</v>
      </c>
      <c r="AL46" s="14">
        <f t="shared" ca="1" si="16"/>
        <v>-59.89</v>
      </c>
      <c r="AM46" s="14">
        <f t="shared" ca="1" si="16"/>
        <v>-60.327999999999996</v>
      </c>
      <c r="AN46" s="14">
        <f t="shared" ca="1" si="16"/>
        <v>-60.765000000000001</v>
      </c>
      <c r="AO46" s="14">
        <f t="shared" ca="1" si="16"/>
        <v>-62.693000000000005</v>
      </c>
      <c r="AP46" s="14">
        <f t="shared" ca="1" si="16"/>
        <v>0</v>
      </c>
      <c r="AQ46" s="14">
        <f t="shared" ca="1" si="16"/>
        <v>0</v>
      </c>
      <c r="AR46" s="14">
        <f t="shared" ca="1" si="16"/>
        <v>0</v>
      </c>
      <c r="AS46" s="14">
        <f t="shared" ca="1" si="16"/>
        <v>0</v>
      </c>
      <c r="AT46" s="14">
        <f t="shared" ca="1" si="16"/>
        <v>0</v>
      </c>
      <c r="AU46" s="14">
        <f t="shared" ca="1" si="16"/>
        <v>0</v>
      </c>
      <c r="AV46" s="14">
        <f t="shared" ca="1" si="16"/>
        <v>0</v>
      </c>
      <c r="AW46" s="14">
        <f t="shared" ca="1" si="16"/>
        <v>0</v>
      </c>
      <c r="AX46" s="14">
        <f t="shared" ca="1" si="16"/>
        <v>0</v>
      </c>
      <c r="AY46" s="14">
        <f t="shared" ca="1" si="16"/>
        <v>0</v>
      </c>
      <c r="AZ46" s="14">
        <f t="shared" ca="1" si="16"/>
        <v>0</v>
      </c>
      <c r="BA46" s="14">
        <f t="shared" ca="1" si="16"/>
        <v>0</v>
      </c>
      <c r="BB46" s="14">
        <f t="shared" ca="1" si="16"/>
        <v>0</v>
      </c>
      <c r="BC46" s="14">
        <f t="shared" ca="1" si="16"/>
        <v>0</v>
      </c>
      <c r="BD46" s="14">
        <f t="shared" ca="1" si="16"/>
        <v>0</v>
      </c>
      <c r="BE46" s="14">
        <f t="shared" ca="1" si="16"/>
        <v>0</v>
      </c>
      <c r="BF46" s="14">
        <f t="shared" ca="1" si="16"/>
        <v>0</v>
      </c>
      <c r="BG46" s="14">
        <f t="shared" ca="1" si="16"/>
        <v>0</v>
      </c>
      <c r="BH46" s="14">
        <f t="shared" ca="1" si="16"/>
        <v>0</v>
      </c>
      <c r="BI46" s="14">
        <f t="shared" ca="1" si="16"/>
        <v>0</v>
      </c>
      <c r="BJ46" s="14">
        <f t="shared" ca="1" si="16"/>
        <v>0</v>
      </c>
      <c r="BK46" s="14">
        <f t="shared" ca="1" si="16"/>
        <v>0</v>
      </c>
      <c r="BL46" s="14">
        <f t="shared" ca="1" si="16"/>
        <v>0</v>
      </c>
      <c r="BM46" s="14">
        <f t="shared" ca="1" si="16"/>
        <v>0</v>
      </c>
      <c r="BN46" s="14">
        <f t="shared" ca="1" si="16"/>
        <v>0</v>
      </c>
      <c r="BO46" s="14">
        <f t="shared" ca="1" si="16"/>
        <v>0</v>
      </c>
      <c r="BP46" s="14">
        <f t="shared" ca="1" si="16"/>
        <v>0</v>
      </c>
      <c r="BQ46" s="14">
        <f t="shared" ca="1" si="16"/>
        <v>0</v>
      </c>
      <c r="BR46" s="14">
        <f t="shared" ca="1" si="16"/>
        <v>0</v>
      </c>
      <c r="BS46" s="98"/>
    </row>
    <row r="47" spans="1:87" ht="21" customHeight="1" outlineLevel="1" thickBot="1" x14ac:dyDescent="0.4">
      <c r="A47" s="5">
        <f t="shared" si="14"/>
        <v>0</v>
      </c>
      <c r="B47" s="5">
        <f t="shared" si="14"/>
        <v>1</v>
      </c>
      <c r="C47" s="5">
        <f t="shared" si="14"/>
        <v>0</v>
      </c>
      <c r="D47" s="5">
        <f t="shared" si="14"/>
        <v>0</v>
      </c>
      <c r="E47" s="6" t="str">
        <f t="shared" si="14"/>
        <v>*Se[M]</v>
      </c>
      <c r="F47" s="14">
        <f t="shared" ca="1" si="15"/>
        <v>-22.49</v>
      </c>
      <c r="G47" s="14">
        <f t="shared" ca="1" si="16"/>
        <v>-21.36</v>
      </c>
      <c r="H47" s="14">
        <f t="shared" ca="1" si="16"/>
        <v>-20.37</v>
      </c>
      <c r="I47" s="14">
        <f t="shared" ca="1" si="16"/>
        <v>-19.48</v>
      </c>
      <c r="J47" s="14">
        <f t="shared" ca="1" si="16"/>
        <v>-19.559999999999999</v>
      </c>
      <c r="K47" s="14">
        <f t="shared" ca="1" si="16"/>
        <v>-19.87</v>
      </c>
      <c r="L47" s="14">
        <f t="shared" ca="1" si="16"/>
        <v>-20.04</v>
      </c>
      <c r="M47" s="14">
        <f t="shared" ca="1" si="16"/>
        <v>-20.28</v>
      </c>
      <c r="N47" s="14">
        <f t="shared" ca="1" si="16"/>
        <v>-20.53</v>
      </c>
      <c r="O47" s="14">
        <f t="shared" ca="1" si="16"/>
        <v>-21.53</v>
      </c>
      <c r="P47" s="14">
        <f t="shared" ca="1" si="16"/>
        <v>-21.78</v>
      </c>
      <c r="Q47" s="14">
        <f t="shared" ca="1" si="16"/>
        <v>-22.02</v>
      </c>
      <c r="R47" s="14">
        <f t="shared" ca="1" si="16"/>
        <v>-22.27</v>
      </c>
      <c r="S47" s="14">
        <f t="shared" ca="1" si="16"/>
        <v>-22.52</v>
      </c>
      <c r="T47" s="14">
        <f t="shared" ca="1" si="16"/>
        <v>-22.76</v>
      </c>
      <c r="U47" s="14">
        <f t="shared" ca="1" si="16"/>
        <v>-23</v>
      </c>
      <c r="V47" s="14">
        <f t="shared" ca="1" si="16"/>
        <v>-23.24</v>
      </c>
      <c r="W47" s="14">
        <f t="shared" ca="1" si="16"/>
        <v>-23.48</v>
      </c>
      <c r="X47" s="14">
        <f t="shared" ca="1" si="16"/>
        <v>-23.72</v>
      </c>
      <c r="Y47" s="14">
        <f t="shared" ca="1" si="16"/>
        <v>-23.95</v>
      </c>
      <c r="Z47" s="14">
        <f t="shared" ca="1" si="16"/>
        <v>-24.18</v>
      </c>
      <c r="AA47" s="14">
        <f t="shared" ca="1" si="16"/>
        <v>-24.41</v>
      </c>
      <c r="AB47" s="14">
        <f t="shared" ca="1" si="16"/>
        <v>-25.31</v>
      </c>
      <c r="AC47" s="14">
        <f t="shared" ca="1" si="16"/>
        <v>-25.53</v>
      </c>
      <c r="AD47" s="14">
        <f t="shared" ca="1" si="16"/>
        <v>-25.75</v>
      </c>
      <c r="AE47" s="14">
        <f t="shared" ca="1" si="16"/>
        <v>-25.97</v>
      </c>
      <c r="AF47" s="14">
        <f t="shared" ca="1" si="16"/>
        <v>-26.18</v>
      </c>
      <c r="AG47" s="14">
        <f t="shared" ca="1" si="16"/>
        <v>-26.39</v>
      </c>
      <c r="AH47" s="14">
        <f t="shared" ca="1" si="16"/>
        <v>-26.6</v>
      </c>
      <c r="AI47" s="14">
        <f t="shared" ca="1" si="16"/>
        <v>-26.81</v>
      </c>
      <c r="AJ47" s="14">
        <f t="shared" ca="1" si="16"/>
        <v>-27.02</v>
      </c>
      <c r="AK47" s="14">
        <f t="shared" ca="1" si="16"/>
        <v>-27.22</v>
      </c>
      <c r="AL47" s="14">
        <f t="shared" ca="1" si="16"/>
        <v>-27.43</v>
      </c>
      <c r="AM47" s="14">
        <f t="shared" ca="1" si="16"/>
        <v>-27.63</v>
      </c>
      <c r="AN47" s="14">
        <f t="shared" ca="1" si="16"/>
        <v>-27.83</v>
      </c>
      <c r="AO47" s="14">
        <f t="shared" ca="1" si="16"/>
        <v>-28.62</v>
      </c>
      <c r="AP47" s="14">
        <f t="shared" ca="1" si="16"/>
        <v>0</v>
      </c>
      <c r="AQ47" s="14">
        <f t="shared" ca="1" si="16"/>
        <v>0</v>
      </c>
      <c r="AR47" s="14">
        <f t="shared" ca="1" si="16"/>
        <v>0</v>
      </c>
      <c r="AS47" s="14">
        <f t="shared" ca="1" si="16"/>
        <v>0</v>
      </c>
      <c r="AT47" s="14">
        <f t="shared" ca="1" si="16"/>
        <v>0</v>
      </c>
      <c r="AU47" s="14">
        <f t="shared" ca="1" si="16"/>
        <v>0</v>
      </c>
      <c r="AV47" s="14">
        <f t="shared" ca="1" si="16"/>
        <v>0</v>
      </c>
      <c r="AW47" s="14">
        <f t="shared" ca="1" si="16"/>
        <v>0</v>
      </c>
      <c r="AX47" s="14">
        <f t="shared" ca="1" si="16"/>
        <v>0</v>
      </c>
      <c r="AY47" s="14">
        <f t="shared" ca="1" si="16"/>
        <v>0</v>
      </c>
      <c r="AZ47" s="14">
        <f t="shared" ca="1" si="16"/>
        <v>0</v>
      </c>
      <c r="BA47" s="14">
        <f t="shared" ca="1" si="16"/>
        <v>0</v>
      </c>
      <c r="BB47" s="14">
        <f t="shared" ca="1" si="16"/>
        <v>0</v>
      </c>
      <c r="BC47" s="14">
        <f t="shared" ca="1" si="16"/>
        <v>0</v>
      </c>
      <c r="BD47" s="14">
        <f t="shared" ca="1" si="16"/>
        <v>0</v>
      </c>
      <c r="BE47" s="14">
        <f t="shared" ca="1" si="16"/>
        <v>0</v>
      </c>
      <c r="BF47" s="14">
        <f t="shared" ca="1" si="16"/>
        <v>0</v>
      </c>
      <c r="BG47" s="14">
        <f t="shared" ca="1" si="16"/>
        <v>0</v>
      </c>
      <c r="BH47" s="14">
        <f t="shared" ca="1" si="16"/>
        <v>0</v>
      </c>
      <c r="BI47" s="14">
        <f t="shared" ca="1" si="16"/>
        <v>0</v>
      </c>
      <c r="BJ47" s="14">
        <f t="shared" ca="1" si="16"/>
        <v>0</v>
      </c>
      <c r="BK47" s="14">
        <f t="shared" ca="1" si="16"/>
        <v>0</v>
      </c>
      <c r="BL47" s="14">
        <f t="shared" ca="1" si="16"/>
        <v>0</v>
      </c>
      <c r="BM47" s="14">
        <f t="shared" ca="1" si="16"/>
        <v>0</v>
      </c>
      <c r="BN47" s="14">
        <f t="shared" ca="1" si="16"/>
        <v>0</v>
      </c>
      <c r="BO47" s="14">
        <f t="shared" ca="1" si="16"/>
        <v>0</v>
      </c>
      <c r="BP47" s="14">
        <f t="shared" ca="1" si="16"/>
        <v>0</v>
      </c>
      <c r="BQ47" s="14">
        <f t="shared" ca="1" si="16"/>
        <v>0</v>
      </c>
      <c r="BR47" s="14">
        <f t="shared" ca="1" si="16"/>
        <v>0</v>
      </c>
      <c r="BS47" s="98"/>
    </row>
    <row r="48" spans="1:87" ht="21" customHeight="1" outlineLevel="1" thickBot="1" x14ac:dyDescent="0.4">
      <c r="A48" s="5">
        <f t="shared" si="14"/>
        <v>0</v>
      </c>
      <c r="B48" s="5">
        <f t="shared" si="14"/>
        <v>0</v>
      </c>
      <c r="C48" s="5">
        <f t="shared" si="14"/>
        <v>1</v>
      </c>
      <c r="D48" s="5">
        <f t="shared" si="14"/>
        <v>0</v>
      </c>
      <c r="E48" s="6" t="str">
        <f t="shared" si="14"/>
        <v>*Ge</v>
      </c>
      <c r="F48" s="14">
        <f t="shared" ca="1" si="15"/>
        <v>-18.79</v>
      </c>
      <c r="G48" s="14">
        <f t="shared" ca="1" si="16"/>
        <v>-18.16</v>
      </c>
      <c r="H48" s="14">
        <f t="shared" ca="1" si="16"/>
        <v>-17.61</v>
      </c>
      <c r="I48" s="14">
        <f t="shared" ca="1" si="16"/>
        <v>-17.13</v>
      </c>
      <c r="J48" s="14">
        <f t="shared" ca="1" si="16"/>
        <v>-15.34</v>
      </c>
      <c r="K48" s="14">
        <f t="shared" ca="1" si="16"/>
        <v>-14.42</v>
      </c>
      <c r="L48" s="14">
        <f t="shared" ca="1" si="16"/>
        <v>-12.78</v>
      </c>
      <c r="M48" s="14">
        <f t="shared" ca="1" si="16"/>
        <v>-11.65</v>
      </c>
      <c r="N48" s="14">
        <f t="shared" ca="1" si="16"/>
        <v>-10.59</v>
      </c>
      <c r="O48" s="14">
        <f t="shared" ca="1" si="16"/>
        <v>-7.0190000000000001</v>
      </c>
      <c r="P48" s="14">
        <f t="shared" ca="1" si="16"/>
        <v>-6.2539999999999996</v>
      </c>
      <c r="Q48" s="14">
        <f t="shared" ca="1" si="16"/>
        <v>-5.5309999999999997</v>
      </c>
      <c r="R48" s="14">
        <f t="shared" ca="1" si="16"/>
        <v>-4.8460000000000001</v>
      </c>
      <c r="S48" s="14">
        <f t="shared" ca="1" si="16"/>
        <v>-4.1959999999999997</v>
      </c>
      <c r="T48" s="14">
        <f t="shared" ca="1" si="16"/>
        <v>-4.1950000000000003</v>
      </c>
      <c r="U48" s="14">
        <f t="shared" ca="1" si="16"/>
        <v>-4.2359999999999998</v>
      </c>
      <c r="V48" s="14">
        <f t="shared" ca="1" si="16"/>
        <v>-4.2759999999999998</v>
      </c>
      <c r="W48" s="14">
        <f t="shared" ca="1" si="16"/>
        <v>-4.3170000000000002</v>
      </c>
      <c r="X48" s="14">
        <f t="shared" ca="1" si="16"/>
        <v>-4.3579999999999997</v>
      </c>
      <c r="Y48" s="14">
        <f t="shared" ca="1" si="16"/>
        <v>-4.399</v>
      </c>
      <c r="Z48" s="14">
        <f t="shared" ca="1" si="16"/>
        <v>-4.4400000000000004</v>
      </c>
      <c r="AA48" s="14">
        <f t="shared" ca="1" si="16"/>
        <v>-4.4809999999999999</v>
      </c>
      <c r="AB48" s="14">
        <f t="shared" ca="1" si="16"/>
        <v>-4.6429999999999998</v>
      </c>
      <c r="AC48" s="14">
        <f t="shared" ca="1" si="16"/>
        <v>-4.6829999999999998</v>
      </c>
      <c r="AD48" s="14">
        <f t="shared" ca="1" si="16"/>
        <v>-4.7220000000000004</v>
      </c>
      <c r="AE48" s="14">
        <f t="shared" ca="1" si="16"/>
        <v>-4.7619999999999996</v>
      </c>
      <c r="AF48" s="14">
        <f t="shared" ca="1" si="16"/>
        <v>-4.8010000000000002</v>
      </c>
      <c r="AG48" s="14">
        <f t="shared" ca="1" si="16"/>
        <v>-4.8410000000000002</v>
      </c>
      <c r="AH48" s="14">
        <f t="shared" ca="1" si="16"/>
        <v>-4.8780000000000001</v>
      </c>
      <c r="AI48" s="14">
        <f t="shared" ca="1" si="16"/>
        <v>-4.9169999999999998</v>
      </c>
      <c r="AJ48" s="14">
        <f t="shared" ca="1" si="16"/>
        <v>-4.9550000000000001</v>
      </c>
      <c r="AK48" s="14">
        <f t="shared" ca="1" si="16"/>
        <v>-4.9930000000000003</v>
      </c>
      <c r="AL48" s="14">
        <f t="shared" ca="1" si="16"/>
        <v>-5.03</v>
      </c>
      <c r="AM48" s="14">
        <f t="shared" ca="1" si="16"/>
        <v>-5.0679999999999996</v>
      </c>
      <c r="AN48" s="14">
        <f t="shared" ca="1" si="16"/>
        <v>-5.1050000000000004</v>
      </c>
      <c r="AO48" s="14">
        <f t="shared" ca="1" si="16"/>
        <v>-5.4530000000000003</v>
      </c>
      <c r="AP48" s="14">
        <f t="shared" ca="1" si="16"/>
        <v>0</v>
      </c>
      <c r="AQ48" s="14">
        <f t="shared" ca="1" si="16"/>
        <v>0</v>
      </c>
      <c r="AR48" s="14">
        <f t="shared" ca="1" si="16"/>
        <v>0</v>
      </c>
      <c r="AS48" s="14">
        <f t="shared" ca="1" si="16"/>
        <v>0</v>
      </c>
      <c r="AT48" s="14">
        <f t="shared" ca="1" si="16"/>
        <v>0</v>
      </c>
      <c r="AU48" s="14">
        <f t="shared" ca="1" si="16"/>
        <v>0</v>
      </c>
      <c r="AV48" s="14">
        <f t="shared" ca="1" si="16"/>
        <v>0</v>
      </c>
      <c r="AW48" s="14">
        <f t="shared" ca="1" si="16"/>
        <v>0</v>
      </c>
      <c r="AX48" s="14">
        <f t="shared" ca="1" si="16"/>
        <v>0</v>
      </c>
      <c r="AY48" s="14">
        <f t="shared" ca="1" si="16"/>
        <v>0</v>
      </c>
      <c r="AZ48" s="14">
        <f t="shared" ca="1" si="16"/>
        <v>0</v>
      </c>
      <c r="BA48" s="14">
        <f t="shared" ca="1" si="16"/>
        <v>0</v>
      </c>
      <c r="BB48" s="14">
        <f t="shared" ca="1" si="16"/>
        <v>0</v>
      </c>
      <c r="BC48" s="14">
        <f t="shared" ca="1" si="16"/>
        <v>0</v>
      </c>
      <c r="BD48" s="14">
        <f t="shared" ca="1" si="16"/>
        <v>0</v>
      </c>
      <c r="BE48" s="14">
        <f t="shared" ca="1" si="16"/>
        <v>0</v>
      </c>
      <c r="BF48" s="14">
        <f t="shared" ca="1" si="16"/>
        <v>0</v>
      </c>
      <c r="BG48" s="14">
        <f t="shared" ca="1" si="16"/>
        <v>0</v>
      </c>
      <c r="BH48" s="14">
        <f t="shared" ca="1" si="16"/>
        <v>0</v>
      </c>
      <c r="BI48" s="14">
        <f t="shared" ca="1" si="16"/>
        <v>0</v>
      </c>
      <c r="BJ48" s="14">
        <f t="shared" ca="1" si="16"/>
        <v>0</v>
      </c>
      <c r="BK48" s="14">
        <f t="shared" ca="1" si="16"/>
        <v>0</v>
      </c>
      <c r="BL48" s="14">
        <f t="shared" ca="1" si="16"/>
        <v>0</v>
      </c>
      <c r="BM48" s="14">
        <f t="shared" ca="1" si="16"/>
        <v>0</v>
      </c>
      <c r="BN48" s="14">
        <f t="shared" ca="1" si="16"/>
        <v>0</v>
      </c>
      <c r="BO48" s="14">
        <f t="shared" ca="1" si="16"/>
        <v>0</v>
      </c>
      <c r="BP48" s="14">
        <f t="shared" ca="1" si="16"/>
        <v>0</v>
      </c>
      <c r="BQ48" s="14">
        <f t="shared" ca="1" si="16"/>
        <v>0</v>
      </c>
      <c r="BR48" s="14">
        <f t="shared" ca="1" si="16"/>
        <v>0</v>
      </c>
      <c r="BS48" s="98"/>
    </row>
    <row r="49" spans="1:71" ht="21" customHeight="1" outlineLevel="1" thickBot="1" x14ac:dyDescent="0.4">
      <c r="A49" s="5">
        <f t="shared" si="14"/>
        <v>0</v>
      </c>
      <c r="B49" s="5">
        <f t="shared" si="14"/>
        <v>3</v>
      </c>
      <c r="C49" s="5">
        <f t="shared" si="14"/>
        <v>0</v>
      </c>
      <c r="D49" s="5">
        <f t="shared" si="14"/>
        <v>2</v>
      </c>
      <c r="E49" s="6" t="str">
        <f t="shared" si="14"/>
        <v>*Ga2Se3</v>
      </c>
      <c r="F49" s="14">
        <f t="shared" ca="1" si="15"/>
        <v>-201.71</v>
      </c>
      <c r="G49" s="14">
        <f t="shared" ca="1" si="16"/>
        <v>-191.38</v>
      </c>
      <c r="H49" s="14">
        <f t="shared" ca="1" si="16"/>
        <v>-182.23000000000002</v>
      </c>
      <c r="I49" s="14">
        <f t="shared" ca="1" si="16"/>
        <v>-174.04</v>
      </c>
      <c r="J49" s="14">
        <f t="shared" ca="1" si="16"/>
        <v>-166.68</v>
      </c>
      <c r="K49" s="14">
        <f t="shared" ca="1" si="16"/>
        <v>-160.05000000000001</v>
      </c>
      <c r="L49" s="14">
        <f t="shared" ca="1" si="16"/>
        <v>-154.04</v>
      </c>
      <c r="M49" s="14">
        <f t="shared" ca="1" si="16"/>
        <v>-148.56</v>
      </c>
      <c r="N49" s="14">
        <f t="shared" ca="1" si="16"/>
        <v>-143.55000000000001</v>
      </c>
      <c r="O49" s="14">
        <f t="shared" ca="1" si="16"/>
        <v>-127.23</v>
      </c>
      <c r="P49" s="14">
        <f t="shared" ca="1" si="16"/>
        <v>-123.9</v>
      </c>
      <c r="Q49" s="14">
        <f t="shared" ca="1" si="16"/>
        <v>-120.76</v>
      </c>
      <c r="R49" s="14">
        <f t="shared" ca="1" si="16"/>
        <v>-117.87</v>
      </c>
      <c r="S49" s="14">
        <f t="shared" ca="1" si="16"/>
        <v>-115.18</v>
      </c>
      <c r="T49" s="14">
        <f t="shared" ca="1" si="16"/>
        <v>-112.64</v>
      </c>
      <c r="U49" s="14">
        <f t="shared" ca="1" si="16"/>
        <v>-110.25999999999999</v>
      </c>
      <c r="V49" s="14">
        <f t="shared" ca="1" si="16"/>
        <v>-108.03999999999999</v>
      </c>
      <c r="W49" s="14">
        <f t="shared" ca="1" si="16"/>
        <v>-106.14</v>
      </c>
      <c r="X49" s="14">
        <f t="shared" ca="1" si="16"/>
        <v>-104.86</v>
      </c>
      <c r="Y49" s="14">
        <f t="shared" ca="1" si="16"/>
        <v>-103.64999999999999</v>
      </c>
      <c r="Z49" s="14">
        <f t="shared" ca="1" si="16"/>
        <v>-102.53999999999999</v>
      </c>
      <c r="AA49" s="14">
        <f t="shared" ca="1" si="16"/>
        <v>-101.49000000000001</v>
      </c>
      <c r="AB49" s="14">
        <f t="shared" ca="1" si="16"/>
        <v>-97.929999999999993</v>
      </c>
      <c r="AC49" s="14">
        <f t="shared" ca="1" si="16"/>
        <v>-97.17</v>
      </c>
      <c r="AD49" s="14">
        <f t="shared" ca="1" si="16"/>
        <v>-96.462000000000003</v>
      </c>
      <c r="AE49" s="14">
        <f t="shared" ca="1" si="16"/>
        <v>-95.805999999999997</v>
      </c>
      <c r="AF49" s="14">
        <f t="shared" ca="1" si="16"/>
        <v>-95.165999999999997</v>
      </c>
      <c r="AG49" s="14">
        <f t="shared" ca="1" si="16"/>
        <v>-94.596000000000004</v>
      </c>
      <c r="AH49" s="14">
        <f t="shared" ca="1" si="16"/>
        <v>-95.394000000000005</v>
      </c>
      <c r="AI49" s="14">
        <f t="shared" ca="1" si="16"/>
        <v>-96.187999999999988</v>
      </c>
      <c r="AJ49" s="14">
        <f t="shared" ca="1" si="16"/>
        <v>-96.986000000000004</v>
      </c>
      <c r="AK49" s="14">
        <f t="shared" ca="1" si="16"/>
        <v>-97.757999999999996</v>
      </c>
      <c r="AL49" s="14">
        <f t="shared" ca="1" si="16"/>
        <v>-98.563999999999993</v>
      </c>
      <c r="AM49" s="14">
        <f t="shared" ca="1" si="16"/>
        <v>-99.341999999999999</v>
      </c>
      <c r="AN49" s="14">
        <f t="shared" ca="1" si="16"/>
        <v>-100.128</v>
      </c>
      <c r="AO49" s="14">
        <f t="shared" ca="1" si="16"/>
        <v>-103.02</v>
      </c>
      <c r="AP49" s="14">
        <f t="shared" ca="1" si="16"/>
        <v>0</v>
      </c>
      <c r="AQ49" s="14">
        <f t="shared" ca="1" si="16"/>
        <v>0</v>
      </c>
      <c r="AR49" s="14">
        <f t="shared" ca="1" si="16"/>
        <v>0</v>
      </c>
      <c r="AS49" s="14">
        <f t="shared" ca="1" si="16"/>
        <v>0</v>
      </c>
      <c r="AT49" s="14">
        <f t="shared" ca="1" si="16"/>
        <v>0</v>
      </c>
      <c r="AU49" s="14">
        <f t="shared" ca="1" si="16"/>
        <v>0</v>
      </c>
      <c r="AV49" s="14">
        <f t="shared" ca="1" si="16"/>
        <v>0</v>
      </c>
      <c r="AW49" s="14">
        <f t="shared" ca="1" si="16"/>
        <v>0</v>
      </c>
      <c r="AX49" s="14">
        <f t="shared" ca="1" si="16"/>
        <v>0</v>
      </c>
      <c r="AY49" s="14">
        <f t="shared" ca="1" si="16"/>
        <v>0</v>
      </c>
      <c r="AZ49" s="14">
        <f t="shared" ca="1" si="16"/>
        <v>0</v>
      </c>
      <c r="BA49" s="14">
        <f t="shared" ca="1" si="16"/>
        <v>0</v>
      </c>
      <c r="BB49" s="14">
        <f t="shared" ca="1" si="16"/>
        <v>0</v>
      </c>
      <c r="BC49" s="14">
        <f t="shared" ca="1" si="16"/>
        <v>0</v>
      </c>
      <c r="BD49" s="14">
        <f t="shared" ca="1" si="16"/>
        <v>0</v>
      </c>
      <c r="BE49" s="14">
        <f t="shared" ca="1" si="16"/>
        <v>0</v>
      </c>
      <c r="BF49" s="14">
        <f t="shared" ca="1" si="16"/>
        <v>0</v>
      </c>
      <c r="BG49" s="14">
        <f t="shared" ca="1" si="16"/>
        <v>0</v>
      </c>
      <c r="BH49" s="14">
        <f t="shared" ca="1" si="16"/>
        <v>0</v>
      </c>
      <c r="BI49" s="14">
        <f t="shared" ca="1" si="16"/>
        <v>0</v>
      </c>
      <c r="BJ49" s="14">
        <f t="shared" ca="1" si="16"/>
        <v>0</v>
      </c>
      <c r="BK49" s="14">
        <f t="shared" ca="1" si="16"/>
        <v>0</v>
      </c>
      <c r="BL49" s="14">
        <f t="shared" ca="1" si="16"/>
        <v>0</v>
      </c>
      <c r="BM49" s="14">
        <f t="shared" ca="1" si="16"/>
        <v>0</v>
      </c>
      <c r="BN49" s="14">
        <f t="shared" ca="1" si="16"/>
        <v>0</v>
      </c>
      <c r="BO49" s="14">
        <f t="shared" ca="1" si="16"/>
        <v>0</v>
      </c>
      <c r="BP49" s="14">
        <f t="shared" ca="1" si="16"/>
        <v>0</v>
      </c>
      <c r="BQ49" s="14">
        <f t="shared" ca="1" si="16"/>
        <v>0</v>
      </c>
      <c r="BR49" s="14">
        <f t="shared" ca="1" si="16"/>
        <v>0</v>
      </c>
      <c r="BS49" s="98"/>
    </row>
    <row r="50" spans="1:71" ht="21" customHeight="1" outlineLevel="1" thickBot="1" x14ac:dyDescent="0.4">
      <c r="A50" s="5">
        <f t="shared" si="14"/>
        <v>0</v>
      </c>
      <c r="B50" s="5">
        <f t="shared" si="14"/>
        <v>0</v>
      </c>
      <c r="C50" s="5">
        <f t="shared" si="14"/>
        <v>0</v>
      </c>
      <c r="D50" s="5">
        <f t="shared" si="14"/>
        <v>1</v>
      </c>
      <c r="E50" s="6" t="str">
        <f t="shared" si="14"/>
        <v>*Ga[l]</v>
      </c>
      <c r="F50" s="14">
        <f t="shared" ca="1" si="15"/>
        <v>-67.12</v>
      </c>
      <c r="G50" s="14">
        <f t="shared" ca="1" si="16"/>
        <v>-63.65</v>
      </c>
      <c r="H50" s="14">
        <f t="shared" ca="1" si="16"/>
        <v>-60.56</v>
      </c>
      <c r="I50" s="14">
        <f t="shared" ca="1" si="16"/>
        <v>-57.8</v>
      </c>
      <c r="J50" s="14">
        <f t="shared" ca="1" si="16"/>
        <v>-54</v>
      </c>
      <c r="K50" s="14">
        <f t="shared" ca="1" si="16"/>
        <v>-50.22</v>
      </c>
      <c r="L50" s="14">
        <f t="shared" ca="1" si="16"/>
        <v>-46.96</v>
      </c>
      <c r="M50" s="14">
        <f t="shared" ca="1" si="16"/>
        <v>-43.86</v>
      </c>
      <c r="N50" s="14">
        <f t="shared" ca="1" si="16"/>
        <v>-40.98</v>
      </c>
      <c r="O50" s="14">
        <f t="shared" ca="1" si="16"/>
        <v>-31.32</v>
      </c>
      <c r="P50" s="14">
        <f t="shared" ca="1" si="16"/>
        <v>-29.28</v>
      </c>
      <c r="Q50" s="14">
        <f t="shared" ca="1" si="16"/>
        <v>-27.35</v>
      </c>
      <c r="R50" s="14">
        <f t="shared" ca="1" si="16"/>
        <v>-25.53</v>
      </c>
      <c r="S50" s="14">
        <f t="shared" ca="1" si="16"/>
        <v>-23.81</v>
      </c>
      <c r="T50" s="14">
        <f t="shared" ca="1" si="16"/>
        <v>-22.18</v>
      </c>
      <c r="U50" s="14">
        <f t="shared" ref="G50:BR54" ca="1" si="17">$A50*H.Ar + $B50*H.Se + $C50*H.Ge + $D50*H.Ga</f>
        <v>-20.63</v>
      </c>
      <c r="V50" s="14">
        <f t="shared" ca="1" si="17"/>
        <v>-19.16</v>
      </c>
      <c r="W50" s="14">
        <f t="shared" ca="1" si="17"/>
        <v>-17.850000000000001</v>
      </c>
      <c r="X50" s="14">
        <f t="shared" ca="1" si="17"/>
        <v>-16.850000000000001</v>
      </c>
      <c r="Y50" s="14">
        <f t="shared" ca="1" si="17"/>
        <v>-15.9</v>
      </c>
      <c r="Z50" s="14">
        <f t="shared" ca="1" si="17"/>
        <v>-15</v>
      </c>
      <c r="AA50" s="14">
        <f t="shared" ca="1" si="17"/>
        <v>-14.13</v>
      </c>
      <c r="AB50" s="14">
        <f t="shared" ca="1" si="17"/>
        <v>-11</v>
      </c>
      <c r="AC50" s="14">
        <f t="shared" ca="1" si="17"/>
        <v>-10.29</v>
      </c>
      <c r="AD50" s="14">
        <f t="shared" ca="1" si="17"/>
        <v>-9.6059999999999999</v>
      </c>
      <c r="AE50" s="14">
        <f t="shared" ca="1" si="17"/>
        <v>-8.9480000000000004</v>
      </c>
      <c r="AF50" s="14">
        <f t="shared" ca="1" si="17"/>
        <v>-8.3130000000000006</v>
      </c>
      <c r="AG50" s="14">
        <f t="shared" ca="1" si="17"/>
        <v>-7.7130000000000001</v>
      </c>
      <c r="AH50" s="14">
        <f t="shared" ca="1" si="17"/>
        <v>-7.7969999999999997</v>
      </c>
      <c r="AI50" s="14">
        <f t="shared" ca="1" si="17"/>
        <v>-7.8789999999999996</v>
      </c>
      <c r="AJ50" s="14">
        <f t="shared" ca="1" si="17"/>
        <v>-7.9630000000000001</v>
      </c>
      <c r="AK50" s="14">
        <f t="shared" ca="1" si="17"/>
        <v>-8.0489999999999995</v>
      </c>
      <c r="AL50" s="14">
        <f t="shared" ca="1" si="17"/>
        <v>-8.1370000000000005</v>
      </c>
      <c r="AM50" s="14">
        <f t="shared" ca="1" si="17"/>
        <v>-8.2260000000000009</v>
      </c>
      <c r="AN50" s="14">
        <f t="shared" ca="1" si="17"/>
        <v>-8.3190000000000008</v>
      </c>
      <c r="AO50" s="14">
        <f t="shared" ca="1" si="17"/>
        <v>-8.58</v>
      </c>
      <c r="AP50" s="14">
        <f t="shared" ca="1" si="17"/>
        <v>0</v>
      </c>
      <c r="AQ50" s="14">
        <f t="shared" ca="1" si="17"/>
        <v>0</v>
      </c>
      <c r="AR50" s="14">
        <f t="shared" ca="1" si="17"/>
        <v>0</v>
      </c>
      <c r="AS50" s="14">
        <f t="shared" ca="1" si="17"/>
        <v>0</v>
      </c>
      <c r="AT50" s="14">
        <f t="shared" ca="1" si="17"/>
        <v>0</v>
      </c>
      <c r="AU50" s="14">
        <f t="shared" ca="1" si="17"/>
        <v>0</v>
      </c>
      <c r="AV50" s="14">
        <f t="shared" ca="1" si="17"/>
        <v>0</v>
      </c>
      <c r="AW50" s="14">
        <f t="shared" ca="1" si="17"/>
        <v>0</v>
      </c>
      <c r="AX50" s="14">
        <f t="shared" ca="1" si="17"/>
        <v>0</v>
      </c>
      <c r="AY50" s="14">
        <f t="shared" ca="1" si="17"/>
        <v>0</v>
      </c>
      <c r="AZ50" s="14">
        <f t="shared" ca="1" si="17"/>
        <v>0</v>
      </c>
      <c r="BA50" s="14">
        <f t="shared" ca="1" si="17"/>
        <v>0</v>
      </c>
      <c r="BB50" s="14">
        <f t="shared" ca="1" si="17"/>
        <v>0</v>
      </c>
      <c r="BC50" s="14">
        <f t="shared" ca="1" si="17"/>
        <v>0</v>
      </c>
      <c r="BD50" s="14">
        <f t="shared" ca="1" si="17"/>
        <v>0</v>
      </c>
      <c r="BE50" s="14">
        <f t="shared" ca="1" si="17"/>
        <v>0</v>
      </c>
      <c r="BF50" s="14">
        <f t="shared" ca="1" si="17"/>
        <v>0</v>
      </c>
      <c r="BG50" s="14">
        <f t="shared" ca="1" si="17"/>
        <v>0</v>
      </c>
      <c r="BH50" s="14">
        <f t="shared" ca="1" si="17"/>
        <v>0</v>
      </c>
      <c r="BI50" s="14">
        <f t="shared" ca="1" si="17"/>
        <v>0</v>
      </c>
      <c r="BJ50" s="14">
        <f t="shared" ca="1" si="17"/>
        <v>0</v>
      </c>
      <c r="BK50" s="14">
        <f t="shared" ca="1" si="17"/>
        <v>0</v>
      </c>
      <c r="BL50" s="14">
        <f t="shared" ca="1" si="17"/>
        <v>0</v>
      </c>
      <c r="BM50" s="14">
        <f t="shared" ca="1" si="17"/>
        <v>0</v>
      </c>
      <c r="BN50" s="14">
        <f t="shared" ca="1" si="17"/>
        <v>0</v>
      </c>
      <c r="BO50" s="14">
        <f t="shared" ca="1" si="17"/>
        <v>0</v>
      </c>
      <c r="BP50" s="14">
        <f t="shared" ca="1" si="17"/>
        <v>0</v>
      </c>
      <c r="BQ50" s="14">
        <f t="shared" ca="1" si="17"/>
        <v>0</v>
      </c>
      <c r="BR50" s="14">
        <f t="shared" ca="1" si="17"/>
        <v>0</v>
      </c>
      <c r="BS50" s="98"/>
    </row>
    <row r="51" spans="1:71" ht="21" customHeight="1" outlineLevel="1" thickBot="1" x14ac:dyDescent="0.4">
      <c r="A51" s="5">
        <f t="shared" si="14"/>
        <v>0</v>
      </c>
      <c r="B51" s="5">
        <f t="shared" si="14"/>
        <v>1</v>
      </c>
      <c r="C51" s="5">
        <f t="shared" si="14"/>
        <v>0</v>
      </c>
      <c r="D51" s="5">
        <f t="shared" si="14"/>
        <v>1</v>
      </c>
      <c r="E51" s="6" t="str">
        <f t="shared" si="14"/>
        <v>*GaSe</v>
      </c>
      <c r="F51" s="14">
        <f t="shared" ca="1" si="15"/>
        <v>-89.61</v>
      </c>
      <c r="G51" s="14">
        <f t="shared" ca="1" si="17"/>
        <v>-85.009999999999991</v>
      </c>
      <c r="H51" s="14">
        <f t="shared" ca="1" si="17"/>
        <v>-80.930000000000007</v>
      </c>
      <c r="I51" s="14">
        <f t="shared" ca="1" si="17"/>
        <v>-77.28</v>
      </c>
      <c r="J51" s="14">
        <f t="shared" ca="1" si="17"/>
        <v>-73.56</v>
      </c>
      <c r="K51" s="14">
        <f t="shared" ca="1" si="17"/>
        <v>-70.09</v>
      </c>
      <c r="L51" s="14">
        <f t="shared" ca="1" si="17"/>
        <v>-67</v>
      </c>
      <c r="M51" s="14">
        <f t="shared" ca="1" si="17"/>
        <v>-64.14</v>
      </c>
      <c r="N51" s="14">
        <f t="shared" ca="1" si="17"/>
        <v>-61.51</v>
      </c>
      <c r="O51" s="14">
        <f t="shared" ca="1" si="17"/>
        <v>-52.85</v>
      </c>
      <c r="P51" s="14">
        <f t="shared" ca="1" si="17"/>
        <v>-51.06</v>
      </c>
      <c r="Q51" s="14">
        <f t="shared" ca="1" si="17"/>
        <v>-49.370000000000005</v>
      </c>
      <c r="R51" s="14">
        <f t="shared" ca="1" si="17"/>
        <v>-47.8</v>
      </c>
      <c r="S51" s="14">
        <f t="shared" ca="1" si="17"/>
        <v>-46.33</v>
      </c>
      <c r="T51" s="14">
        <f t="shared" ca="1" si="17"/>
        <v>-44.94</v>
      </c>
      <c r="U51" s="14">
        <f t="shared" ca="1" si="17"/>
        <v>-43.629999999999995</v>
      </c>
      <c r="V51" s="14">
        <f t="shared" ca="1" si="17"/>
        <v>-42.4</v>
      </c>
      <c r="W51" s="14">
        <f t="shared" ca="1" si="17"/>
        <v>-41.33</v>
      </c>
      <c r="X51" s="14">
        <f t="shared" ca="1" si="17"/>
        <v>-40.57</v>
      </c>
      <c r="Y51" s="14">
        <f t="shared" ca="1" si="17"/>
        <v>-39.85</v>
      </c>
      <c r="Z51" s="14">
        <f t="shared" ca="1" si="17"/>
        <v>-39.18</v>
      </c>
      <c r="AA51" s="14">
        <f t="shared" ca="1" si="17"/>
        <v>-38.54</v>
      </c>
      <c r="AB51" s="14">
        <f t="shared" ca="1" si="17"/>
        <v>-36.31</v>
      </c>
      <c r="AC51" s="14">
        <f t="shared" ca="1" si="17"/>
        <v>-35.82</v>
      </c>
      <c r="AD51" s="14">
        <f t="shared" ca="1" si="17"/>
        <v>-35.356000000000002</v>
      </c>
      <c r="AE51" s="14">
        <f t="shared" ca="1" si="17"/>
        <v>-34.917999999999999</v>
      </c>
      <c r="AF51" s="14">
        <f t="shared" ca="1" si="17"/>
        <v>-34.493000000000002</v>
      </c>
      <c r="AG51" s="14">
        <f t="shared" ca="1" si="17"/>
        <v>-34.103000000000002</v>
      </c>
      <c r="AH51" s="14">
        <f t="shared" ca="1" si="17"/>
        <v>-34.396999999999998</v>
      </c>
      <c r="AI51" s="14">
        <f t="shared" ca="1" si="17"/>
        <v>-34.689</v>
      </c>
      <c r="AJ51" s="14">
        <f t="shared" ca="1" si="17"/>
        <v>-34.982999999999997</v>
      </c>
      <c r="AK51" s="14">
        <f t="shared" ca="1" si="17"/>
        <v>-35.268999999999998</v>
      </c>
      <c r="AL51" s="14">
        <f t="shared" ca="1" si="17"/>
        <v>-35.567</v>
      </c>
      <c r="AM51" s="14">
        <f t="shared" ca="1" si="17"/>
        <v>-35.856000000000002</v>
      </c>
      <c r="AN51" s="14">
        <f t="shared" ca="1" si="17"/>
        <v>-36.149000000000001</v>
      </c>
      <c r="AO51" s="14">
        <f t="shared" ca="1" si="17"/>
        <v>-37.200000000000003</v>
      </c>
      <c r="AP51" s="14">
        <f t="shared" ca="1" si="17"/>
        <v>0</v>
      </c>
      <c r="AQ51" s="14">
        <f t="shared" ca="1" si="17"/>
        <v>0</v>
      </c>
      <c r="AR51" s="14">
        <f t="shared" ca="1" si="17"/>
        <v>0</v>
      </c>
      <c r="AS51" s="14">
        <f t="shared" ca="1" si="17"/>
        <v>0</v>
      </c>
      <c r="AT51" s="14">
        <f t="shared" ca="1" si="17"/>
        <v>0</v>
      </c>
      <c r="AU51" s="14">
        <f t="shared" ca="1" si="17"/>
        <v>0</v>
      </c>
      <c r="AV51" s="14">
        <f t="shared" ca="1" si="17"/>
        <v>0</v>
      </c>
      <c r="AW51" s="14">
        <f t="shared" ca="1" si="17"/>
        <v>0</v>
      </c>
      <c r="AX51" s="14">
        <f t="shared" ca="1" si="17"/>
        <v>0</v>
      </c>
      <c r="AY51" s="14">
        <f t="shared" ca="1" si="17"/>
        <v>0</v>
      </c>
      <c r="AZ51" s="14">
        <f t="shared" ca="1" si="17"/>
        <v>0</v>
      </c>
      <c r="BA51" s="14">
        <f t="shared" ca="1" si="17"/>
        <v>0</v>
      </c>
      <c r="BB51" s="14">
        <f t="shared" ca="1" si="17"/>
        <v>0</v>
      </c>
      <c r="BC51" s="14">
        <f t="shared" ca="1" si="17"/>
        <v>0</v>
      </c>
      <c r="BD51" s="14">
        <f t="shared" ca="1" si="17"/>
        <v>0</v>
      </c>
      <c r="BE51" s="14">
        <f t="shared" ca="1" si="17"/>
        <v>0</v>
      </c>
      <c r="BF51" s="14">
        <f t="shared" ca="1" si="17"/>
        <v>0</v>
      </c>
      <c r="BG51" s="14">
        <f t="shared" ca="1" si="17"/>
        <v>0</v>
      </c>
      <c r="BH51" s="14">
        <f t="shared" ca="1" si="17"/>
        <v>0</v>
      </c>
      <c r="BI51" s="14">
        <f t="shared" ca="1" si="17"/>
        <v>0</v>
      </c>
      <c r="BJ51" s="14">
        <f t="shared" ca="1" si="17"/>
        <v>0</v>
      </c>
      <c r="BK51" s="14">
        <f t="shared" ca="1" si="17"/>
        <v>0</v>
      </c>
      <c r="BL51" s="14">
        <f t="shared" ca="1" si="17"/>
        <v>0</v>
      </c>
      <c r="BM51" s="14">
        <f t="shared" ca="1" si="17"/>
        <v>0</v>
      </c>
      <c r="BN51" s="14">
        <f t="shared" ca="1" si="17"/>
        <v>0</v>
      </c>
      <c r="BO51" s="14">
        <f t="shared" ca="1" si="17"/>
        <v>0</v>
      </c>
      <c r="BP51" s="14">
        <f t="shared" ca="1" si="17"/>
        <v>0</v>
      </c>
      <c r="BQ51" s="14">
        <f t="shared" ca="1" si="17"/>
        <v>0</v>
      </c>
      <c r="BR51" s="14">
        <f t="shared" ca="1" si="17"/>
        <v>0</v>
      </c>
      <c r="BS51" s="98"/>
    </row>
    <row r="52" spans="1:71" ht="21" customHeight="1" outlineLevel="1" thickBot="1" x14ac:dyDescent="0.4">
      <c r="A52" s="5">
        <f t="shared" si="14"/>
        <v>0</v>
      </c>
      <c r="B52" s="5">
        <f t="shared" si="14"/>
        <v>1</v>
      </c>
      <c r="C52" s="5">
        <f t="shared" si="14"/>
        <v>1</v>
      </c>
      <c r="D52" s="5">
        <f t="shared" si="14"/>
        <v>0</v>
      </c>
      <c r="E52" s="6" t="str">
        <f t="shared" si="14"/>
        <v>GeSe</v>
      </c>
      <c r="F52" s="14">
        <f t="shared" ca="1" si="15"/>
        <v>-41.28</v>
      </c>
      <c r="G52" s="14">
        <f t="shared" ca="1" si="17"/>
        <v>-39.519999999999996</v>
      </c>
      <c r="H52" s="14">
        <f t="shared" ca="1" si="17"/>
        <v>-37.980000000000004</v>
      </c>
      <c r="I52" s="14">
        <f t="shared" ca="1" si="17"/>
        <v>-36.61</v>
      </c>
      <c r="J52" s="14">
        <f t="shared" ca="1" si="17"/>
        <v>-34.9</v>
      </c>
      <c r="K52" s="14">
        <f t="shared" ca="1" si="17"/>
        <v>-34.29</v>
      </c>
      <c r="L52" s="14">
        <f t="shared" ca="1" si="17"/>
        <v>-32.82</v>
      </c>
      <c r="M52" s="14">
        <f t="shared" ca="1" si="17"/>
        <v>-31.93</v>
      </c>
      <c r="N52" s="14">
        <f t="shared" ca="1" si="17"/>
        <v>-31.12</v>
      </c>
      <c r="O52" s="14">
        <f t="shared" ca="1" si="17"/>
        <v>-28.548999999999999</v>
      </c>
      <c r="P52" s="14">
        <f t="shared" ca="1" si="17"/>
        <v>-28.033999999999999</v>
      </c>
      <c r="Q52" s="14">
        <f t="shared" ca="1" si="17"/>
        <v>-27.550999999999998</v>
      </c>
      <c r="R52" s="14">
        <f t="shared" ca="1" si="17"/>
        <v>-27.116</v>
      </c>
      <c r="S52" s="14">
        <f t="shared" ca="1" si="17"/>
        <v>-26.716000000000001</v>
      </c>
      <c r="T52" s="14">
        <f t="shared" ca="1" si="17"/>
        <v>-26.955000000000002</v>
      </c>
      <c r="U52" s="14">
        <f t="shared" ca="1" si="17"/>
        <v>-27.236000000000001</v>
      </c>
      <c r="V52" s="14">
        <f t="shared" ca="1" si="17"/>
        <v>-27.515999999999998</v>
      </c>
      <c r="W52" s="14">
        <f t="shared" ca="1" si="17"/>
        <v>-27.797000000000001</v>
      </c>
      <c r="X52" s="14">
        <f t="shared" ca="1" si="17"/>
        <v>-28.077999999999999</v>
      </c>
      <c r="Y52" s="14">
        <f t="shared" ca="1" si="17"/>
        <v>-28.349</v>
      </c>
      <c r="Z52" s="14">
        <f t="shared" ca="1" si="17"/>
        <v>-28.62</v>
      </c>
      <c r="AA52" s="14">
        <f t="shared" ca="1" si="17"/>
        <v>-28.890999999999998</v>
      </c>
      <c r="AB52" s="14">
        <f t="shared" ca="1" si="17"/>
        <v>-29.952999999999999</v>
      </c>
      <c r="AC52" s="14">
        <f t="shared" ca="1" si="17"/>
        <v>-30.213000000000001</v>
      </c>
      <c r="AD52" s="14">
        <f t="shared" ca="1" si="17"/>
        <v>-30.472000000000001</v>
      </c>
      <c r="AE52" s="14">
        <f t="shared" ca="1" si="17"/>
        <v>-30.731999999999999</v>
      </c>
      <c r="AF52" s="14">
        <f t="shared" ca="1" si="17"/>
        <v>-30.981000000000002</v>
      </c>
      <c r="AG52" s="14">
        <f t="shared" ca="1" si="17"/>
        <v>-31.231000000000002</v>
      </c>
      <c r="AH52" s="14">
        <f t="shared" ca="1" si="17"/>
        <v>-31.478000000000002</v>
      </c>
      <c r="AI52" s="14">
        <f t="shared" ca="1" si="17"/>
        <v>-31.726999999999997</v>
      </c>
      <c r="AJ52" s="14">
        <f t="shared" ca="1" si="17"/>
        <v>-31.975000000000001</v>
      </c>
      <c r="AK52" s="14">
        <f t="shared" ca="1" si="17"/>
        <v>-32.213000000000001</v>
      </c>
      <c r="AL52" s="14">
        <f t="shared" ca="1" si="17"/>
        <v>-32.46</v>
      </c>
      <c r="AM52" s="14">
        <f t="shared" ca="1" si="17"/>
        <v>-32.698</v>
      </c>
      <c r="AN52" s="14">
        <f t="shared" ca="1" si="17"/>
        <v>-32.935000000000002</v>
      </c>
      <c r="AO52" s="14">
        <f t="shared" ca="1" si="17"/>
        <v>-34.073</v>
      </c>
      <c r="AP52" s="14">
        <f t="shared" ca="1" si="17"/>
        <v>0</v>
      </c>
      <c r="AQ52" s="14">
        <f t="shared" ca="1" si="17"/>
        <v>0</v>
      </c>
      <c r="AR52" s="14">
        <f t="shared" ca="1" si="17"/>
        <v>0</v>
      </c>
      <c r="AS52" s="14">
        <f t="shared" ca="1" si="17"/>
        <v>0</v>
      </c>
      <c r="AT52" s="14">
        <f t="shared" ca="1" si="17"/>
        <v>0</v>
      </c>
      <c r="AU52" s="14">
        <f t="shared" ca="1" si="17"/>
        <v>0</v>
      </c>
      <c r="AV52" s="14">
        <f t="shared" ca="1" si="17"/>
        <v>0</v>
      </c>
      <c r="AW52" s="14">
        <f t="shared" ca="1" si="17"/>
        <v>0</v>
      </c>
      <c r="AX52" s="14">
        <f t="shared" ca="1" si="17"/>
        <v>0</v>
      </c>
      <c r="AY52" s="14">
        <f t="shared" ca="1" si="17"/>
        <v>0</v>
      </c>
      <c r="AZ52" s="14">
        <f t="shared" ca="1" si="17"/>
        <v>0</v>
      </c>
      <c r="BA52" s="14">
        <f t="shared" ca="1" si="17"/>
        <v>0</v>
      </c>
      <c r="BB52" s="14">
        <f t="shared" ca="1" si="17"/>
        <v>0</v>
      </c>
      <c r="BC52" s="14">
        <f t="shared" ca="1" si="17"/>
        <v>0</v>
      </c>
      <c r="BD52" s="14">
        <f t="shared" ca="1" si="17"/>
        <v>0</v>
      </c>
      <c r="BE52" s="14">
        <f t="shared" ca="1" si="17"/>
        <v>0</v>
      </c>
      <c r="BF52" s="14">
        <f t="shared" ca="1" si="17"/>
        <v>0</v>
      </c>
      <c r="BG52" s="14">
        <f t="shared" ca="1" si="17"/>
        <v>0</v>
      </c>
      <c r="BH52" s="14">
        <f t="shared" ca="1" si="17"/>
        <v>0</v>
      </c>
      <c r="BI52" s="14">
        <f t="shared" ca="1" si="17"/>
        <v>0</v>
      </c>
      <c r="BJ52" s="14">
        <f t="shared" ca="1" si="17"/>
        <v>0</v>
      </c>
      <c r="BK52" s="14">
        <f t="shared" ca="1" si="17"/>
        <v>0</v>
      </c>
      <c r="BL52" s="14">
        <f t="shared" ca="1" si="17"/>
        <v>0</v>
      </c>
      <c r="BM52" s="14">
        <f t="shared" ca="1" si="17"/>
        <v>0</v>
      </c>
      <c r="BN52" s="14">
        <f t="shared" ca="1" si="17"/>
        <v>0</v>
      </c>
      <c r="BO52" s="14">
        <f t="shared" ca="1" si="17"/>
        <v>0</v>
      </c>
      <c r="BP52" s="14">
        <f t="shared" ca="1" si="17"/>
        <v>0</v>
      </c>
      <c r="BQ52" s="14">
        <f t="shared" ca="1" si="17"/>
        <v>0</v>
      </c>
      <c r="BR52" s="14">
        <f t="shared" ca="1" si="17"/>
        <v>0</v>
      </c>
      <c r="BS52" s="98"/>
    </row>
    <row r="53" spans="1:71" ht="21" customHeight="1" outlineLevel="1" thickBot="1" x14ac:dyDescent="0.4">
      <c r="A53" s="5">
        <f t="shared" si="14"/>
        <v>0</v>
      </c>
      <c r="B53" s="5">
        <f t="shared" si="14"/>
        <v>1</v>
      </c>
      <c r="C53" s="5">
        <f t="shared" si="14"/>
        <v>0</v>
      </c>
      <c r="D53" s="5">
        <f t="shared" si="14"/>
        <v>2</v>
      </c>
      <c r="E53" s="6" t="str">
        <f t="shared" si="14"/>
        <v>Ga2Se</v>
      </c>
      <c r="F53" s="14">
        <f t="shared" ca="1" si="15"/>
        <v>-156.73000000000002</v>
      </c>
      <c r="G53" s="14">
        <f t="shared" ca="1" si="17"/>
        <v>-148.66</v>
      </c>
      <c r="H53" s="14">
        <f t="shared" ca="1" si="17"/>
        <v>-141.49</v>
      </c>
      <c r="I53" s="14">
        <f t="shared" ca="1" si="17"/>
        <v>-135.07999999999998</v>
      </c>
      <c r="J53" s="14">
        <f t="shared" ca="1" si="17"/>
        <v>-127.56</v>
      </c>
      <c r="K53" s="14">
        <f t="shared" ca="1" si="17"/>
        <v>-120.31</v>
      </c>
      <c r="L53" s="14">
        <f t="shared" ca="1" si="17"/>
        <v>-113.96000000000001</v>
      </c>
      <c r="M53" s="14">
        <f t="shared" ca="1" si="17"/>
        <v>-108</v>
      </c>
      <c r="N53" s="14">
        <f t="shared" ca="1" si="17"/>
        <v>-102.49</v>
      </c>
      <c r="O53" s="14">
        <f t="shared" ca="1" si="17"/>
        <v>-84.17</v>
      </c>
      <c r="P53" s="14">
        <f t="shared" ca="1" si="17"/>
        <v>-80.34</v>
      </c>
      <c r="Q53" s="14">
        <f t="shared" ca="1" si="17"/>
        <v>-76.72</v>
      </c>
      <c r="R53" s="14">
        <f t="shared" ca="1" si="17"/>
        <v>-73.33</v>
      </c>
      <c r="S53" s="14">
        <f t="shared" ca="1" si="17"/>
        <v>-70.14</v>
      </c>
      <c r="T53" s="14">
        <f t="shared" ca="1" si="17"/>
        <v>-67.12</v>
      </c>
      <c r="U53" s="14">
        <f t="shared" ca="1" si="17"/>
        <v>-64.259999999999991</v>
      </c>
      <c r="V53" s="14">
        <f t="shared" ca="1" si="17"/>
        <v>-61.56</v>
      </c>
      <c r="W53" s="14">
        <f t="shared" ca="1" si="17"/>
        <v>-59.180000000000007</v>
      </c>
      <c r="X53" s="14">
        <f t="shared" ca="1" si="17"/>
        <v>-57.42</v>
      </c>
      <c r="Y53" s="14">
        <f t="shared" ca="1" si="17"/>
        <v>-55.75</v>
      </c>
      <c r="Z53" s="14">
        <f t="shared" ca="1" si="17"/>
        <v>-54.18</v>
      </c>
      <c r="AA53" s="14">
        <f t="shared" ca="1" si="17"/>
        <v>-52.67</v>
      </c>
      <c r="AB53" s="14">
        <f t="shared" ca="1" si="17"/>
        <v>-47.31</v>
      </c>
      <c r="AC53" s="14">
        <f t="shared" ca="1" si="17"/>
        <v>-46.11</v>
      </c>
      <c r="AD53" s="14">
        <f t="shared" ca="1" si="17"/>
        <v>-44.962000000000003</v>
      </c>
      <c r="AE53" s="14">
        <f t="shared" ca="1" si="17"/>
        <v>-43.866</v>
      </c>
      <c r="AF53" s="14">
        <f t="shared" ca="1" si="17"/>
        <v>-42.805999999999997</v>
      </c>
      <c r="AG53" s="14">
        <f t="shared" ca="1" si="17"/>
        <v>-41.816000000000003</v>
      </c>
      <c r="AH53" s="14">
        <f t="shared" ca="1" si="17"/>
        <v>-42.194000000000003</v>
      </c>
      <c r="AI53" s="14">
        <f t="shared" ca="1" si="17"/>
        <v>-42.567999999999998</v>
      </c>
      <c r="AJ53" s="14">
        <f t="shared" ca="1" si="17"/>
        <v>-42.945999999999998</v>
      </c>
      <c r="AK53" s="14">
        <f t="shared" ca="1" si="17"/>
        <v>-43.317999999999998</v>
      </c>
      <c r="AL53" s="14">
        <f t="shared" ca="1" si="17"/>
        <v>-43.704000000000001</v>
      </c>
      <c r="AM53" s="14">
        <f t="shared" ca="1" si="17"/>
        <v>-44.082000000000001</v>
      </c>
      <c r="AN53" s="14">
        <f t="shared" ca="1" si="17"/>
        <v>-44.468000000000004</v>
      </c>
      <c r="AO53" s="14">
        <f t="shared" ca="1" si="17"/>
        <v>-45.78</v>
      </c>
      <c r="AP53" s="14">
        <f t="shared" ca="1" si="17"/>
        <v>0</v>
      </c>
      <c r="AQ53" s="14">
        <f t="shared" ca="1" si="17"/>
        <v>0</v>
      </c>
      <c r="AR53" s="14">
        <f t="shared" ca="1" si="17"/>
        <v>0</v>
      </c>
      <c r="AS53" s="14">
        <f t="shared" ca="1" si="17"/>
        <v>0</v>
      </c>
      <c r="AT53" s="14">
        <f t="shared" ca="1" si="17"/>
        <v>0</v>
      </c>
      <c r="AU53" s="14">
        <f t="shared" ca="1" si="17"/>
        <v>0</v>
      </c>
      <c r="AV53" s="14">
        <f t="shared" ca="1" si="17"/>
        <v>0</v>
      </c>
      <c r="AW53" s="14">
        <f t="shared" ca="1" si="17"/>
        <v>0</v>
      </c>
      <c r="AX53" s="14">
        <f t="shared" ca="1" si="17"/>
        <v>0</v>
      </c>
      <c r="AY53" s="14">
        <f t="shared" ca="1" si="17"/>
        <v>0</v>
      </c>
      <c r="AZ53" s="14">
        <f t="shared" ca="1" si="17"/>
        <v>0</v>
      </c>
      <c r="BA53" s="14">
        <f t="shared" ca="1" si="17"/>
        <v>0</v>
      </c>
      <c r="BB53" s="14">
        <f t="shared" ca="1" si="17"/>
        <v>0</v>
      </c>
      <c r="BC53" s="14">
        <f t="shared" ca="1" si="17"/>
        <v>0</v>
      </c>
      <c r="BD53" s="14">
        <f t="shared" ca="1" si="17"/>
        <v>0</v>
      </c>
      <c r="BE53" s="14">
        <f t="shared" ca="1" si="17"/>
        <v>0</v>
      </c>
      <c r="BF53" s="14">
        <f t="shared" ca="1" si="17"/>
        <v>0</v>
      </c>
      <c r="BG53" s="14">
        <f t="shared" ca="1" si="17"/>
        <v>0</v>
      </c>
      <c r="BH53" s="14">
        <f t="shared" ca="1" si="17"/>
        <v>0</v>
      </c>
      <c r="BI53" s="14">
        <f t="shared" ca="1" si="17"/>
        <v>0</v>
      </c>
      <c r="BJ53" s="14">
        <f t="shared" ca="1" si="17"/>
        <v>0</v>
      </c>
      <c r="BK53" s="14">
        <f t="shared" ca="1" si="17"/>
        <v>0</v>
      </c>
      <c r="BL53" s="14">
        <f t="shared" ca="1" si="17"/>
        <v>0</v>
      </c>
      <c r="BM53" s="14">
        <f t="shared" ca="1" si="17"/>
        <v>0</v>
      </c>
      <c r="BN53" s="14">
        <f t="shared" ca="1" si="17"/>
        <v>0</v>
      </c>
      <c r="BO53" s="14">
        <f t="shared" ca="1" si="17"/>
        <v>0</v>
      </c>
      <c r="BP53" s="14">
        <f t="shared" ca="1" si="17"/>
        <v>0</v>
      </c>
      <c r="BQ53" s="14">
        <f t="shared" ca="1" si="17"/>
        <v>0</v>
      </c>
      <c r="BR53" s="14">
        <f t="shared" ca="1" si="17"/>
        <v>0</v>
      </c>
      <c r="BS53" s="98"/>
    </row>
    <row r="54" spans="1:71" ht="21" customHeight="1" outlineLevel="1" thickBot="1" x14ac:dyDescent="0.4">
      <c r="A54" s="5">
        <f t="shared" si="14"/>
        <v>1</v>
      </c>
      <c r="B54" s="5">
        <f t="shared" si="14"/>
        <v>0</v>
      </c>
      <c r="C54" s="5">
        <f t="shared" si="14"/>
        <v>0</v>
      </c>
      <c r="D54" s="5">
        <f t="shared" si="14"/>
        <v>0</v>
      </c>
      <c r="E54" s="6" t="str">
        <f t="shared" si="14"/>
        <v>Ar</v>
      </c>
      <c r="F54" s="14">
        <f t="shared" ca="1" si="15"/>
        <v>-18.88</v>
      </c>
      <c r="G54" s="14">
        <f t="shared" ca="1" si="17"/>
        <v>-18.87</v>
      </c>
      <c r="H54" s="14">
        <f t="shared" ca="1" si="17"/>
        <v>-18.87</v>
      </c>
      <c r="I54" s="14">
        <f t="shared" ca="1" si="17"/>
        <v>-18.88</v>
      </c>
      <c r="J54" s="14">
        <f t="shared" ca="1" si="17"/>
        <v>-19.100000000000001</v>
      </c>
      <c r="K54" s="14">
        <f t="shared" ca="1" si="17"/>
        <v>-18.91</v>
      </c>
      <c r="L54" s="14">
        <f t="shared" ca="1" si="17"/>
        <v>-19.14</v>
      </c>
      <c r="M54" s="14">
        <f t="shared" ca="1" si="17"/>
        <v>-19.16</v>
      </c>
      <c r="N54" s="14">
        <f t="shared" ca="1" si="17"/>
        <v>-19.190000000000001</v>
      </c>
      <c r="O54" s="14">
        <f t="shared" ca="1" si="17"/>
        <v>-19.309999999999999</v>
      </c>
      <c r="P54" s="14">
        <f t="shared" ca="1" si="17"/>
        <v>-19.34</v>
      </c>
      <c r="Q54" s="14">
        <f t="shared" ca="1" si="17"/>
        <v>-19.37</v>
      </c>
      <c r="R54" s="14">
        <f t="shared" ca="1" si="17"/>
        <v>-19.41</v>
      </c>
      <c r="S54" s="14">
        <f t="shared" ca="1" si="17"/>
        <v>-19.440000000000001</v>
      </c>
      <c r="T54" s="14">
        <f t="shared" ref="G54:BR58" ca="1" si="18">$A54*H.Ar + $B54*H.Se + $C54*H.Ge + $D54*H.Ga</f>
        <v>-19.23</v>
      </c>
      <c r="U54" s="14">
        <f t="shared" ca="1" si="18"/>
        <v>-19.149999999999999</v>
      </c>
      <c r="V54" s="14">
        <f t="shared" ca="1" si="18"/>
        <v>-19.14</v>
      </c>
      <c r="W54" s="14">
        <f t="shared" ca="1" si="18"/>
        <v>-19.14</v>
      </c>
      <c r="X54" s="14">
        <f t="shared" ca="1" si="18"/>
        <v>-19.16</v>
      </c>
      <c r="Y54" s="14">
        <f t="shared" ca="1" si="18"/>
        <v>-19.190000000000001</v>
      </c>
      <c r="Z54" s="14">
        <f t="shared" ca="1" si="18"/>
        <v>-19.22</v>
      </c>
      <c r="AA54" s="14">
        <f t="shared" ca="1" si="18"/>
        <v>-19.25</v>
      </c>
      <c r="AB54" s="14">
        <f t="shared" ca="1" si="18"/>
        <v>-19.38</v>
      </c>
      <c r="AC54" s="14">
        <f t="shared" ca="1" si="18"/>
        <v>-19.420000000000002</v>
      </c>
      <c r="AD54" s="14">
        <f t="shared" ca="1" si="18"/>
        <v>-19.45</v>
      </c>
      <c r="AE54" s="14">
        <f t="shared" ca="1" si="18"/>
        <v>-19.48</v>
      </c>
      <c r="AF54" s="14">
        <f t="shared" ca="1" si="18"/>
        <v>-19.510000000000002</v>
      </c>
      <c r="AG54" s="14">
        <f t="shared" ca="1" si="18"/>
        <v>-19.55</v>
      </c>
      <c r="AH54" s="14">
        <f t="shared" ca="1" si="18"/>
        <v>-19.579999999999998</v>
      </c>
      <c r="AI54" s="14">
        <f t="shared" ca="1" si="18"/>
        <v>-19.61</v>
      </c>
      <c r="AJ54" s="14">
        <f t="shared" ca="1" si="18"/>
        <v>-19.64</v>
      </c>
      <c r="AK54" s="14">
        <f t="shared" ca="1" si="18"/>
        <v>-19.670000000000002</v>
      </c>
      <c r="AL54" s="14">
        <f t="shared" ca="1" si="18"/>
        <v>-19.7</v>
      </c>
      <c r="AM54" s="14">
        <f t="shared" ca="1" si="18"/>
        <v>-19.73</v>
      </c>
      <c r="AN54" s="14">
        <f t="shared" ca="1" si="18"/>
        <v>-19.760000000000002</v>
      </c>
      <c r="AO54" s="14">
        <f t="shared" ca="1" si="18"/>
        <v>-19.88</v>
      </c>
      <c r="AP54" s="14">
        <f t="shared" ca="1" si="18"/>
        <v>0</v>
      </c>
      <c r="AQ54" s="14">
        <f t="shared" ca="1" si="18"/>
        <v>0</v>
      </c>
      <c r="AR54" s="14">
        <f t="shared" ca="1" si="18"/>
        <v>0</v>
      </c>
      <c r="AS54" s="14">
        <f t="shared" ca="1" si="18"/>
        <v>0</v>
      </c>
      <c r="AT54" s="14">
        <f t="shared" ca="1" si="18"/>
        <v>0</v>
      </c>
      <c r="AU54" s="14">
        <f t="shared" ca="1" si="18"/>
        <v>0</v>
      </c>
      <c r="AV54" s="14">
        <f t="shared" ca="1" si="18"/>
        <v>0</v>
      </c>
      <c r="AW54" s="14">
        <f t="shared" ca="1" si="18"/>
        <v>0</v>
      </c>
      <c r="AX54" s="14">
        <f t="shared" ca="1" si="18"/>
        <v>0</v>
      </c>
      <c r="AY54" s="14">
        <f t="shared" ca="1" si="18"/>
        <v>0</v>
      </c>
      <c r="AZ54" s="14">
        <f t="shared" ca="1" si="18"/>
        <v>0</v>
      </c>
      <c r="BA54" s="14">
        <f t="shared" ca="1" si="18"/>
        <v>0</v>
      </c>
      <c r="BB54" s="14">
        <f t="shared" ca="1" si="18"/>
        <v>0</v>
      </c>
      <c r="BC54" s="14">
        <f t="shared" ca="1" si="18"/>
        <v>0</v>
      </c>
      <c r="BD54" s="14">
        <f t="shared" ca="1" si="18"/>
        <v>0</v>
      </c>
      <c r="BE54" s="14">
        <f t="shared" ca="1" si="18"/>
        <v>0</v>
      </c>
      <c r="BF54" s="14">
        <f t="shared" ca="1" si="18"/>
        <v>0</v>
      </c>
      <c r="BG54" s="14">
        <f t="shared" ca="1" si="18"/>
        <v>0</v>
      </c>
      <c r="BH54" s="14">
        <f t="shared" ca="1" si="18"/>
        <v>0</v>
      </c>
      <c r="BI54" s="14">
        <f t="shared" ca="1" si="18"/>
        <v>0</v>
      </c>
      <c r="BJ54" s="14">
        <f t="shared" ca="1" si="18"/>
        <v>0</v>
      </c>
      <c r="BK54" s="14">
        <f t="shared" ca="1" si="18"/>
        <v>0</v>
      </c>
      <c r="BL54" s="14">
        <f t="shared" ca="1" si="18"/>
        <v>0</v>
      </c>
      <c r="BM54" s="14">
        <f t="shared" ca="1" si="18"/>
        <v>0</v>
      </c>
      <c r="BN54" s="14">
        <f t="shared" ca="1" si="18"/>
        <v>0</v>
      </c>
      <c r="BO54" s="14">
        <f t="shared" ca="1" si="18"/>
        <v>0</v>
      </c>
      <c r="BP54" s="14">
        <f t="shared" ca="1" si="18"/>
        <v>0</v>
      </c>
      <c r="BQ54" s="14">
        <f t="shared" ca="1" si="18"/>
        <v>0</v>
      </c>
      <c r="BR54" s="14">
        <f t="shared" ca="1" si="18"/>
        <v>0</v>
      </c>
      <c r="BS54" s="98"/>
    </row>
    <row r="55" spans="1:71" ht="21" customHeight="1" outlineLevel="1" thickBot="1" x14ac:dyDescent="0.4">
      <c r="A55" s="5">
        <f t="shared" si="14"/>
        <v>0</v>
      </c>
      <c r="B55" s="5">
        <f t="shared" si="14"/>
        <v>0</v>
      </c>
      <c r="C55" s="5">
        <f t="shared" si="14"/>
        <v>0</v>
      </c>
      <c r="D55" s="5">
        <f t="shared" si="14"/>
        <v>1</v>
      </c>
      <c r="E55" s="6" t="str">
        <f t="shared" si="14"/>
        <v>(1)Ga[l]</v>
      </c>
      <c r="F55" s="14">
        <f t="shared" ca="1" si="15"/>
        <v>-67.12</v>
      </c>
      <c r="G55" s="14">
        <f t="shared" ca="1" si="18"/>
        <v>-63.65</v>
      </c>
      <c r="H55" s="14">
        <f t="shared" ca="1" si="18"/>
        <v>-60.56</v>
      </c>
      <c r="I55" s="14">
        <f t="shared" ca="1" si="18"/>
        <v>-57.8</v>
      </c>
      <c r="J55" s="14">
        <f t="shared" ca="1" si="18"/>
        <v>-54</v>
      </c>
      <c r="K55" s="14">
        <f t="shared" ca="1" si="18"/>
        <v>-50.22</v>
      </c>
      <c r="L55" s="14">
        <f t="shared" ca="1" si="18"/>
        <v>-46.96</v>
      </c>
      <c r="M55" s="14">
        <f t="shared" ca="1" si="18"/>
        <v>-43.86</v>
      </c>
      <c r="N55" s="14">
        <f t="shared" ca="1" si="18"/>
        <v>-40.98</v>
      </c>
      <c r="O55" s="14">
        <f t="shared" ca="1" si="18"/>
        <v>-31.32</v>
      </c>
      <c r="P55" s="14">
        <f t="shared" ca="1" si="18"/>
        <v>-29.28</v>
      </c>
      <c r="Q55" s="14">
        <f t="shared" ca="1" si="18"/>
        <v>-27.35</v>
      </c>
      <c r="R55" s="14">
        <f t="shared" ca="1" si="18"/>
        <v>-25.53</v>
      </c>
      <c r="S55" s="14">
        <f t="shared" ca="1" si="18"/>
        <v>-23.81</v>
      </c>
      <c r="T55" s="14">
        <f t="shared" ca="1" si="18"/>
        <v>-22.18</v>
      </c>
      <c r="U55" s="14">
        <f t="shared" ca="1" si="18"/>
        <v>-20.63</v>
      </c>
      <c r="V55" s="14">
        <f t="shared" ca="1" si="18"/>
        <v>-19.16</v>
      </c>
      <c r="W55" s="14">
        <f t="shared" ca="1" si="18"/>
        <v>-17.850000000000001</v>
      </c>
      <c r="X55" s="14">
        <f t="shared" ca="1" si="18"/>
        <v>-16.850000000000001</v>
      </c>
      <c r="Y55" s="14">
        <f t="shared" ca="1" si="18"/>
        <v>-15.9</v>
      </c>
      <c r="Z55" s="14">
        <f t="shared" ca="1" si="18"/>
        <v>-15</v>
      </c>
      <c r="AA55" s="14">
        <f t="shared" ca="1" si="18"/>
        <v>-14.13</v>
      </c>
      <c r="AB55" s="14">
        <f t="shared" ca="1" si="18"/>
        <v>-11</v>
      </c>
      <c r="AC55" s="14">
        <f t="shared" ca="1" si="18"/>
        <v>-10.29</v>
      </c>
      <c r="AD55" s="14">
        <f t="shared" ca="1" si="18"/>
        <v>-9.6059999999999999</v>
      </c>
      <c r="AE55" s="14">
        <f t="shared" ca="1" si="18"/>
        <v>-8.9480000000000004</v>
      </c>
      <c r="AF55" s="14">
        <f t="shared" ca="1" si="18"/>
        <v>-8.3130000000000006</v>
      </c>
      <c r="AG55" s="14">
        <f t="shared" ca="1" si="18"/>
        <v>-7.7130000000000001</v>
      </c>
      <c r="AH55" s="14">
        <f t="shared" ca="1" si="18"/>
        <v>-7.7969999999999997</v>
      </c>
      <c r="AI55" s="14">
        <f t="shared" ca="1" si="18"/>
        <v>-7.8789999999999996</v>
      </c>
      <c r="AJ55" s="14">
        <f t="shared" ca="1" si="18"/>
        <v>-7.9630000000000001</v>
      </c>
      <c r="AK55" s="14">
        <f t="shared" ca="1" si="18"/>
        <v>-8.0489999999999995</v>
      </c>
      <c r="AL55" s="14">
        <f t="shared" ca="1" si="18"/>
        <v>-8.1370000000000005</v>
      </c>
      <c r="AM55" s="14">
        <f t="shared" ca="1" si="18"/>
        <v>-8.2260000000000009</v>
      </c>
      <c r="AN55" s="14">
        <f t="shared" ca="1" si="18"/>
        <v>-8.3190000000000008</v>
      </c>
      <c r="AO55" s="14">
        <f t="shared" ca="1" si="18"/>
        <v>-8.58</v>
      </c>
      <c r="AP55" s="14">
        <f t="shared" ca="1" si="18"/>
        <v>0</v>
      </c>
      <c r="AQ55" s="14">
        <f t="shared" ca="1" si="18"/>
        <v>0</v>
      </c>
      <c r="AR55" s="14">
        <f t="shared" ca="1" si="18"/>
        <v>0</v>
      </c>
      <c r="AS55" s="14">
        <f t="shared" ca="1" si="18"/>
        <v>0</v>
      </c>
      <c r="AT55" s="14">
        <f t="shared" ca="1" si="18"/>
        <v>0</v>
      </c>
      <c r="AU55" s="14">
        <f t="shared" ca="1" si="18"/>
        <v>0</v>
      </c>
      <c r="AV55" s="14">
        <f t="shared" ca="1" si="18"/>
        <v>0</v>
      </c>
      <c r="AW55" s="14">
        <f t="shared" ca="1" si="18"/>
        <v>0</v>
      </c>
      <c r="AX55" s="14">
        <f t="shared" ca="1" si="18"/>
        <v>0</v>
      </c>
      <c r="AY55" s="14">
        <f t="shared" ca="1" si="18"/>
        <v>0</v>
      </c>
      <c r="AZ55" s="14">
        <f t="shared" ca="1" si="18"/>
        <v>0</v>
      </c>
      <c r="BA55" s="14">
        <f t="shared" ca="1" si="18"/>
        <v>0</v>
      </c>
      <c r="BB55" s="14">
        <f t="shared" ca="1" si="18"/>
        <v>0</v>
      </c>
      <c r="BC55" s="14">
        <f t="shared" ca="1" si="18"/>
        <v>0</v>
      </c>
      <c r="BD55" s="14">
        <f t="shared" ca="1" si="18"/>
        <v>0</v>
      </c>
      <c r="BE55" s="14">
        <f t="shared" ca="1" si="18"/>
        <v>0</v>
      </c>
      <c r="BF55" s="14">
        <f t="shared" ca="1" si="18"/>
        <v>0</v>
      </c>
      <c r="BG55" s="14">
        <f t="shared" ca="1" si="18"/>
        <v>0</v>
      </c>
      <c r="BH55" s="14">
        <f t="shared" ca="1" si="18"/>
        <v>0</v>
      </c>
      <c r="BI55" s="14">
        <f t="shared" ca="1" si="18"/>
        <v>0</v>
      </c>
      <c r="BJ55" s="14">
        <f t="shared" ca="1" si="18"/>
        <v>0</v>
      </c>
      <c r="BK55" s="14">
        <f t="shared" ca="1" si="18"/>
        <v>0</v>
      </c>
      <c r="BL55" s="14">
        <f t="shared" ca="1" si="18"/>
        <v>0</v>
      </c>
      <c r="BM55" s="14">
        <f t="shared" ca="1" si="18"/>
        <v>0</v>
      </c>
      <c r="BN55" s="14">
        <f t="shared" ca="1" si="18"/>
        <v>0</v>
      </c>
      <c r="BO55" s="14">
        <f t="shared" ca="1" si="18"/>
        <v>0</v>
      </c>
      <c r="BP55" s="14">
        <f t="shared" ca="1" si="18"/>
        <v>0</v>
      </c>
      <c r="BQ55" s="14">
        <f t="shared" ca="1" si="18"/>
        <v>0</v>
      </c>
      <c r="BR55" s="14">
        <f t="shared" ca="1" si="18"/>
        <v>0</v>
      </c>
      <c r="BS55" s="98"/>
    </row>
    <row r="56" spans="1:71" ht="21" customHeight="1" outlineLevel="1" thickBot="1" x14ac:dyDescent="0.4">
      <c r="A56" s="5">
        <f t="shared" ref="A56:E65" si="19">A14</f>
        <v>0</v>
      </c>
      <c r="B56" s="5">
        <f t="shared" si="19"/>
        <v>1</v>
      </c>
      <c r="C56" s="5">
        <f t="shared" si="19"/>
        <v>1</v>
      </c>
      <c r="D56" s="5">
        <f t="shared" si="19"/>
        <v>0</v>
      </c>
      <c r="E56" s="6" t="str">
        <f t="shared" si="19"/>
        <v>(1)GeSe[l]</v>
      </c>
      <c r="F56" s="14">
        <f t="shared" ref="F56:U65" ca="1" si="20">$A56*H.Ar + $B56*H.Se + $C56*H.Ge + $D56*H.Ga</f>
        <v>-41.28</v>
      </c>
      <c r="G56" s="14">
        <f t="shared" ca="1" si="20"/>
        <v>-39.519999999999996</v>
      </c>
      <c r="H56" s="14">
        <f t="shared" ca="1" si="20"/>
        <v>-37.980000000000004</v>
      </c>
      <c r="I56" s="14">
        <f t="shared" ca="1" si="20"/>
        <v>-36.61</v>
      </c>
      <c r="J56" s="14">
        <f t="shared" ca="1" si="20"/>
        <v>-34.9</v>
      </c>
      <c r="K56" s="14">
        <f t="shared" ca="1" si="20"/>
        <v>-34.29</v>
      </c>
      <c r="L56" s="14">
        <f t="shared" ca="1" si="20"/>
        <v>-32.82</v>
      </c>
      <c r="M56" s="14">
        <f t="shared" ca="1" si="20"/>
        <v>-31.93</v>
      </c>
      <c r="N56" s="14">
        <f t="shared" ca="1" si="20"/>
        <v>-31.12</v>
      </c>
      <c r="O56" s="14">
        <f t="shared" ca="1" si="20"/>
        <v>-28.548999999999999</v>
      </c>
      <c r="P56" s="14">
        <f t="shared" ca="1" si="20"/>
        <v>-28.033999999999999</v>
      </c>
      <c r="Q56" s="14">
        <f t="shared" ca="1" si="20"/>
        <v>-27.550999999999998</v>
      </c>
      <c r="R56" s="14">
        <f t="shared" ca="1" si="20"/>
        <v>-27.116</v>
      </c>
      <c r="S56" s="14">
        <f t="shared" ca="1" si="20"/>
        <v>-26.716000000000001</v>
      </c>
      <c r="T56" s="14">
        <f t="shared" ca="1" si="20"/>
        <v>-26.955000000000002</v>
      </c>
      <c r="U56" s="14">
        <f t="shared" ca="1" si="20"/>
        <v>-27.236000000000001</v>
      </c>
      <c r="V56" s="14">
        <f t="shared" ca="1" si="18"/>
        <v>-27.515999999999998</v>
      </c>
      <c r="W56" s="14">
        <f t="shared" ca="1" si="18"/>
        <v>-27.797000000000001</v>
      </c>
      <c r="X56" s="14">
        <f t="shared" ca="1" si="18"/>
        <v>-28.077999999999999</v>
      </c>
      <c r="Y56" s="14">
        <f t="shared" ca="1" si="18"/>
        <v>-28.349</v>
      </c>
      <c r="Z56" s="14">
        <f t="shared" ca="1" si="18"/>
        <v>-28.62</v>
      </c>
      <c r="AA56" s="14">
        <f t="shared" ca="1" si="18"/>
        <v>-28.890999999999998</v>
      </c>
      <c r="AB56" s="14">
        <f t="shared" ca="1" si="18"/>
        <v>-29.952999999999999</v>
      </c>
      <c r="AC56" s="14">
        <f t="shared" ca="1" si="18"/>
        <v>-30.213000000000001</v>
      </c>
      <c r="AD56" s="14">
        <f t="shared" ca="1" si="18"/>
        <v>-30.472000000000001</v>
      </c>
      <c r="AE56" s="14">
        <f t="shared" ca="1" si="18"/>
        <v>-30.731999999999999</v>
      </c>
      <c r="AF56" s="14">
        <f t="shared" ca="1" si="18"/>
        <v>-30.981000000000002</v>
      </c>
      <c r="AG56" s="14">
        <f t="shared" ca="1" si="18"/>
        <v>-31.231000000000002</v>
      </c>
      <c r="AH56" s="14">
        <f t="shared" ca="1" si="18"/>
        <v>-31.478000000000002</v>
      </c>
      <c r="AI56" s="14">
        <f t="shared" ca="1" si="18"/>
        <v>-31.726999999999997</v>
      </c>
      <c r="AJ56" s="14">
        <f t="shared" ca="1" si="18"/>
        <v>-31.975000000000001</v>
      </c>
      <c r="AK56" s="14">
        <f t="shared" ca="1" si="18"/>
        <v>-32.213000000000001</v>
      </c>
      <c r="AL56" s="14">
        <f t="shared" ca="1" si="18"/>
        <v>-32.46</v>
      </c>
      <c r="AM56" s="14">
        <f t="shared" ca="1" si="18"/>
        <v>-32.698</v>
      </c>
      <c r="AN56" s="14">
        <f t="shared" ca="1" si="18"/>
        <v>-32.935000000000002</v>
      </c>
      <c r="AO56" s="14">
        <f t="shared" ca="1" si="18"/>
        <v>-34.073</v>
      </c>
      <c r="AP56" s="14">
        <f t="shared" ca="1" si="18"/>
        <v>0</v>
      </c>
      <c r="AQ56" s="14">
        <f t="shared" ca="1" si="18"/>
        <v>0</v>
      </c>
      <c r="AR56" s="14">
        <f t="shared" ca="1" si="18"/>
        <v>0</v>
      </c>
      <c r="AS56" s="14">
        <f t="shared" ca="1" si="18"/>
        <v>0</v>
      </c>
      <c r="AT56" s="14">
        <f t="shared" ca="1" si="18"/>
        <v>0</v>
      </c>
      <c r="AU56" s="14">
        <f t="shared" ca="1" si="18"/>
        <v>0</v>
      </c>
      <c r="AV56" s="14">
        <f t="shared" ca="1" si="18"/>
        <v>0</v>
      </c>
      <c r="AW56" s="14">
        <f t="shared" ca="1" si="18"/>
        <v>0</v>
      </c>
      <c r="AX56" s="14">
        <f t="shared" ca="1" si="18"/>
        <v>0</v>
      </c>
      <c r="AY56" s="14">
        <f t="shared" ca="1" si="18"/>
        <v>0</v>
      </c>
      <c r="AZ56" s="14">
        <f t="shared" ca="1" si="18"/>
        <v>0</v>
      </c>
      <c r="BA56" s="14">
        <f t="shared" ca="1" si="18"/>
        <v>0</v>
      </c>
      <c r="BB56" s="14">
        <f t="shared" ca="1" si="18"/>
        <v>0</v>
      </c>
      <c r="BC56" s="14">
        <f t="shared" ca="1" si="18"/>
        <v>0</v>
      </c>
      <c r="BD56" s="14">
        <f t="shared" ca="1" si="18"/>
        <v>0</v>
      </c>
      <c r="BE56" s="14">
        <f t="shared" ca="1" si="18"/>
        <v>0</v>
      </c>
      <c r="BF56" s="14">
        <f t="shared" ca="1" si="18"/>
        <v>0</v>
      </c>
      <c r="BG56" s="14">
        <f t="shared" ca="1" si="18"/>
        <v>0</v>
      </c>
      <c r="BH56" s="14">
        <f t="shared" ca="1" si="18"/>
        <v>0</v>
      </c>
      <c r="BI56" s="14">
        <f t="shared" ca="1" si="18"/>
        <v>0</v>
      </c>
      <c r="BJ56" s="14">
        <f t="shared" ca="1" si="18"/>
        <v>0</v>
      </c>
      <c r="BK56" s="14">
        <f t="shared" ca="1" si="18"/>
        <v>0</v>
      </c>
      <c r="BL56" s="14">
        <f t="shared" ca="1" si="18"/>
        <v>0</v>
      </c>
      <c r="BM56" s="14">
        <f t="shared" ca="1" si="18"/>
        <v>0</v>
      </c>
      <c r="BN56" s="14">
        <f t="shared" ca="1" si="18"/>
        <v>0</v>
      </c>
      <c r="BO56" s="14">
        <f t="shared" ca="1" si="18"/>
        <v>0</v>
      </c>
      <c r="BP56" s="14">
        <f t="shared" ca="1" si="18"/>
        <v>0</v>
      </c>
      <c r="BQ56" s="14">
        <f t="shared" ca="1" si="18"/>
        <v>0</v>
      </c>
      <c r="BR56" s="14">
        <f t="shared" ca="1" si="18"/>
        <v>0</v>
      </c>
      <c r="BS56" s="98"/>
    </row>
    <row r="57" spans="1:71" ht="21" customHeight="1" outlineLevel="1" thickBot="1" x14ac:dyDescent="0.4">
      <c r="A57" s="5">
        <f t="shared" si="19"/>
        <v>0</v>
      </c>
      <c r="B57" s="5">
        <f t="shared" si="19"/>
        <v>0</v>
      </c>
      <c r="C57" s="5">
        <f t="shared" si="19"/>
        <v>1</v>
      </c>
      <c r="D57" s="5">
        <f t="shared" si="19"/>
        <v>0</v>
      </c>
      <c r="E57" s="6" t="str">
        <f t="shared" si="19"/>
        <v>(l)Ge[l]</v>
      </c>
      <c r="F57" s="14">
        <f t="shared" ca="1" si="20"/>
        <v>-18.79</v>
      </c>
      <c r="G57" s="14">
        <f t="shared" ca="1" si="18"/>
        <v>-18.16</v>
      </c>
      <c r="H57" s="14">
        <f t="shared" ca="1" si="18"/>
        <v>-17.61</v>
      </c>
      <c r="I57" s="14">
        <f t="shared" ca="1" si="18"/>
        <v>-17.13</v>
      </c>
      <c r="J57" s="14">
        <f t="shared" ca="1" si="18"/>
        <v>-15.34</v>
      </c>
      <c r="K57" s="14">
        <f t="shared" ca="1" si="18"/>
        <v>-14.42</v>
      </c>
      <c r="L57" s="14">
        <f t="shared" ca="1" si="18"/>
        <v>-12.78</v>
      </c>
      <c r="M57" s="14">
        <f t="shared" ca="1" si="18"/>
        <v>-11.65</v>
      </c>
      <c r="N57" s="14">
        <f t="shared" ca="1" si="18"/>
        <v>-10.59</v>
      </c>
      <c r="O57" s="14">
        <f t="shared" ca="1" si="18"/>
        <v>-7.0190000000000001</v>
      </c>
      <c r="P57" s="14">
        <f t="shared" ca="1" si="18"/>
        <v>-6.2539999999999996</v>
      </c>
      <c r="Q57" s="14">
        <f t="shared" ca="1" si="18"/>
        <v>-5.5309999999999997</v>
      </c>
      <c r="R57" s="14">
        <f t="shared" ca="1" si="18"/>
        <v>-4.8460000000000001</v>
      </c>
      <c r="S57" s="14">
        <f t="shared" ca="1" si="18"/>
        <v>-4.1959999999999997</v>
      </c>
      <c r="T57" s="14">
        <f t="shared" ca="1" si="18"/>
        <v>-4.1950000000000003</v>
      </c>
      <c r="U57" s="14">
        <f t="shared" ca="1" si="18"/>
        <v>-4.2359999999999998</v>
      </c>
      <c r="V57" s="14">
        <f t="shared" ca="1" si="18"/>
        <v>-4.2759999999999998</v>
      </c>
      <c r="W57" s="14">
        <f t="shared" ca="1" si="18"/>
        <v>-4.3170000000000002</v>
      </c>
      <c r="X57" s="14">
        <f t="shared" ca="1" si="18"/>
        <v>-4.3579999999999997</v>
      </c>
      <c r="Y57" s="14">
        <f t="shared" ca="1" si="18"/>
        <v>-4.399</v>
      </c>
      <c r="Z57" s="14">
        <f t="shared" ca="1" si="18"/>
        <v>-4.4400000000000004</v>
      </c>
      <c r="AA57" s="14">
        <f t="shared" ca="1" si="18"/>
        <v>-4.4809999999999999</v>
      </c>
      <c r="AB57" s="14">
        <f t="shared" ca="1" si="18"/>
        <v>-4.6429999999999998</v>
      </c>
      <c r="AC57" s="14">
        <f t="shared" ca="1" si="18"/>
        <v>-4.6829999999999998</v>
      </c>
      <c r="AD57" s="14">
        <f t="shared" ca="1" si="18"/>
        <v>-4.7220000000000004</v>
      </c>
      <c r="AE57" s="14">
        <f t="shared" ca="1" si="18"/>
        <v>-4.7619999999999996</v>
      </c>
      <c r="AF57" s="14">
        <f t="shared" ca="1" si="18"/>
        <v>-4.8010000000000002</v>
      </c>
      <c r="AG57" s="14">
        <f t="shared" ca="1" si="18"/>
        <v>-4.8410000000000002</v>
      </c>
      <c r="AH57" s="14">
        <f t="shared" ca="1" si="18"/>
        <v>-4.8780000000000001</v>
      </c>
      <c r="AI57" s="14">
        <f t="shared" ca="1" si="18"/>
        <v>-4.9169999999999998</v>
      </c>
      <c r="AJ57" s="14">
        <f t="shared" ca="1" si="18"/>
        <v>-4.9550000000000001</v>
      </c>
      <c r="AK57" s="14">
        <f t="shared" ca="1" si="18"/>
        <v>-4.9930000000000003</v>
      </c>
      <c r="AL57" s="14">
        <f t="shared" ca="1" si="18"/>
        <v>-5.03</v>
      </c>
      <c r="AM57" s="14">
        <f t="shared" ca="1" si="18"/>
        <v>-5.0679999999999996</v>
      </c>
      <c r="AN57" s="14">
        <f t="shared" ca="1" si="18"/>
        <v>-5.1050000000000004</v>
      </c>
      <c r="AO57" s="14">
        <f t="shared" ca="1" si="18"/>
        <v>-5.4530000000000003</v>
      </c>
      <c r="AP57" s="14">
        <f t="shared" ca="1" si="18"/>
        <v>0</v>
      </c>
      <c r="AQ57" s="14">
        <f t="shared" ca="1" si="18"/>
        <v>0</v>
      </c>
      <c r="AR57" s="14">
        <f t="shared" ca="1" si="18"/>
        <v>0</v>
      </c>
      <c r="AS57" s="14">
        <f t="shared" ca="1" si="18"/>
        <v>0</v>
      </c>
      <c r="AT57" s="14">
        <f t="shared" ca="1" si="18"/>
        <v>0</v>
      </c>
      <c r="AU57" s="14">
        <f t="shared" ca="1" si="18"/>
        <v>0</v>
      </c>
      <c r="AV57" s="14">
        <f t="shared" ca="1" si="18"/>
        <v>0</v>
      </c>
      <c r="AW57" s="14">
        <f t="shared" ca="1" si="18"/>
        <v>0</v>
      </c>
      <c r="AX57" s="14">
        <f t="shared" ca="1" si="18"/>
        <v>0</v>
      </c>
      <c r="AY57" s="14">
        <f t="shared" ca="1" si="18"/>
        <v>0</v>
      </c>
      <c r="AZ57" s="14">
        <f t="shared" ca="1" si="18"/>
        <v>0</v>
      </c>
      <c r="BA57" s="14">
        <f t="shared" ca="1" si="18"/>
        <v>0</v>
      </c>
      <c r="BB57" s="14">
        <f t="shared" ca="1" si="18"/>
        <v>0</v>
      </c>
      <c r="BC57" s="14">
        <f t="shared" ca="1" si="18"/>
        <v>0</v>
      </c>
      <c r="BD57" s="14">
        <f t="shared" ca="1" si="18"/>
        <v>0</v>
      </c>
      <c r="BE57" s="14">
        <f t="shared" ca="1" si="18"/>
        <v>0</v>
      </c>
      <c r="BF57" s="14">
        <f t="shared" ca="1" si="18"/>
        <v>0</v>
      </c>
      <c r="BG57" s="14">
        <f t="shared" ca="1" si="18"/>
        <v>0</v>
      </c>
      <c r="BH57" s="14">
        <f t="shared" ca="1" si="18"/>
        <v>0</v>
      </c>
      <c r="BI57" s="14">
        <f t="shared" ca="1" si="18"/>
        <v>0</v>
      </c>
      <c r="BJ57" s="14">
        <f t="shared" ca="1" si="18"/>
        <v>0</v>
      </c>
      <c r="BK57" s="14">
        <f t="shared" ca="1" si="18"/>
        <v>0</v>
      </c>
      <c r="BL57" s="14">
        <f t="shared" ca="1" si="18"/>
        <v>0</v>
      </c>
      <c r="BM57" s="14">
        <f t="shared" ca="1" si="18"/>
        <v>0</v>
      </c>
      <c r="BN57" s="14">
        <f t="shared" ca="1" si="18"/>
        <v>0</v>
      </c>
      <c r="BO57" s="14">
        <f t="shared" ca="1" si="18"/>
        <v>0</v>
      </c>
      <c r="BP57" s="14">
        <f t="shared" ca="1" si="18"/>
        <v>0</v>
      </c>
      <c r="BQ57" s="14">
        <f t="shared" ca="1" si="18"/>
        <v>0</v>
      </c>
      <c r="BR57" s="14">
        <f t="shared" ca="1" si="18"/>
        <v>0</v>
      </c>
      <c r="BS57" s="98"/>
    </row>
    <row r="58" spans="1:71" ht="21" customHeight="1" outlineLevel="1" thickBot="1" x14ac:dyDescent="0.4">
      <c r="A58" s="5">
        <f t="shared" si="19"/>
        <v>1</v>
      </c>
      <c r="B58" s="5">
        <f t="shared" si="19"/>
        <v>0</v>
      </c>
      <c r="C58" s="5">
        <f t="shared" si="19"/>
        <v>0</v>
      </c>
      <c r="D58" s="5">
        <f t="shared" si="19"/>
        <v>0</v>
      </c>
      <c r="E58" s="6" t="str">
        <f t="shared" si="19"/>
        <v>H (Ar)</v>
      </c>
      <c r="F58" s="14">
        <f t="shared" ca="1" si="20"/>
        <v>-18.88</v>
      </c>
      <c r="G58" s="14">
        <f t="shared" ca="1" si="18"/>
        <v>-18.87</v>
      </c>
      <c r="H58" s="14">
        <f t="shared" ca="1" si="18"/>
        <v>-18.87</v>
      </c>
      <c r="I58" s="14">
        <f t="shared" ca="1" si="18"/>
        <v>-18.88</v>
      </c>
      <c r="J58" s="14">
        <f t="shared" ca="1" si="18"/>
        <v>-19.100000000000001</v>
      </c>
      <c r="K58" s="14">
        <f t="shared" ca="1" si="18"/>
        <v>-18.91</v>
      </c>
      <c r="L58" s="14">
        <f t="shared" ca="1" si="18"/>
        <v>-19.14</v>
      </c>
      <c r="M58" s="14">
        <f t="shared" ca="1" si="18"/>
        <v>-19.16</v>
      </c>
      <c r="N58" s="14">
        <f t="shared" ca="1" si="18"/>
        <v>-19.190000000000001</v>
      </c>
      <c r="O58" s="14">
        <f t="shared" ca="1" si="18"/>
        <v>-19.309999999999999</v>
      </c>
      <c r="P58" s="14">
        <f t="shared" ca="1" si="18"/>
        <v>-19.34</v>
      </c>
      <c r="Q58" s="14">
        <f t="shared" ca="1" si="18"/>
        <v>-19.37</v>
      </c>
      <c r="R58" s="14">
        <f t="shared" ca="1" si="18"/>
        <v>-19.41</v>
      </c>
      <c r="S58" s="14">
        <f t="shared" ca="1" si="18"/>
        <v>-19.440000000000001</v>
      </c>
      <c r="T58" s="14">
        <f t="shared" ca="1" si="18"/>
        <v>-19.23</v>
      </c>
      <c r="U58" s="14">
        <f t="shared" ca="1" si="18"/>
        <v>-19.149999999999999</v>
      </c>
      <c r="V58" s="14">
        <f t="shared" ca="1" si="18"/>
        <v>-19.14</v>
      </c>
      <c r="W58" s="14">
        <f t="shared" ca="1" si="18"/>
        <v>-19.14</v>
      </c>
      <c r="X58" s="14">
        <f t="shared" ca="1" si="18"/>
        <v>-19.16</v>
      </c>
      <c r="Y58" s="14">
        <f t="shared" ca="1" si="18"/>
        <v>-19.190000000000001</v>
      </c>
      <c r="Z58" s="14">
        <f t="shared" ca="1" si="18"/>
        <v>-19.22</v>
      </c>
      <c r="AA58" s="14">
        <f t="shared" ca="1" si="18"/>
        <v>-19.25</v>
      </c>
      <c r="AB58" s="14">
        <f t="shared" ca="1" si="18"/>
        <v>-19.38</v>
      </c>
      <c r="AC58" s="14">
        <f t="shared" ca="1" si="18"/>
        <v>-19.420000000000002</v>
      </c>
      <c r="AD58" s="14">
        <f t="shared" ca="1" si="18"/>
        <v>-19.45</v>
      </c>
      <c r="AE58" s="14">
        <f t="shared" ca="1" si="18"/>
        <v>-19.48</v>
      </c>
      <c r="AF58" s="14">
        <f t="shared" ca="1" si="18"/>
        <v>-19.510000000000002</v>
      </c>
      <c r="AG58" s="14">
        <f t="shared" ca="1" si="18"/>
        <v>-19.55</v>
      </c>
      <c r="AH58" s="14">
        <f t="shared" ref="G58:BR62" ca="1" si="21">$A58*H.Ar + $B58*H.Se + $C58*H.Ge + $D58*H.Ga</f>
        <v>-19.579999999999998</v>
      </c>
      <c r="AI58" s="14">
        <f t="shared" ca="1" si="21"/>
        <v>-19.61</v>
      </c>
      <c r="AJ58" s="14">
        <f t="shared" ca="1" si="21"/>
        <v>-19.64</v>
      </c>
      <c r="AK58" s="14">
        <f t="shared" ca="1" si="21"/>
        <v>-19.670000000000002</v>
      </c>
      <c r="AL58" s="14">
        <f t="shared" ca="1" si="21"/>
        <v>-19.7</v>
      </c>
      <c r="AM58" s="14">
        <f t="shared" ca="1" si="21"/>
        <v>-19.73</v>
      </c>
      <c r="AN58" s="14">
        <f t="shared" ca="1" si="21"/>
        <v>-19.760000000000002</v>
      </c>
      <c r="AO58" s="14">
        <f t="shared" ca="1" si="21"/>
        <v>-19.88</v>
      </c>
      <c r="AP58" s="14">
        <f t="shared" ca="1" si="21"/>
        <v>0</v>
      </c>
      <c r="AQ58" s="14">
        <f t="shared" ca="1" si="21"/>
        <v>0</v>
      </c>
      <c r="AR58" s="14">
        <f t="shared" ca="1" si="21"/>
        <v>0</v>
      </c>
      <c r="AS58" s="14">
        <f t="shared" ca="1" si="21"/>
        <v>0</v>
      </c>
      <c r="AT58" s="14">
        <f t="shared" ca="1" si="21"/>
        <v>0</v>
      </c>
      <c r="AU58" s="14">
        <f t="shared" ca="1" si="21"/>
        <v>0</v>
      </c>
      <c r="AV58" s="14">
        <f t="shared" ca="1" si="21"/>
        <v>0</v>
      </c>
      <c r="AW58" s="14">
        <f t="shared" ca="1" si="21"/>
        <v>0</v>
      </c>
      <c r="AX58" s="14">
        <f t="shared" ca="1" si="21"/>
        <v>0</v>
      </c>
      <c r="AY58" s="14">
        <f t="shared" ca="1" si="21"/>
        <v>0</v>
      </c>
      <c r="AZ58" s="14">
        <f t="shared" ca="1" si="21"/>
        <v>0</v>
      </c>
      <c r="BA58" s="14">
        <f t="shared" ca="1" si="21"/>
        <v>0</v>
      </c>
      <c r="BB58" s="14">
        <f t="shared" ca="1" si="21"/>
        <v>0</v>
      </c>
      <c r="BC58" s="14">
        <f t="shared" ca="1" si="21"/>
        <v>0</v>
      </c>
      <c r="BD58" s="14">
        <f t="shared" ca="1" si="21"/>
        <v>0</v>
      </c>
      <c r="BE58" s="14">
        <f t="shared" ca="1" si="21"/>
        <v>0</v>
      </c>
      <c r="BF58" s="14">
        <f t="shared" ca="1" si="21"/>
        <v>0</v>
      </c>
      <c r="BG58" s="14">
        <f t="shared" ca="1" si="21"/>
        <v>0</v>
      </c>
      <c r="BH58" s="14">
        <f t="shared" ca="1" si="21"/>
        <v>0</v>
      </c>
      <c r="BI58" s="14">
        <f t="shared" ca="1" si="21"/>
        <v>0</v>
      </c>
      <c r="BJ58" s="14">
        <f t="shared" ca="1" si="21"/>
        <v>0</v>
      </c>
      <c r="BK58" s="14">
        <f t="shared" ca="1" si="21"/>
        <v>0</v>
      </c>
      <c r="BL58" s="14">
        <f t="shared" ca="1" si="21"/>
        <v>0</v>
      </c>
      <c r="BM58" s="14">
        <f t="shared" ca="1" si="21"/>
        <v>0</v>
      </c>
      <c r="BN58" s="14">
        <f t="shared" ca="1" si="21"/>
        <v>0</v>
      </c>
      <c r="BO58" s="14">
        <f t="shared" ca="1" si="21"/>
        <v>0</v>
      </c>
      <c r="BP58" s="14">
        <f t="shared" ca="1" si="21"/>
        <v>0</v>
      </c>
      <c r="BQ58" s="14">
        <f t="shared" ca="1" si="21"/>
        <v>0</v>
      </c>
      <c r="BR58" s="14">
        <f t="shared" ca="1" si="21"/>
        <v>0</v>
      </c>
      <c r="BS58" s="98"/>
    </row>
    <row r="59" spans="1:71" ht="21" customHeight="1" outlineLevel="1" thickBot="1" x14ac:dyDescent="0.4">
      <c r="A59" s="5">
        <f t="shared" si="19"/>
        <v>0</v>
      </c>
      <c r="B59" s="5">
        <f t="shared" si="19"/>
        <v>0</v>
      </c>
      <c r="C59" s="5">
        <f t="shared" si="19"/>
        <v>0</v>
      </c>
      <c r="D59" s="5">
        <f t="shared" si="19"/>
        <v>1</v>
      </c>
      <c r="E59" s="6" t="str">
        <f t="shared" si="19"/>
        <v>H (Ga)</v>
      </c>
      <c r="F59" s="14">
        <f t="shared" ca="1" si="20"/>
        <v>-67.12</v>
      </c>
      <c r="G59" s="14">
        <f t="shared" ca="1" si="21"/>
        <v>-63.65</v>
      </c>
      <c r="H59" s="14">
        <f t="shared" ca="1" si="21"/>
        <v>-60.56</v>
      </c>
      <c r="I59" s="14">
        <f t="shared" ca="1" si="21"/>
        <v>-57.8</v>
      </c>
      <c r="J59" s="14">
        <f t="shared" ca="1" si="21"/>
        <v>-54</v>
      </c>
      <c r="K59" s="14">
        <f t="shared" ca="1" si="21"/>
        <v>-50.22</v>
      </c>
      <c r="L59" s="14">
        <f t="shared" ca="1" si="21"/>
        <v>-46.96</v>
      </c>
      <c r="M59" s="14">
        <f t="shared" ca="1" si="21"/>
        <v>-43.86</v>
      </c>
      <c r="N59" s="14">
        <f t="shared" ca="1" si="21"/>
        <v>-40.98</v>
      </c>
      <c r="O59" s="14">
        <f t="shared" ca="1" si="21"/>
        <v>-31.32</v>
      </c>
      <c r="P59" s="14">
        <f t="shared" ca="1" si="21"/>
        <v>-29.28</v>
      </c>
      <c r="Q59" s="14">
        <f t="shared" ca="1" si="21"/>
        <v>-27.35</v>
      </c>
      <c r="R59" s="14">
        <f t="shared" ca="1" si="21"/>
        <v>-25.53</v>
      </c>
      <c r="S59" s="14">
        <f t="shared" ca="1" si="21"/>
        <v>-23.81</v>
      </c>
      <c r="T59" s="14">
        <f t="shared" ca="1" si="21"/>
        <v>-22.18</v>
      </c>
      <c r="U59" s="14">
        <f t="shared" ca="1" si="21"/>
        <v>-20.63</v>
      </c>
      <c r="V59" s="14">
        <f t="shared" ca="1" si="21"/>
        <v>-19.16</v>
      </c>
      <c r="W59" s="14">
        <f t="shared" ca="1" si="21"/>
        <v>-17.850000000000001</v>
      </c>
      <c r="X59" s="14">
        <f t="shared" ca="1" si="21"/>
        <v>-16.850000000000001</v>
      </c>
      <c r="Y59" s="14">
        <f t="shared" ca="1" si="21"/>
        <v>-15.9</v>
      </c>
      <c r="Z59" s="14">
        <f t="shared" ca="1" si="21"/>
        <v>-15</v>
      </c>
      <c r="AA59" s="14">
        <f t="shared" ca="1" si="21"/>
        <v>-14.13</v>
      </c>
      <c r="AB59" s="14">
        <f t="shared" ca="1" si="21"/>
        <v>-11</v>
      </c>
      <c r="AC59" s="14">
        <f t="shared" ca="1" si="21"/>
        <v>-10.29</v>
      </c>
      <c r="AD59" s="14">
        <f t="shared" ca="1" si="21"/>
        <v>-9.6059999999999999</v>
      </c>
      <c r="AE59" s="14">
        <f t="shared" ca="1" si="21"/>
        <v>-8.9480000000000004</v>
      </c>
      <c r="AF59" s="14">
        <f t="shared" ca="1" si="21"/>
        <v>-8.3130000000000006</v>
      </c>
      <c r="AG59" s="14">
        <f t="shared" ca="1" si="21"/>
        <v>-7.7130000000000001</v>
      </c>
      <c r="AH59" s="14">
        <f t="shared" ca="1" si="21"/>
        <v>-7.7969999999999997</v>
      </c>
      <c r="AI59" s="14">
        <f t="shared" ca="1" si="21"/>
        <v>-7.8789999999999996</v>
      </c>
      <c r="AJ59" s="14">
        <f t="shared" ca="1" si="21"/>
        <v>-7.9630000000000001</v>
      </c>
      <c r="AK59" s="14">
        <f t="shared" ca="1" si="21"/>
        <v>-8.0489999999999995</v>
      </c>
      <c r="AL59" s="14">
        <f t="shared" ca="1" si="21"/>
        <v>-8.1370000000000005</v>
      </c>
      <c r="AM59" s="14">
        <f t="shared" ca="1" si="21"/>
        <v>-8.2260000000000009</v>
      </c>
      <c r="AN59" s="14">
        <f t="shared" ca="1" si="21"/>
        <v>-8.3190000000000008</v>
      </c>
      <c r="AO59" s="14">
        <f t="shared" ca="1" si="21"/>
        <v>-8.58</v>
      </c>
      <c r="AP59" s="14">
        <f t="shared" ca="1" si="21"/>
        <v>0</v>
      </c>
      <c r="AQ59" s="14">
        <f t="shared" ca="1" si="21"/>
        <v>0</v>
      </c>
      <c r="AR59" s="14">
        <f t="shared" ca="1" si="21"/>
        <v>0</v>
      </c>
      <c r="AS59" s="14">
        <f t="shared" ca="1" si="21"/>
        <v>0</v>
      </c>
      <c r="AT59" s="14">
        <f t="shared" ca="1" si="21"/>
        <v>0</v>
      </c>
      <c r="AU59" s="14">
        <f t="shared" ca="1" si="21"/>
        <v>0</v>
      </c>
      <c r="AV59" s="14">
        <f t="shared" ca="1" si="21"/>
        <v>0</v>
      </c>
      <c r="AW59" s="14">
        <f t="shared" ca="1" si="21"/>
        <v>0</v>
      </c>
      <c r="AX59" s="14">
        <f t="shared" ca="1" si="21"/>
        <v>0</v>
      </c>
      <c r="AY59" s="14">
        <f t="shared" ca="1" si="21"/>
        <v>0</v>
      </c>
      <c r="AZ59" s="14">
        <f t="shared" ca="1" si="21"/>
        <v>0</v>
      </c>
      <c r="BA59" s="14">
        <f t="shared" ca="1" si="21"/>
        <v>0</v>
      </c>
      <c r="BB59" s="14">
        <f t="shared" ca="1" si="21"/>
        <v>0</v>
      </c>
      <c r="BC59" s="14">
        <f t="shared" ca="1" si="21"/>
        <v>0</v>
      </c>
      <c r="BD59" s="14">
        <f t="shared" ca="1" si="21"/>
        <v>0</v>
      </c>
      <c r="BE59" s="14">
        <f t="shared" ca="1" si="21"/>
        <v>0</v>
      </c>
      <c r="BF59" s="14">
        <f t="shared" ca="1" si="21"/>
        <v>0</v>
      </c>
      <c r="BG59" s="14">
        <f t="shared" ca="1" si="21"/>
        <v>0</v>
      </c>
      <c r="BH59" s="14">
        <f t="shared" ca="1" si="21"/>
        <v>0</v>
      </c>
      <c r="BI59" s="14">
        <f t="shared" ca="1" si="21"/>
        <v>0</v>
      </c>
      <c r="BJ59" s="14">
        <f t="shared" ca="1" si="21"/>
        <v>0</v>
      </c>
      <c r="BK59" s="14">
        <f t="shared" ca="1" si="21"/>
        <v>0</v>
      </c>
      <c r="BL59" s="14">
        <f t="shared" ca="1" si="21"/>
        <v>0</v>
      </c>
      <c r="BM59" s="14">
        <f t="shared" ca="1" si="21"/>
        <v>0</v>
      </c>
      <c r="BN59" s="14">
        <f t="shared" ca="1" si="21"/>
        <v>0</v>
      </c>
      <c r="BO59" s="14">
        <f t="shared" ca="1" si="21"/>
        <v>0</v>
      </c>
      <c r="BP59" s="14">
        <f t="shared" ca="1" si="21"/>
        <v>0</v>
      </c>
      <c r="BQ59" s="14">
        <f t="shared" ca="1" si="21"/>
        <v>0</v>
      </c>
      <c r="BR59" s="14">
        <f t="shared" ca="1" si="21"/>
        <v>0</v>
      </c>
      <c r="BS59" s="98"/>
    </row>
    <row r="60" spans="1:71" ht="21" customHeight="1" outlineLevel="1" thickBot="1" x14ac:dyDescent="0.4">
      <c r="A60" s="5">
        <f t="shared" si="19"/>
        <v>0</v>
      </c>
      <c r="B60" s="5">
        <f t="shared" si="19"/>
        <v>0</v>
      </c>
      <c r="C60" s="5">
        <f t="shared" si="19"/>
        <v>1</v>
      </c>
      <c r="D60" s="5">
        <f t="shared" si="19"/>
        <v>0</v>
      </c>
      <c r="E60" s="6" t="str">
        <f t="shared" si="19"/>
        <v>H (Ge)</v>
      </c>
      <c r="F60" s="14">
        <f t="shared" ca="1" si="20"/>
        <v>-18.79</v>
      </c>
      <c r="G60" s="14">
        <f t="shared" ca="1" si="21"/>
        <v>-18.16</v>
      </c>
      <c r="H60" s="14">
        <f t="shared" ca="1" si="21"/>
        <v>-17.61</v>
      </c>
      <c r="I60" s="14">
        <f t="shared" ca="1" si="21"/>
        <v>-17.13</v>
      </c>
      <c r="J60" s="14">
        <f t="shared" ca="1" si="21"/>
        <v>-15.34</v>
      </c>
      <c r="K60" s="14">
        <f t="shared" ca="1" si="21"/>
        <v>-14.42</v>
      </c>
      <c r="L60" s="14">
        <f t="shared" ca="1" si="21"/>
        <v>-12.78</v>
      </c>
      <c r="M60" s="14">
        <f t="shared" ca="1" si="21"/>
        <v>-11.65</v>
      </c>
      <c r="N60" s="14">
        <f t="shared" ca="1" si="21"/>
        <v>-10.59</v>
      </c>
      <c r="O60" s="14">
        <f t="shared" ca="1" si="21"/>
        <v>-7.0190000000000001</v>
      </c>
      <c r="P60" s="14">
        <f t="shared" ca="1" si="21"/>
        <v>-6.2539999999999996</v>
      </c>
      <c r="Q60" s="14">
        <f t="shared" ca="1" si="21"/>
        <v>-5.5309999999999997</v>
      </c>
      <c r="R60" s="14">
        <f t="shared" ca="1" si="21"/>
        <v>-4.8460000000000001</v>
      </c>
      <c r="S60" s="14">
        <f t="shared" ca="1" si="21"/>
        <v>-4.1959999999999997</v>
      </c>
      <c r="T60" s="14">
        <f t="shared" ca="1" si="21"/>
        <v>-4.1950000000000003</v>
      </c>
      <c r="U60" s="14">
        <f t="shared" ca="1" si="21"/>
        <v>-4.2359999999999998</v>
      </c>
      <c r="V60" s="14">
        <f t="shared" ca="1" si="21"/>
        <v>-4.2759999999999998</v>
      </c>
      <c r="W60" s="14">
        <f t="shared" ca="1" si="21"/>
        <v>-4.3170000000000002</v>
      </c>
      <c r="X60" s="14">
        <f t="shared" ca="1" si="21"/>
        <v>-4.3579999999999997</v>
      </c>
      <c r="Y60" s="14">
        <f t="shared" ca="1" si="21"/>
        <v>-4.399</v>
      </c>
      <c r="Z60" s="14">
        <f t="shared" ca="1" si="21"/>
        <v>-4.4400000000000004</v>
      </c>
      <c r="AA60" s="14">
        <f t="shared" ca="1" si="21"/>
        <v>-4.4809999999999999</v>
      </c>
      <c r="AB60" s="14">
        <f t="shared" ca="1" si="21"/>
        <v>-4.6429999999999998</v>
      </c>
      <c r="AC60" s="14">
        <f t="shared" ca="1" si="21"/>
        <v>-4.6829999999999998</v>
      </c>
      <c r="AD60" s="14">
        <f t="shared" ca="1" si="21"/>
        <v>-4.7220000000000004</v>
      </c>
      <c r="AE60" s="14">
        <f t="shared" ca="1" si="21"/>
        <v>-4.7619999999999996</v>
      </c>
      <c r="AF60" s="14">
        <f t="shared" ca="1" si="21"/>
        <v>-4.8010000000000002</v>
      </c>
      <c r="AG60" s="14">
        <f t="shared" ca="1" si="21"/>
        <v>-4.8410000000000002</v>
      </c>
      <c r="AH60" s="14">
        <f t="shared" ca="1" si="21"/>
        <v>-4.8780000000000001</v>
      </c>
      <c r="AI60" s="14">
        <f t="shared" ca="1" si="21"/>
        <v>-4.9169999999999998</v>
      </c>
      <c r="AJ60" s="14">
        <f t="shared" ca="1" si="21"/>
        <v>-4.9550000000000001</v>
      </c>
      <c r="AK60" s="14">
        <f t="shared" ca="1" si="21"/>
        <v>-4.9930000000000003</v>
      </c>
      <c r="AL60" s="14">
        <f t="shared" ca="1" si="21"/>
        <v>-5.03</v>
      </c>
      <c r="AM60" s="14">
        <f t="shared" ca="1" si="21"/>
        <v>-5.0679999999999996</v>
      </c>
      <c r="AN60" s="14">
        <f t="shared" ca="1" si="21"/>
        <v>-5.1050000000000004</v>
      </c>
      <c r="AO60" s="14">
        <f t="shared" ca="1" si="21"/>
        <v>-5.4530000000000003</v>
      </c>
      <c r="AP60" s="14">
        <f t="shared" ca="1" si="21"/>
        <v>0</v>
      </c>
      <c r="AQ60" s="14">
        <f t="shared" ca="1" si="21"/>
        <v>0</v>
      </c>
      <c r="AR60" s="14">
        <f t="shared" ca="1" si="21"/>
        <v>0</v>
      </c>
      <c r="AS60" s="14">
        <f t="shared" ca="1" si="21"/>
        <v>0</v>
      </c>
      <c r="AT60" s="14">
        <f t="shared" ca="1" si="21"/>
        <v>0</v>
      </c>
      <c r="AU60" s="14">
        <f t="shared" ca="1" si="21"/>
        <v>0</v>
      </c>
      <c r="AV60" s="14">
        <f t="shared" ca="1" si="21"/>
        <v>0</v>
      </c>
      <c r="AW60" s="14">
        <f t="shared" ca="1" si="21"/>
        <v>0</v>
      </c>
      <c r="AX60" s="14">
        <f t="shared" ca="1" si="21"/>
        <v>0</v>
      </c>
      <c r="AY60" s="14">
        <f t="shared" ca="1" si="21"/>
        <v>0</v>
      </c>
      <c r="AZ60" s="14">
        <f t="shared" ca="1" si="21"/>
        <v>0</v>
      </c>
      <c r="BA60" s="14">
        <f t="shared" ca="1" si="21"/>
        <v>0</v>
      </c>
      <c r="BB60" s="14">
        <f t="shared" ca="1" si="21"/>
        <v>0</v>
      </c>
      <c r="BC60" s="14">
        <f t="shared" ca="1" si="21"/>
        <v>0</v>
      </c>
      <c r="BD60" s="14">
        <f t="shared" ca="1" si="21"/>
        <v>0</v>
      </c>
      <c r="BE60" s="14">
        <f t="shared" ca="1" si="21"/>
        <v>0</v>
      </c>
      <c r="BF60" s="14">
        <f t="shared" ca="1" si="21"/>
        <v>0</v>
      </c>
      <c r="BG60" s="14">
        <f t="shared" ca="1" si="21"/>
        <v>0</v>
      </c>
      <c r="BH60" s="14">
        <f t="shared" ca="1" si="21"/>
        <v>0</v>
      </c>
      <c r="BI60" s="14">
        <f t="shared" ca="1" si="21"/>
        <v>0</v>
      </c>
      <c r="BJ60" s="14">
        <f t="shared" ca="1" si="21"/>
        <v>0</v>
      </c>
      <c r="BK60" s="14">
        <f t="shared" ca="1" si="21"/>
        <v>0</v>
      </c>
      <c r="BL60" s="14">
        <f t="shared" ca="1" si="21"/>
        <v>0</v>
      </c>
      <c r="BM60" s="14">
        <f t="shared" ca="1" si="21"/>
        <v>0</v>
      </c>
      <c r="BN60" s="14">
        <f t="shared" ca="1" si="21"/>
        <v>0</v>
      </c>
      <c r="BO60" s="14">
        <f t="shared" ca="1" si="21"/>
        <v>0</v>
      </c>
      <c r="BP60" s="14">
        <f t="shared" ca="1" si="21"/>
        <v>0</v>
      </c>
      <c r="BQ60" s="14">
        <f t="shared" ca="1" si="21"/>
        <v>0</v>
      </c>
      <c r="BR60" s="14">
        <f t="shared" ca="1" si="21"/>
        <v>0</v>
      </c>
      <c r="BS60" s="98"/>
    </row>
    <row r="61" spans="1:71" ht="21" customHeight="1" outlineLevel="1" thickBot="1" x14ac:dyDescent="0.4">
      <c r="A61" s="5">
        <f t="shared" si="19"/>
        <v>0</v>
      </c>
      <c r="B61" s="5">
        <f t="shared" si="19"/>
        <v>1</v>
      </c>
      <c r="C61" s="5">
        <f t="shared" si="19"/>
        <v>0</v>
      </c>
      <c r="D61" s="5">
        <f t="shared" si="19"/>
        <v>0</v>
      </c>
      <c r="E61" s="6" t="str">
        <f t="shared" si="19"/>
        <v>H (Se)</v>
      </c>
      <c r="F61" s="14">
        <f t="shared" ca="1" si="20"/>
        <v>-22.49</v>
      </c>
      <c r="G61" s="14">
        <f t="shared" ca="1" si="21"/>
        <v>-21.36</v>
      </c>
      <c r="H61" s="14">
        <f t="shared" ca="1" si="21"/>
        <v>-20.37</v>
      </c>
      <c r="I61" s="14">
        <f t="shared" ca="1" si="21"/>
        <v>-19.48</v>
      </c>
      <c r="J61" s="14">
        <f t="shared" ca="1" si="21"/>
        <v>-19.559999999999999</v>
      </c>
      <c r="K61" s="14">
        <f t="shared" ca="1" si="21"/>
        <v>-19.87</v>
      </c>
      <c r="L61" s="14">
        <f t="shared" ca="1" si="21"/>
        <v>-20.04</v>
      </c>
      <c r="M61" s="14">
        <f t="shared" ca="1" si="21"/>
        <v>-20.28</v>
      </c>
      <c r="N61" s="14">
        <f t="shared" ca="1" si="21"/>
        <v>-20.53</v>
      </c>
      <c r="O61" s="14">
        <f t="shared" ca="1" si="21"/>
        <v>-21.53</v>
      </c>
      <c r="P61" s="14">
        <f t="shared" ca="1" si="21"/>
        <v>-21.78</v>
      </c>
      <c r="Q61" s="14">
        <f t="shared" ca="1" si="21"/>
        <v>-22.02</v>
      </c>
      <c r="R61" s="14">
        <f t="shared" ca="1" si="21"/>
        <v>-22.27</v>
      </c>
      <c r="S61" s="14">
        <f t="shared" ca="1" si="21"/>
        <v>-22.52</v>
      </c>
      <c r="T61" s="14">
        <f t="shared" ca="1" si="21"/>
        <v>-22.76</v>
      </c>
      <c r="U61" s="14">
        <f t="shared" ca="1" si="21"/>
        <v>-23</v>
      </c>
      <c r="V61" s="14">
        <f t="shared" ca="1" si="21"/>
        <v>-23.24</v>
      </c>
      <c r="W61" s="14">
        <f t="shared" ca="1" si="21"/>
        <v>-23.48</v>
      </c>
      <c r="X61" s="14">
        <f t="shared" ca="1" si="21"/>
        <v>-23.72</v>
      </c>
      <c r="Y61" s="14">
        <f t="shared" ca="1" si="21"/>
        <v>-23.95</v>
      </c>
      <c r="Z61" s="14">
        <f t="shared" ca="1" si="21"/>
        <v>-24.18</v>
      </c>
      <c r="AA61" s="14">
        <f t="shared" ca="1" si="21"/>
        <v>-24.41</v>
      </c>
      <c r="AB61" s="14">
        <f t="shared" ca="1" si="21"/>
        <v>-25.31</v>
      </c>
      <c r="AC61" s="14">
        <f t="shared" ca="1" si="21"/>
        <v>-25.53</v>
      </c>
      <c r="AD61" s="14">
        <f t="shared" ca="1" si="21"/>
        <v>-25.75</v>
      </c>
      <c r="AE61" s="14">
        <f t="shared" ca="1" si="21"/>
        <v>-25.97</v>
      </c>
      <c r="AF61" s="14">
        <f t="shared" ca="1" si="21"/>
        <v>-26.18</v>
      </c>
      <c r="AG61" s="14">
        <f t="shared" ca="1" si="21"/>
        <v>-26.39</v>
      </c>
      <c r="AH61" s="14">
        <f t="shared" ca="1" si="21"/>
        <v>-26.6</v>
      </c>
      <c r="AI61" s="14">
        <f t="shared" ca="1" si="21"/>
        <v>-26.81</v>
      </c>
      <c r="AJ61" s="14">
        <f t="shared" ca="1" si="21"/>
        <v>-27.02</v>
      </c>
      <c r="AK61" s="14">
        <f t="shared" ca="1" si="21"/>
        <v>-27.22</v>
      </c>
      <c r="AL61" s="14">
        <f t="shared" ca="1" si="21"/>
        <v>-27.43</v>
      </c>
      <c r="AM61" s="14">
        <f t="shared" ca="1" si="21"/>
        <v>-27.63</v>
      </c>
      <c r="AN61" s="14">
        <f t="shared" ca="1" si="21"/>
        <v>-27.83</v>
      </c>
      <c r="AO61" s="14">
        <f t="shared" ca="1" si="21"/>
        <v>-28.62</v>
      </c>
      <c r="AP61" s="14">
        <f t="shared" ca="1" si="21"/>
        <v>0</v>
      </c>
      <c r="AQ61" s="14">
        <f t="shared" ca="1" si="21"/>
        <v>0</v>
      </c>
      <c r="AR61" s="14">
        <f t="shared" ca="1" si="21"/>
        <v>0</v>
      </c>
      <c r="AS61" s="14">
        <f t="shared" ca="1" si="21"/>
        <v>0</v>
      </c>
      <c r="AT61" s="14">
        <f t="shared" ca="1" si="21"/>
        <v>0</v>
      </c>
      <c r="AU61" s="14">
        <f t="shared" ca="1" si="21"/>
        <v>0</v>
      </c>
      <c r="AV61" s="14">
        <f t="shared" ca="1" si="21"/>
        <v>0</v>
      </c>
      <c r="AW61" s="14">
        <f t="shared" ca="1" si="21"/>
        <v>0</v>
      </c>
      <c r="AX61" s="14">
        <f t="shared" ca="1" si="21"/>
        <v>0</v>
      </c>
      <c r="AY61" s="14">
        <f t="shared" ca="1" si="21"/>
        <v>0</v>
      </c>
      <c r="AZ61" s="14">
        <f t="shared" ca="1" si="21"/>
        <v>0</v>
      </c>
      <c r="BA61" s="14">
        <f t="shared" ca="1" si="21"/>
        <v>0</v>
      </c>
      <c r="BB61" s="14">
        <f t="shared" ca="1" si="21"/>
        <v>0</v>
      </c>
      <c r="BC61" s="14">
        <f t="shared" ca="1" si="21"/>
        <v>0</v>
      </c>
      <c r="BD61" s="14">
        <f t="shared" ca="1" si="21"/>
        <v>0</v>
      </c>
      <c r="BE61" s="14">
        <f t="shared" ca="1" si="21"/>
        <v>0</v>
      </c>
      <c r="BF61" s="14">
        <f t="shared" ca="1" si="21"/>
        <v>0</v>
      </c>
      <c r="BG61" s="14">
        <f t="shared" ca="1" si="21"/>
        <v>0</v>
      </c>
      <c r="BH61" s="14">
        <f t="shared" ca="1" si="21"/>
        <v>0</v>
      </c>
      <c r="BI61" s="14">
        <f t="shared" ca="1" si="21"/>
        <v>0</v>
      </c>
      <c r="BJ61" s="14">
        <f t="shared" ca="1" si="21"/>
        <v>0</v>
      </c>
      <c r="BK61" s="14">
        <f t="shared" ca="1" si="21"/>
        <v>0</v>
      </c>
      <c r="BL61" s="14">
        <f t="shared" ca="1" si="21"/>
        <v>0</v>
      </c>
      <c r="BM61" s="14">
        <f t="shared" ca="1" si="21"/>
        <v>0</v>
      </c>
      <c r="BN61" s="14">
        <f t="shared" ca="1" si="21"/>
        <v>0</v>
      </c>
      <c r="BO61" s="14">
        <f t="shared" ca="1" si="21"/>
        <v>0</v>
      </c>
      <c r="BP61" s="14">
        <f t="shared" ca="1" si="21"/>
        <v>0</v>
      </c>
      <c r="BQ61" s="14">
        <f t="shared" ca="1" si="21"/>
        <v>0</v>
      </c>
      <c r="BR61" s="14">
        <f t="shared" ca="1" si="21"/>
        <v>0</v>
      </c>
      <c r="BS61" s="98"/>
    </row>
    <row r="62" spans="1:71" ht="21" customHeight="1" outlineLevel="1" thickBot="1" x14ac:dyDescent="0.4">
      <c r="A62" s="5">
        <f t="shared" si="19"/>
        <v>0</v>
      </c>
      <c r="B62" s="5">
        <f t="shared" si="19"/>
        <v>0</v>
      </c>
      <c r="C62" s="5">
        <f t="shared" si="19"/>
        <v>0</v>
      </c>
      <c r="D62" s="5">
        <f t="shared" si="19"/>
        <v>0</v>
      </c>
      <c r="E62" s="6">
        <f t="shared" si="19"/>
        <v>0</v>
      </c>
      <c r="F62" s="14">
        <f t="shared" ca="1" si="20"/>
        <v>0</v>
      </c>
      <c r="G62" s="14">
        <f t="shared" ca="1" si="21"/>
        <v>0</v>
      </c>
      <c r="H62" s="14">
        <f t="shared" ca="1" si="21"/>
        <v>0</v>
      </c>
      <c r="I62" s="14">
        <f t="shared" ca="1" si="21"/>
        <v>0</v>
      </c>
      <c r="J62" s="14">
        <f t="shared" ca="1" si="21"/>
        <v>0</v>
      </c>
      <c r="K62" s="14">
        <f t="shared" ca="1" si="21"/>
        <v>0</v>
      </c>
      <c r="L62" s="14">
        <f t="shared" ca="1" si="21"/>
        <v>0</v>
      </c>
      <c r="M62" s="14">
        <f t="shared" ca="1" si="21"/>
        <v>0</v>
      </c>
      <c r="N62" s="14">
        <f t="shared" ca="1" si="21"/>
        <v>0</v>
      </c>
      <c r="O62" s="14">
        <f t="shared" ca="1" si="21"/>
        <v>0</v>
      </c>
      <c r="P62" s="14">
        <f t="shared" ca="1" si="21"/>
        <v>0</v>
      </c>
      <c r="Q62" s="14">
        <f t="shared" ca="1" si="21"/>
        <v>0</v>
      </c>
      <c r="R62" s="14">
        <f t="shared" ca="1" si="21"/>
        <v>0</v>
      </c>
      <c r="S62" s="14">
        <f t="shared" ca="1" si="21"/>
        <v>0</v>
      </c>
      <c r="T62" s="14">
        <f t="shared" ca="1" si="21"/>
        <v>0</v>
      </c>
      <c r="U62" s="14">
        <f t="shared" ca="1" si="21"/>
        <v>0</v>
      </c>
      <c r="V62" s="14">
        <f t="shared" ca="1" si="21"/>
        <v>0</v>
      </c>
      <c r="W62" s="14">
        <f t="shared" ca="1" si="21"/>
        <v>0</v>
      </c>
      <c r="X62" s="14">
        <f t="shared" ca="1" si="21"/>
        <v>0</v>
      </c>
      <c r="Y62" s="14">
        <f t="shared" ca="1" si="21"/>
        <v>0</v>
      </c>
      <c r="Z62" s="14">
        <f t="shared" ca="1" si="21"/>
        <v>0</v>
      </c>
      <c r="AA62" s="14">
        <f t="shared" ca="1" si="21"/>
        <v>0</v>
      </c>
      <c r="AB62" s="14">
        <f t="shared" ca="1" si="21"/>
        <v>0</v>
      </c>
      <c r="AC62" s="14">
        <f t="shared" ca="1" si="21"/>
        <v>0</v>
      </c>
      <c r="AD62" s="14">
        <f t="shared" ca="1" si="21"/>
        <v>0</v>
      </c>
      <c r="AE62" s="14">
        <f t="shared" ca="1" si="21"/>
        <v>0</v>
      </c>
      <c r="AF62" s="14">
        <f t="shared" ca="1" si="21"/>
        <v>0</v>
      </c>
      <c r="AG62" s="14">
        <f t="shared" ref="G62:BR66" ca="1" si="22">$A62*H.Ar + $B62*H.Se + $C62*H.Ge + $D62*H.Ga</f>
        <v>0</v>
      </c>
      <c r="AH62" s="14">
        <f t="shared" ca="1" si="22"/>
        <v>0</v>
      </c>
      <c r="AI62" s="14">
        <f t="shared" ca="1" si="22"/>
        <v>0</v>
      </c>
      <c r="AJ62" s="14">
        <f t="shared" ca="1" si="22"/>
        <v>0</v>
      </c>
      <c r="AK62" s="14">
        <f t="shared" ca="1" si="22"/>
        <v>0</v>
      </c>
      <c r="AL62" s="14">
        <f t="shared" ca="1" si="22"/>
        <v>0</v>
      </c>
      <c r="AM62" s="14">
        <f t="shared" ca="1" si="22"/>
        <v>0</v>
      </c>
      <c r="AN62" s="14">
        <f t="shared" ca="1" si="22"/>
        <v>0</v>
      </c>
      <c r="AO62" s="14">
        <f t="shared" ca="1" si="22"/>
        <v>0</v>
      </c>
      <c r="AP62" s="14">
        <f t="shared" ca="1" si="22"/>
        <v>0</v>
      </c>
      <c r="AQ62" s="14">
        <f t="shared" ca="1" si="22"/>
        <v>0</v>
      </c>
      <c r="AR62" s="14">
        <f t="shared" ca="1" si="22"/>
        <v>0</v>
      </c>
      <c r="AS62" s="14">
        <f t="shared" ca="1" si="22"/>
        <v>0</v>
      </c>
      <c r="AT62" s="14">
        <f t="shared" ca="1" si="22"/>
        <v>0</v>
      </c>
      <c r="AU62" s="14">
        <f t="shared" ca="1" si="22"/>
        <v>0</v>
      </c>
      <c r="AV62" s="14">
        <f t="shared" ca="1" si="22"/>
        <v>0</v>
      </c>
      <c r="AW62" s="14">
        <f t="shared" ca="1" si="22"/>
        <v>0</v>
      </c>
      <c r="AX62" s="14">
        <f t="shared" ca="1" si="22"/>
        <v>0</v>
      </c>
      <c r="AY62" s="14">
        <f t="shared" ca="1" si="22"/>
        <v>0</v>
      </c>
      <c r="AZ62" s="14">
        <f t="shared" ca="1" si="22"/>
        <v>0</v>
      </c>
      <c r="BA62" s="14">
        <f t="shared" ca="1" si="22"/>
        <v>0</v>
      </c>
      <c r="BB62" s="14">
        <f t="shared" ca="1" si="22"/>
        <v>0</v>
      </c>
      <c r="BC62" s="14">
        <f t="shared" ca="1" si="22"/>
        <v>0</v>
      </c>
      <c r="BD62" s="14">
        <f t="shared" ca="1" si="22"/>
        <v>0</v>
      </c>
      <c r="BE62" s="14">
        <f t="shared" ca="1" si="22"/>
        <v>0</v>
      </c>
      <c r="BF62" s="14">
        <f t="shared" ca="1" si="22"/>
        <v>0</v>
      </c>
      <c r="BG62" s="14">
        <f t="shared" ca="1" si="22"/>
        <v>0</v>
      </c>
      <c r="BH62" s="14">
        <f t="shared" ca="1" si="22"/>
        <v>0</v>
      </c>
      <c r="BI62" s="14">
        <f t="shared" ca="1" si="22"/>
        <v>0</v>
      </c>
      <c r="BJ62" s="14">
        <f t="shared" ca="1" si="22"/>
        <v>0</v>
      </c>
      <c r="BK62" s="14">
        <f t="shared" ca="1" si="22"/>
        <v>0</v>
      </c>
      <c r="BL62" s="14">
        <f t="shared" ca="1" si="22"/>
        <v>0</v>
      </c>
      <c r="BM62" s="14">
        <f t="shared" ca="1" si="22"/>
        <v>0</v>
      </c>
      <c r="BN62" s="14">
        <f t="shared" ca="1" si="22"/>
        <v>0</v>
      </c>
      <c r="BO62" s="14">
        <f t="shared" ca="1" si="22"/>
        <v>0</v>
      </c>
      <c r="BP62" s="14">
        <f t="shared" ca="1" si="22"/>
        <v>0</v>
      </c>
      <c r="BQ62" s="14">
        <f t="shared" ca="1" si="22"/>
        <v>0</v>
      </c>
      <c r="BR62" s="14">
        <f t="shared" ca="1" si="22"/>
        <v>0</v>
      </c>
      <c r="BS62" s="98"/>
    </row>
    <row r="63" spans="1:71" ht="21" customHeight="1" outlineLevel="1" thickBot="1" x14ac:dyDescent="0.4">
      <c r="A63" s="5">
        <f t="shared" si="19"/>
        <v>0</v>
      </c>
      <c r="B63" s="5">
        <f t="shared" si="19"/>
        <v>0</v>
      </c>
      <c r="C63" s="5">
        <f t="shared" si="19"/>
        <v>0</v>
      </c>
      <c r="D63" s="5">
        <f t="shared" si="19"/>
        <v>0</v>
      </c>
      <c r="E63" s="6">
        <f t="shared" si="19"/>
        <v>0</v>
      </c>
      <c r="F63" s="14">
        <f t="shared" ca="1" si="20"/>
        <v>0</v>
      </c>
      <c r="G63" s="14">
        <f t="shared" ca="1" si="22"/>
        <v>0</v>
      </c>
      <c r="H63" s="14">
        <f t="shared" ca="1" si="22"/>
        <v>0</v>
      </c>
      <c r="I63" s="14">
        <f t="shared" ca="1" si="22"/>
        <v>0</v>
      </c>
      <c r="J63" s="14">
        <f t="shared" ca="1" si="22"/>
        <v>0</v>
      </c>
      <c r="K63" s="14">
        <f t="shared" ca="1" si="22"/>
        <v>0</v>
      </c>
      <c r="L63" s="14">
        <f t="shared" ca="1" si="22"/>
        <v>0</v>
      </c>
      <c r="M63" s="14">
        <f t="shared" ca="1" si="22"/>
        <v>0</v>
      </c>
      <c r="N63" s="14">
        <f t="shared" ca="1" si="22"/>
        <v>0</v>
      </c>
      <c r="O63" s="14">
        <f t="shared" ca="1" si="22"/>
        <v>0</v>
      </c>
      <c r="P63" s="14">
        <f t="shared" ca="1" si="22"/>
        <v>0</v>
      </c>
      <c r="Q63" s="14">
        <f t="shared" ca="1" si="22"/>
        <v>0</v>
      </c>
      <c r="R63" s="14">
        <f t="shared" ca="1" si="22"/>
        <v>0</v>
      </c>
      <c r="S63" s="14">
        <f t="shared" ca="1" si="22"/>
        <v>0</v>
      </c>
      <c r="T63" s="14">
        <f t="shared" ca="1" si="22"/>
        <v>0</v>
      </c>
      <c r="U63" s="14">
        <f t="shared" ca="1" si="22"/>
        <v>0</v>
      </c>
      <c r="V63" s="14">
        <f t="shared" ca="1" si="22"/>
        <v>0</v>
      </c>
      <c r="W63" s="14">
        <f t="shared" ca="1" si="22"/>
        <v>0</v>
      </c>
      <c r="X63" s="14">
        <f t="shared" ca="1" si="22"/>
        <v>0</v>
      </c>
      <c r="Y63" s="14">
        <f t="shared" ca="1" si="22"/>
        <v>0</v>
      </c>
      <c r="Z63" s="14">
        <f t="shared" ca="1" si="22"/>
        <v>0</v>
      </c>
      <c r="AA63" s="14">
        <f t="shared" ca="1" si="22"/>
        <v>0</v>
      </c>
      <c r="AB63" s="14">
        <f t="shared" ca="1" si="22"/>
        <v>0</v>
      </c>
      <c r="AC63" s="14">
        <f t="shared" ca="1" si="22"/>
        <v>0</v>
      </c>
      <c r="AD63" s="14">
        <f t="shared" ca="1" si="22"/>
        <v>0</v>
      </c>
      <c r="AE63" s="14">
        <f t="shared" ca="1" si="22"/>
        <v>0</v>
      </c>
      <c r="AF63" s="14">
        <f t="shared" ca="1" si="22"/>
        <v>0</v>
      </c>
      <c r="AG63" s="14">
        <f t="shared" ca="1" si="22"/>
        <v>0</v>
      </c>
      <c r="AH63" s="14">
        <f t="shared" ca="1" si="22"/>
        <v>0</v>
      </c>
      <c r="AI63" s="14">
        <f t="shared" ca="1" si="22"/>
        <v>0</v>
      </c>
      <c r="AJ63" s="14">
        <f t="shared" ca="1" si="22"/>
        <v>0</v>
      </c>
      <c r="AK63" s="14">
        <f t="shared" ca="1" si="22"/>
        <v>0</v>
      </c>
      <c r="AL63" s="14">
        <f t="shared" ca="1" si="22"/>
        <v>0</v>
      </c>
      <c r="AM63" s="14">
        <f t="shared" ca="1" si="22"/>
        <v>0</v>
      </c>
      <c r="AN63" s="14">
        <f t="shared" ca="1" si="22"/>
        <v>0</v>
      </c>
      <c r="AO63" s="14">
        <f t="shared" ca="1" si="22"/>
        <v>0</v>
      </c>
      <c r="AP63" s="14">
        <f t="shared" ca="1" si="22"/>
        <v>0</v>
      </c>
      <c r="AQ63" s="14">
        <f t="shared" ca="1" si="22"/>
        <v>0</v>
      </c>
      <c r="AR63" s="14">
        <f t="shared" ca="1" si="22"/>
        <v>0</v>
      </c>
      <c r="AS63" s="14">
        <f t="shared" ca="1" si="22"/>
        <v>0</v>
      </c>
      <c r="AT63" s="14">
        <f t="shared" ca="1" si="22"/>
        <v>0</v>
      </c>
      <c r="AU63" s="14">
        <f t="shared" ca="1" si="22"/>
        <v>0</v>
      </c>
      <c r="AV63" s="14">
        <f t="shared" ca="1" si="22"/>
        <v>0</v>
      </c>
      <c r="AW63" s="14">
        <f t="shared" ca="1" si="22"/>
        <v>0</v>
      </c>
      <c r="AX63" s="14">
        <f t="shared" ca="1" si="22"/>
        <v>0</v>
      </c>
      <c r="AY63" s="14">
        <f t="shared" ca="1" si="22"/>
        <v>0</v>
      </c>
      <c r="AZ63" s="14">
        <f t="shared" ca="1" si="22"/>
        <v>0</v>
      </c>
      <c r="BA63" s="14">
        <f t="shared" ca="1" si="22"/>
        <v>0</v>
      </c>
      <c r="BB63" s="14">
        <f t="shared" ca="1" si="22"/>
        <v>0</v>
      </c>
      <c r="BC63" s="14">
        <f t="shared" ca="1" si="22"/>
        <v>0</v>
      </c>
      <c r="BD63" s="14">
        <f t="shared" ca="1" si="22"/>
        <v>0</v>
      </c>
      <c r="BE63" s="14">
        <f t="shared" ca="1" si="22"/>
        <v>0</v>
      </c>
      <c r="BF63" s="14">
        <f t="shared" ca="1" si="22"/>
        <v>0</v>
      </c>
      <c r="BG63" s="14">
        <f t="shared" ca="1" si="22"/>
        <v>0</v>
      </c>
      <c r="BH63" s="14">
        <f t="shared" ca="1" si="22"/>
        <v>0</v>
      </c>
      <c r="BI63" s="14">
        <f t="shared" ca="1" si="22"/>
        <v>0</v>
      </c>
      <c r="BJ63" s="14">
        <f t="shared" ca="1" si="22"/>
        <v>0</v>
      </c>
      <c r="BK63" s="14">
        <f t="shared" ca="1" si="22"/>
        <v>0</v>
      </c>
      <c r="BL63" s="14">
        <f t="shared" ca="1" si="22"/>
        <v>0</v>
      </c>
      <c r="BM63" s="14">
        <f t="shared" ca="1" si="22"/>
        <v>0</v>
      </c>
      <c r="BN63" s="14">
        <f t="shared" ca="1" si="22"/>
        <v>0</v>
      </c>
      <c r="BO63" s="14">
        <f t="shared" ca="1" si="22"/>
        <v>0</v>
      </c>
      <c r="BP63" s="14">
        <f t="shared" ca="1" si="22"/>
        <v>0</v>
      </c>
      <c r="BQ63" s="14">
        <f t="shared" ca="1" si="22"/>
        <v>0</v>
      </c>
      <c r="BR63" s="14">
        <f t="shared" ca="1" si="22"/>
        <v>0</v>
      </c>
      <c r="BS63" s="98"/>
    </row>
    <row r="64" spans="1:71" ht="21" customHeight="1" outlineLevel="1" thickBot="1" x14ac:dyDescent="0.4">
      <c r="A64" s="5">
        <f t="shared" si="19"/>
        <v>0</v>
      </c>
      <c r="B64" s="5">
        <f t="shared" si="19"/>
        <v>0</v>
      </c>
      <c r="C64" s="5">
        <f t="shared" si="19"/>
        <v>0</v>
      </c>
      <c r="D64" s="5">
        <f t="shared" si="19"/>
        <v>0</v>
      </c>
      <c r="E64" s="6">
        <f t="shared" si="19"/>
        <v>0</v>
      </c>
      <c r="F64" s="14">
        <f t="shared" ca="1" si="20"/>
        <v>0</v>
      </c>
      <c r="G64" s="14">
        <f t="shared" ca="1" si="22"/>
        <v>0</v>
      </c>
      <c r="H64" s="14">
        <f t="shared" ca="1" si="22"/>
        <v>0</v>
      </c>
      <c r="I64" s="14">
        <f t="shared" ca="1" si="22"/>
        <v>0</v>
      </c>
      <c r="J64" s="14">
        <f t="shared" ca="1" si="22"/>
        <v>0</v>
      </c>
      <c r="K64" s="14">
        <f t="shared" ca="1" si="22"/>
        <v>0</v>
      </c>
      <c r="L64" s="14">
        <f t="shared" ca="1" si="22"/>
        <v>0</v>
      </c>
      <c r="M64" s="14">
        <f t="shared" ca="1" si="22"/>
        <v>0</v>
      </c>
      <c r="N64" s="14">
        <f t="shared" ca="1" si="22"/>
        <v>0</v>
      </c>
      <c r="O64" s="14">
        <f t="shared" ca="1" si="22"/>
        <v>0</v>
      </c>
      <c r="P64" s="14">
        <f t="shared" ca="1" si="22"/>
        <v>0</v>
      </c>
      <c r="Q64" s="14">
        <f t="shared" ca="1" si="22"/>
        <v>0</v>
      </c>
      <c r="R64" s="14">
        <f t="shared" ca="1" si="22"/>
        <v>0</v>
      </c>
      <c r="S64" s="14">
        <f t="shared" ca="1" si="22"/>
        <v>0</v>
      </c>
      <c r="T64" s="14">
        <f t="shared" ca="1" si="22"/>
        <v>0</v>
      </c>
      <c r="U64" s="14">
        <f t="shared" ca="1" si="22"/>
        <v>0</v>
      </c>
      <c r="V64" s="14">
        <f t="shared" ca="1" si="22"/>
        <v>0</v>
      </c>
      <c r="W64" s="14">
        <f t="shared" ca="1" si="22"/>
        <v>0</v>
      </c>
      <c r="X64" s="14">
        <f t="shared" ca="1" si="22"/>
        <v>0</v>
      </c>
      <c r="Y64" s="14">
        <f t="shared" ca="1" si="22"/>
        <v>0</v>
      </c>
      <c r="Z64" s="14">
        <f t="shared" ca="1" si="22"/>
        <v>0</v>
      </c>
      <c r="AA64" s="14">
        <f t="shared" ca="1" si="22"/>
        <v>0</v>
      </c>
      <c r="AB64" s="14">
        <f t="shared" ca="1" si="22"/>
        <v>0</v>
      </c>
      <c r="AC64" s="14">
        <f t="shared" ca="1" si="22"/>
        <v>0</v>
      </c>
      <c r="AD64" s="14">
        <f t="shared" ca="1" si="22"/>
        <v>0</v>
      </c>
      <c r="AE64" s="14">
        <f t="shared" ca="1" si="22"/>
        <v>0</v>
      </c>
      <c r="AF64" s="14">
        <f t="shared" ca="1" si="22"/>
        <v>0</v>
      </c>
      <c r="AG64" s="14">
        <f t="shared" ca="1" si="22"/>
        <v>0</v>
      </c>
      <c r="AH64" s="14">
        <f t="shared" ca="1" si="22"/>
        <v>0</v>
      </c>
      <c r="AI64" s="14">
        <f t="shared" ca="1" si="22"/>
        <v>0</v>
      </c>
      <c r="AJ64" s="14">
        <f t="shared" ca="1" si="22"/>
        <v>0</v>
      </c>
      <c r="AK64" s="14">
        <f t="shared" ca="1" si="22"/>
        <v>0</v>
      </c>
      <c r="AL64" s="14">
        <f t="shared" ca="1" si="22"/>
        <v>0</v>
      </c>
      <c r="AM64" s="14">
        <f t="shared" ca="1" si="22"/>
        <v>0</v>
      </c>
      <c r="AN64" s="14">
        <f t="shared" ca="1" si="22"/>
        <v>0</v>
      </c>
      <c r="AO64" s="14">
        <f t="shared" ca="1" si="22"/>
        <v>0</v>
      </c>
      <c r="AP64" s="14">
        <f t="shared" ca="1" si="22"/>
        <v>0</v>
      </c>
      <c r="AQ64" s="14">
        <f t="shared" ca="1" si="22"/>
        <v>0</v>
      </c>
      <c r="AR64" s="14">
        <f t="shared" ca="1" si="22"/>
        <v>0</v>
      </c>
      <c r="AS64" s="14">
        <f t="shared" ca="1" si="22"/>
        <v>0</v>
      </c>
      <c r="AT64" s="14">
        <f t="shared" ca="1" si="22"/>
        <v>0</v>
      </c>
      <c r="AU64" s="14">
        <f t="shared" ca="1" si="22"/>
        <v>0</v>
      </c>
      <c r="AV64" s="14">
        <f t="shared" ca="1" si="22"/>
        <v>0</v>
      </c>
      <c r="AW64" s="14">
        <f t="shared" ca="1" si="22"/>
        <v>0</v>
      </c>
      <c r="AX64" s="14">
        <f t="shared" ca="1" si="22"/>
        <v>0</v>
      </c>
      <c r="AY64" s="14">
        <f t="shared" ca="1" si="22"/>
        <v>0</v>
      </c>
      <c r="AZ64" s="14">
        <f t="shared" ca="1" si="22"/>
        <v>0</v>
      </c>
      <c r="BA64" s="14">
        <f t="shared" ca="1" si="22"/>
        <v>0</v>
      </c>
      <c r="BB64" s="14">
        <f t="shared" ca="1" si="22"/>
        <v>0</v>
      </c>
      <c r="BC64" s="14">
        <f t="shared" ca="1" si="22"/>
        <v>0</v>
      </c>
      <c r="BD64" s="14">
        <f t="shared" ca="1" si="22"/>
        <v>0</v>
      </c>
      <c r="BE64" s="14">
        <f t="shared" ca="1" si="22"/>
        <v>0</v>
      </c>
      <c r="BF64" s="14">
        <f t="shared" ca="1" si="22"/>
        <v>0</v>
      </c>
      <c r="BG64" s="14">
        <f t="shared" ca="1" si="22"/>
        <v>0</v>
      </c>
      <c r="BH64" s="14">
        <f t="shared" ca="1" si="22"/>
        <v>0</v>
      </c>
      <c r="BI64" s="14">
        <f t="shared" ca="1" si="22"/>
        <v>0</v>
      </c>
      <c r="BJ64" s="14">
        <f t="shared" ca="1" si="22"/>
        <v>0</v>
      </c>
      <c r="BK64" s="14">
        <f t="shared" ca="1" si="22"/>
        <v>0</v>
      </c>
      <c r="BL64" s="14">
        <f t="shared" ca="1" si="22"/>
        <v>0</v>
      </c>
      <c r="BM64" s="14">
        <f t="shared" ca="1" si="22"/>
        <v>0</v>
      </c>
      <c r="BN64" s="14">
        <f t="shared" ca="1" si="22"/>
        <v>0</v>
      </c>
      <c r="BO64" s="14">
        <f t="shared" ca="1" si="22"/>
        <v>0</v>
      </c>
      <c r="BP64" s="14">
        <f t="shared" ca="1" si="22"/>
        <v>0</v>
      </c>
      <c r="BQ64" s="14">
        <f t="shared" ca="1" si="22"/>
        <v>0</v>
      </c>
      <c r="BR64" s="14">
        <f t="shared" ca="1" si="22"/>
        <v>0</v>
      </c>
      <c r="BS64" s="98"/>
    </row>
    <row r="65" spans="1:87" ht="21" customHeight="1" outlineLevel="1" thickBot="1" x14ac:dyDescent="0.4">
      <c r="A65" s="5">
        <f t="shared" si="19"/>
        <v>0</v>
      </c>
      <c r="B65" s="5">
        <f t="shared" si="19"/>
        <v>0</v>
      </c>
      <c r="C65" s="5">
        <f t="shared" si="19"/>
        <v>0</v>
      </c>
      <c r="D65" s="5">
        <f t="shared" si="19"/>
        <v>0</v>
      </c>
      <c r="E65" s="6">
        <f t="shared" si="19"/>
        <v>0</v>
      </c>
      <c r="F65" s="14">
        <f t="shared" ca="1" si="20"/>
        <v>0</v>
      </c>
      <c r="G65" s="14">
        <f t="shared" ca="1" si="22"/>
        <v>0</v>
      </c>
      <c r="H65" s="14">
        <f t="shared" ca="1" si="22"/>
        <v>0</v>
      </c>
      <c r="I65" s="14">
        <f t="shared" ca="1" si="22"/>
        <v>0</v>
      </c>
      <c r="J65" s="14">
        <f t="shared" ca="1" si="22"/>
        <v>0</v>
      </c>
      <c r="K65" s="14">
        <f t="shared" ca="1" si="22"/>
        <v>0</v>
      </c>
      <c r="L65" s="14">
        <f t="shared" ca="1" si="22"/>
        <v>0</v>
      </c>
      <c r="M65" s="14">
        <f t="shared" ca="1" si="22"/>
        <v>0</v>
      </c>
      <c r="N65" s="14">
        <f t="shared" ca="1" si="22"/>
        <v>0</v>
      </c>
      <c r="O65" s="14">
        <f t="shared" ca="1" si="22"/>
        <v>0</v>
      </c>
      <c r="P65" s="14">
        <f t="shared" ca="1" si="22"/>
        <v>0</v>
      </c>
      <c r="Q65" s="14">
        <f t="shared" ca="1" si="22"/>
        <v>0</v>
      </c>
      <c r="R65" s="14">
        <f t="shared" ca="1" si="22"/>
        <v>0</v>
      </c>
      <c r="S65" s="14">
        <f t="shared" ca="1" si="22"/>
        <v>0</v>
      </c>
      <c r="T65" s="14">
        <f t="shared" ca="1" si="22"/>
        <v>0</v>
      </c>
      <c r="U65" s="14">
        <f t="shared" ca="1" si="22"/>
        <v>0</v>
      </c>
      <c r="V65" s="14">
        <f t="shared" ca="1" si="22"/>
        <v>0</v>
      </c>
      <c r="W65" s="14">
        <f t="shared" ca="1" si="22"/>
        <v>0</v>
      </c>
      <c r="X65" s="14">
        <f t="shared" ca="1" si="22"/>
        <v>0</v>
      </c>
      <c r="Y65" s="14">
        <f t="shared" ca="1" si="22"/>
        <v>0</v>
      </c>
      <c r="Z65" s="14">
        <f t="shared" ca="1" si="22"/>
        <v>0</v>
      </c>
      <c r="AA65" s="14">
        <f t="shared" ca="1" si="22"/>
        <v>0</v>
      </c>
      <c r="AB65" s="14">
        <f t="shared" ca="1" si="22"/>
        <v>0</v>
      </c>
      <c r="AC65" s="14">
        <f t="shared" ca="1" si="22"/>
        <v>0</v>
      </c>
      <c r="AD65" s="14">
        <f t="shared" ca="1" si="22"/>
        <v>0</v>
      </c>
      <c r="AE65" s="14">
        <f t="shared" ca="1" si="22"/>
        <v>0</v>
      </c>
      <c r="AF65" s="14">
        <f t="shared" ca="1" si="22"/>
        <v>0</v>
      </c>
      <c r="AG65" s="14">
        <f t="shared" ca="1" si="22"/>
        <v>0</v>
      </c>
      <c r="AH65" s="14">
        <f t="shared" ca="1" si="22"/>
        <v>0</v>
      </c>
      <c r="AI65" s="14">
        <f t="shared" ca="1" si="22"/>
        <v>0</v>
      </c>
      <c r="AJ65" s="14">
        <f t="shared" ca="1" si="22"/>
        <v>0</v>
      </c>
      <c r="AK65" s="14">
        <f t="shared" ca="1" si="22"/>
        <v>0</v>
      </c>
      <c r="AL65" s="14">
        <f t="shared" ca="1" si="22"/>
        <v>0</v>
      </c>
      <c r="AM65" s="14">
        <f t="shared" ca="1" si="22"/>
        <v>0</v>
      </c>
      <c r="AN65" s="14">
        <f t="shared" ca="1" si="22"/>
        <v>0</v>
      </c>
      <c r="AO65" s="14">
        <f t="shared" ca="1" si="22"/>
        <v>0</v>
      </c>
      <c r="AP65" s="14">
        <f t="shared" ca="1" si="22"/>
        <v>0</v>
      </c>
      <c r="AQ65" s="14">
        <f t="shared" ca="1" si="22"/>
        <v>0</v>
      </c>
      <c r="AR65" s="14">
        <f t="shared" ca="1" si="22"/>
        <v>0</v>
      </c>
      <c r="AS65" s="14">
        <f t="shared" ca="1" si="22"/>
        <v>0</v>
      </c>
      <c r="AT65" s="14">
        <f t="shared" ca="1" si="22"/>
        <v>0</v>
      </c>
      <c r="AU65" s="14">
        <f t="shared" ca="1" si="22"/>
        <v>0</v>
      </c>
      <c r="AV65" s="14">
        <f t="shared" ca="1" si="22"/>
        <v>0</v>
      </c>
      <c r="AW65" s="14">
        <f t="shared" ca="1" si="22"/>
        <v>0</v>
      </c>
      <c r="AX65" s="14">
        <f t="shared" ca="1" si="22"/>
        <v>0</v>
      </c>
      <c r="AY65" s="14">
        <f t="shared" ca="1" si="22"/>
        <v>0</v>
      </c>
      <c r="AZ65" s="14">
        <f t="shared" ca="1" si="22"/>
        <v>0</v>
      </c>
      <c r="BA65" s="14">
        <f t="shared" ca="1" si="22"/>
        <v>0</v>
      </c>
      <c r="BB65" s="14">
        <f t="shared" ca="1" si="22"/>
        <v>0</v>
      </c>
      <c r="BC65" s="14">
        <f t="shared" ca="1" si="22"/>
        <v>0</v>
      </c>
      <c r="BD65" s="14">
        <f t="shared" ca="1" si="22"/>
        <v>0</v>
      </c>
      <c r="BE65" s="14">
        <f t="shared" ca="1" si="22"/>
        <v>0</v>
      </c>
      <c r="BF65" s="14">
        <f t="shared" ca="1" si="22"/>
        <v>0</v>
      </c>
      <c r="BG65" s="14">
        <f t="shared" ca="1" si="22"/>
        <v>0</v>
      </c>
      <c r="BH65" s="14">
        <f t="shared" ca="1" si="22"/>
        <v>0</v>
      </c>
      <c r="BI65" s="14">
        <f t="shared" ca="1" si="22"/>
        <v>0</v>
      </c>
      <c r="BJ65" s="14">
        <f t="shared" ca="1" si="22"/>
        <v>0</v>
      </c>
      <c r="BK65" s="14">
        <f t="shared" ca="1" si="22"/>
        <v>0</v>
      </c>
      <c r="BL65" s="14">
        <f t="shared" ca="1" si="22"/>
        <v>0</v>
      </c>
      <c r="BM65" s="14">
        <f t="shared" ca="1" si="22"/>
        <v>0</v>
      </c>
      <c r="BN65" s="14">
        <f t="shared" ca="1" si="22"/>
        <v>0</v>
      </c>
      <c r="BO65" s="14">
        <f t="shared" ca="1" si="22"/>
        <v>0</v>
      </c>
      <c r="BP65" s="14">
        <f t="shared" ca="1" si="22"/>
        <v>0</v>
      </c>
      <c r="BQ65" s="14">
        <f t="shared" ca="1" si="22"/>
        <v>0</v>
      </c>
      <c r="BR65" s="14">
        <f t="shared" ca="1" si="22"/>
        <v>0</v>
      </c>
      <c r="BS65" s="98"/>
    </row>
    <row r="66" spans="1:87" ht="21" customHeight="1" outlineLevel="1" thickBot="1" x14ac:dyDescent="0.4">
      <c r="A66" s="5">
        <f t="shared" ref="A66:E75" si="23">A24</f>
        <v>0</v>
      </c>
      <c r="B66" s="5">
        <f t="shared" si="23"/>
        <v>0</v>
      </c>
      <c r="C66" s="5">
        <f t="shared" si="23"/>
        <v>0</v>
      </c>
      <c r="D66" s="5">
        <f t="shared" si="23"/>
        <v>0</v>
      </c>
      <c r="E66" s="6">
        <f t="shared" si="23"/>
        <v>0</v>
      </c>
      <c r="F66" s="14">
        <f t="shared" ref="F66:U74" ca="1" si="24">$A66*H.Ar + $B66*H.Se + $C66*H.Ge + $D66*H.Ga</f>
        <v>0</v>
      </c>
      <c r="G66" s="14">
        <f t="shared" ca="1" si="24"/>
        <v>0</v>
      </c>
      <c r="H66" s="14">
        <f t="shared" ca="1" si="24"/>
        <v>0</v>
      </c>
      <c r="I66" s="14">
        <f t="shared" ca="1" si="24"/>
        <v>0</v>
      </c>
      <c r="J66" s="14">
        <f t="shared" ca="1" si="24"/>
        <v>0</v>
      </c>
      <c r="K66" s="14">
        <f t="shared" ca="1" si="24"/>
        <v>0</v>
      </c>
      <c r="L66" s="14">
        <f t="shared" ca="1" si="24"/>
        <v>0</v>
      </c>
      <c r="M66" s="14">
        <f t="shared" ca="1" si="24"/>
        <v>0</v>
      </c>
      <c r="N66" s="14">
        <f t="shared" ca="1" si="24"/>
        <v>0</v>
      </c>
      <c r="O66" s="14">
        <f t="shared" ca="1" si="24"/>
        <v>0</v>
      </c>
      <c r="P66" s="14">
        <f t="shared" ca="1" si="24"/>
        <v>0</v>
      </c>
      <c r="Q66" s="14">
        <f t="shared" ca="1" si="24"/>
        <v>0</v>
      </c>
      <c r="R66" s="14">
        <f t="shared" ca="1" si="24"/>
        <v>0</v>
      </c>
      <c r="S66" s="14">
        <f t="shared" ca="1" si="24"/>
        <v>0</v>
      </c>
      <c r="T66" s="14">
        <f t="shared" ca="1" si="24"/>
        <v>0</v>
      </c>
      <c r="U66" s="14">
        <f t="shared" ca="1" si="24"/>
        <v>0</v>
      </c>
      <c r="V66" s="14">
        <f t="shared" ca="1" si="22"/>
        <v>0</v>
      </c>
      <c r="W66" s="14">
        <f t="shared" ca="1" si="22"/>
        <v>0</v>
      </c>
      <c r="X66" s="14">
        <f t="shared" ca="1" si="22"/>
        <v>0</v>
      </c>
      <c r="Y66" s="14">
        <f t="shared" ca="1" si="22"/>
        <v>0</v>
      </c>
      <c r="Z66" s="14">
        <f t="shared" ca="1" si="22"/>
        <v>0</v>
      </c>
      <c r="AA66" s="14">
        <f t="shared" ca="1" si="22"/>
        <v>0</v>
      </c>
      <c r="AB66" s="14">
        <f t="shared" ca="1" si="22"/>
        <v>0</v>
      </c>
      <c r="AC66" s="14">
        <f t="shared" ca="1" si="22"/>
        <v>0</v>
      </c>
      <c r="AD66" s="14">
        <f t="shared" ca="1" si="22"/>
        <v>0</v>
      </c>
      <c r="AE66" s="14">
        <f t="shared" ca="1" si="22"/>
        <v>0</v>
      </c>
      <c r="AF66" s="14">
        <f t="shared" ca="1" si="22"/>
        <v>0</v>
      </c>
      <c r="AG66" s="14">
        <f t="shared" ca="1" si="22"/>
        <v>0</v>
      </c>
      <c r="AH66" s="14">
        <f t="shared" ca="1" si="22"/>
        <v>0</v>
      </c>
      <c r="AI66" s="14">
        <f t="shared" ca="1" si="22"/>
        <v>0</v>
      </c>
      <c r="AJ66" s="14">
        <f t="shared" ca="1" si="22"/>
        <v>0</v>
      </c>
      <c r="AK66" s="14">
        <f t="shared" ca="1" si="22"/>
        <v>0</v>
      </c>
      <c r="AL66" s="14">
        <f t="shared" ca="1" si="22"/>
        <v>0</v>
      </c>
      <c r="AM66" s="14">
        <f t="shared" ca="1" si="22"/>
        <v>0</v>
      </c>
      <c r="AN66" s="14">
        <f t="shared" ca="1" si="22"/>
        <v>0</v>
      </c>
      <c r="AO66" s="14">
        <f t="shared" ca="1" si="22"/>
        <v>0</v>
      </c>
      <c r="AP66" s="14">
        <f t="shared" ca="1" si="22"/>
        <v>0</v>
      </c>
      <c r="AQ66" s="14">
        <f t="shared" ca="1" si="22"/>
        <v>0</v>
      </c>
      <c r="AR66" s="14">
        <f t="shared" ca="1" si="22"/>
        <v>0</v>
      </c>
      <c r="AS66" s="14">
        <f t="shared" ca="1" si="22"/>
        <v>0</v>
      </c>
      <c r="AT66" s="14">
        <f t="shared" ca="1" si="22"/>
        <v>0</v>
      </c>
      <c r="AU66" s="14">
        <f t="shared" ref="G66:BR70" ca="1" si="25">$A66*H.Ar + $B66*H.Se + $C66*H.Ge + $D66*H.Ga</f>
        <v>0</v>
      </c>
      <c r="AV66" s="14">
        <f t="shared" ca="1" si="25"/>
        <v>0</v>
      </c>
      <c r="AW66" s="14">
        <f t="shared" ca="1" si="25"/>
        <v>0</v>
      </c>
      <c r="AX66" s="14">
        <f t="shared" ca="1" si="25"/>
        <v>0</v>
      </c>
      <c r="AY66" s="14">
        <f t="shared" ca="1" si="25"/>
        <v>0</v>
      </c>
      <c r="AZ66" s="14">
        <f t="shared" ca="1" si="25"/>
        <v>0</v>
      </c>
      <c r="BA66" s="14">
        <f t="shared" ca="1" si="25"/>
        <v>0</v>
      </c>
      <c r="BB66" s="14">
        <f t="shared" ca="1" si="25"/>
        <v>0</v>
      </c>
      <c r="BC66" s="14">
        <f t="shared" ca="1" si="25"/>
        <v>0</v>
      </c>
      <c r="BD66" s="14">
        <f t="shared" ca="1" si="25"/>
        <v>0</v>
      </c>
      <c r="BE66" s="14">
        <f t="shared" ca="1" si="25"/>
        <v>0</v>
      </c>
      <c r="BF66" s="14">
        <f t="shared" ca="1" si="25"/>
        <v>0</v>
      </c>
      <c r="BG66" s="14">
        <f t="shared" ca="1" si="25"/>
        <v>0</v>
      </c>
      <c r="BH66" s="14">
        <f t="shared" ca="1" si="25"/>
        <v>0</v>
      </c>
      <c r="BI66" s="14">
        <f t="shared" ca="1" si="25"/>
        <v>0</v>
      </c>
      <c r="BJ66" s="14">
        <f t="shared" ca="1" si="25"/>
        <v>0</v>
      </c>
      <c r="BK66" s="14">
        <f t="shared" ca="1" si="25"/>
        <v>0</v>
      </c>
      <c r="BL66" s="14">
        <f t="shared" ca="1" si="25"/>
        <v>0</v>
      </c>
      <c r="BM66" s="14">
        <f t="shared" ca="1" si="25"/>
        <v>0</v>
      </c>
      <c r="BN66" s="14">
        <f t="shared" ca="1" si="25"/>
        <v>0</v>
      </c>
      <c r="BO66" s="14">
        <f t="shared" ca="1" si="25"/>
        <v>0</v>
      </c>
      <c r="BP66" s="14">
        <f t="shared" ca="1" si="25"/>
        <v>0</v>
      </c>
      <c r="BQ66" s="14">
        <f t="shared" ca="1" si="25"/>
        <v>0</v>
      </c>
      <c r="BR66" s="14">
        <f t="shared" ca="1" si="25"/>
        <v>0</v>
      </c>
      <c r="BS66" s="98"/>
    </row>
    <row r="67" spans="1:87" ht="21" customHeight="1" outlineLevel="1" thickBot="1" x14ac:dyDescent="0.4">
      <c r="A67" s="5">
        <f t="shared" si="23"/>
        <v>0</v>
      </c>
      <c r="B67" s="5">
        <f t="shared" si="23"/>
        <v>0</v>
      </c>
      <c r="C67" s="5">
        <f t="shared" si="23"/>
        <v>0</v>
      </c>
      <c r="D67" s="5">
        <f t="shared" si="23"/>
        <v>0</v>
      </c>
      <c r="E67" s="6">
        <f t="shared" si="23"/>
        <v>0</v>
      </c>
      <c r="F67" s="14">
        <f t="shared" ca="1" si="24"/>
        <v>0</v>
      </c>
      <c r="G67" s="14">
        <f t="shared" ca="1" si="25"/>
        <v>0</v>
      </c>
      <c r="H67" s="14">
        <f t="shared" ca="1" si="25"/>
        <v>0</v>
      </c>
      <c r="I67" s="14">
        <f t="shared" ca="1" si="25"/>
        <v>0</v>
      </c>
      <c r="J67" s="14">
        <f t="shared" ca="1" si="25"/>
        <v>0</v>
      </c>
      <c r="K67" s="14">
        <f t="shared" ca="1" si="25"/>
        <v>0</v>
      </c>
      <c r="L67" s="14">
        <f t="shared" ca="1" si="25"/>
        <v>0</v>
      </c>
      <c r="M67" s="14">
        <f t="shared" ca="1" si="25"/>
        <v>0</v>
      </c>
      <c r="N67" s="14">
        <f t="shared" ca="1" si="25"/>
        <v>0</v>
      </c>
      <c r="O67" s="14">
        <f t="shared" ca="1" si="25"/>
        <v>0</v>
      </c>
      <c r="P67" s="14">
        <f t="shared" ca="1" si="25"/>
        <v>0</v>
      </c>
      <c r="Q67" s="14">
        <f t="shared" ca="1" si="25"/>
        <v>0</v>
      </c>
      <c r="R67" s="14">
        <f t="shared" ca="1" si="25"/>
        <v>0</v>
      </c>
      <c r="S67" s="14">
        <f t="shared" ca="1" si="25"/>
        <v>0</v>
      </c>
      <c r="T67" s="14">
        <f t="shared" ca="1" si="25"/>
        <v>0</v>
      </c>
      <c r="U67" s="14">
        <f t="shared" ca="1" si="25"/>
        <v>0</v>
      </c>
      <c r="V67" s="14">
        <f t="shared" ca="1" si="25"/>
        <v>0</v>
      </c>
      <c r="W67" s="14">
        <f t="shared" ca="1" si="25"/>
        <v>0</v>
      </c>
      <c r="X67" s="14">
        <f t="shared" ca="1" si="25"/>
        <v>0</v>
      </c>
      <c r="Y67" s="14">
        <f t="shared" ca="1" si="25"/>
        <v>0</v>
      </c>
      <c r="Z67" s="14">
        <f t="shared" ca="1" si="25"/>
        <v>0</v>
      </c>
      <c r="AA67" s="14">
        <f t="shared" ca="1" si="25"/>
        <v>0</v>
      </c>
      <c r="AB67" s="14">
        <f t="shared" ca="1" si="25"/>
        <v>0</v>
      </c>
      <c r="AC67" s="14">
        <f t="shared" ca="1" si="25"/>
        <v>0</v>
      </c>
      <c r="AD67" s="14">
        <f t="shared" ca="1" si="25"/>
        <v>0</v>
      </c>
      <c r="AE67" s="14">
        <f t="shared" ca="1" si="25"/>
        <v>0</v>
      </c>
      <c r="AF67" s="14">
        <f t="shared" ca="1" si="25"/>
        <v>0</v>
      </c>
      <c r="AG67" s="14">
        <f t="shared" ca="1" si="25"/>
        <v>0</v>
      </c>
      <c r="AH67" s="14">
        <f t="shared" ca="1" si="25"/>
        <v>0</v>
      </c>
      <c r="AI67" s="14">
        <f t="shared" ca="1" si="25"/>
        <v>0</v>
      </c>
      <c r="AJ67" s="14">
        <f t="shared" ca="1" si="25"/>
        <v>0</v>
      </c>
      <c r="AK67" s="14">
        <f t="shared" ca="1" si="25"/>
        <v>0</v>
      </c>
      <c r="AL67" s="14">
        <f t="shared" ca="1" si="25"/>
        <v>0</v>
      </c>
      <c r="AM67" s="14">
        <f t="shared" ca="1" si="25"/>
        <v>0</v>
      </c>
      <c r="AN67" s="14">
        <f t="shared" ca="1" si="25"/>
        <v>0</v>
      </c>
      <c r="AO67" s="14">
        <f t="shared" ca="1" si="25"/>
        <v>0</v>
      </c>
      <c r="AP67" s="14">
        <f t="shared" ca="1" si="25"/>
        <v>0</v>
      </c>
      <c r="AQ67" s="14">
        <f t="shared" ca="1" si="25"/>
        <v>0</v>
      </c>
      <c r="AR67" s="14">
        <f t="shared" ca="1" si="25"/>
        <v>0</v>
      </c>
      <c r="AS67" s="14">
        <f t="shared" ca="1" si="25"/>
        <v>0</v>
      </c>
      <c r="AT67" s="14">
        <f t="shared" ca="1" si="25"/>
        <v>0</v>
      </c>
      <c r="AU67" s="14">
        <f t="shared" ca="1" si="25"/>
        <v>0</v>
      </c>
      <c r="AV67" s="14">
        <f t="shared" ca="1" si="25"/>
        <v>0</v>
      </c>
      <c r="AW67" s="14">
        <f t="shared" ca="1" si="25"/>
        <v>0</v>
      </c>
      <c r="AX67" s="14">
        <f t="shared" ca="1" si="25"/>
        <v>0</v>
      </c>
      <c r="AY67" s="14">
        <f t="shared" ca="1" si="25"/>
        <v>0</v>
      </c>
      <c r="AZ67" s="14">
        <f t="shared" ca="1" si="25"/>
        <v>0</v>
      </c>
      <c r="BA67" s="14">
        <f t="shared" ca="1" si="25"/>
        <v>0</v>
      </c>
      <c r="BB67" s="14">
        <f t="shared" ca="1" si="25"/>
        <v>0</v>
      </c>
      <c r="BC67" s="14">
        <f t="shared" ca="1" si="25"/>
        <v>0</v>
      </c>
      <c r="BD67" s="14">
        <f t="shared" ca="1" si="25"/>
        <v>0</v>
      </c>
      <c r="BE67" s="14">
        <f t="shared" ca="1" si="25"/>
        <v>0</v>
      </c>
      <c r="BF67" s="14">
        <f t="shared" ca="1" si="25"/>
        <v>0</v>
      </c>
      <c r="BG67" s="14">
        <f t="shared" ca="1" si="25"/>
        <v>0</v>
      </c>
      <c r="BH67" s="14">
        <f t="shared" ca="1" si="25"/>
        <v>0</v>
      </c>
      <c r="BI67" s="14">
        <f t="shared" ca="1" si="25"/>
        <v>0</v>
      </c>
      <c r="BJ67" s="14">
        <f t="shared" ca="1" si="25"/>
        <v>0</v>
      </c>
      <c r="BK67" s="14">
        <f t="shared" ca="1" si="25"/>
        <v>0</v>
      </c>
      <c r="BL67" s="14">
        <f t="shared" ca="1" si="25"/>
        <v>0</v>
      </c>
      <c r="BM67" s="14">
        <f t="shared" ca="1" si="25"/>
        <v>0</v>
      </c>
      <c r="BN67" s="14">
        <f t="shared" ca="1" si="25"/>
        <v>0</v>
      </c>
      <c r="BO67" s="14">
        <f t="shared" ca="1" si="25"/>
        <v>0</v>
      </c>
      <c r="BP67" s="14">
        <f t="shared" ca="1" si="25"/>
        <v>0</v>
      </c>
      <c r="BQ67" s="14">
        <f t="shared" ca="1" si="25"/>
        <v>0</v>
      </c>
      <c r="BR67" s="14">
        <f t="shared" ca="1" si="25"/>
        <v>0</v>
      </c>
      <c r="BS67" s="98"/>
    </row>
    <row r="68" spans="1:87" ht="21" customHeight="1" outlineLevel="1" thickBot="1" x14ac:dyDescent="0.4">
      <c r="A68" s="5">
        <f t="shared" si="23"/>
        <v>0</v>
      </c>
      <c r="B68" s="5">
        <f t="shared" si="23"/>
        <v>0</v>
      </c>
      <c r="C68" s="5">
        <f t="shared" si="23"/>
        <v>0</v>
      </c>
      <c r="D68" s="5">
        <f t="shared" si="23"/>
        <v>0</v>
      </c>
      <c r="E68" s="6">
        <f t="shared" si="23"/>
        <v>0</v>
      </c>
      <c r="F68" s="14">
        <f t="shared" ca="1" si="24"/>
        <v>0</v>
      </c>
      <c r="G68" s="14">
        <f t="shared" ca="1" si="25"/>
        <v>0</v>
      </c>
      <c r="H68" s="14">
        <f t="shared" ca="1" si="25"/>
        <v>0</v>
      </c>
      <c r="I68" s="14">
        <f t="shared" ca="1" si="25"/>
        <v>0</v>
      </c>
      <c r="J68" s="14">
        <f t="shared" ca="1" si="25"/>
        <v>0</v>
      </c>
      <c r="K68" s="14">
        <f t="shared" ca="1" si="25"/>
        <v>0</v>
      </c>
      <c r="L68" s="14">
        <f t="shared" ca="1" si="25"/>
        <v>0</v>
      </c>
      <c r="M68" s="14">
        <f t="shared" ca="1" si="25"/>
        <v>0</v>
      </c>
      <c r="N68" s="14">
        <f t="shared" ca="1" si="25"/>
        <v>0</v>
      </c>
      <c r="O68" s="14">
        <f t="shared" ca="1" si="25"/>
        <v>0</v>
      </c>
      <c r="P68" s="14">
        <f t="shared" ca="1" si="25"/>
        <v>0</v>
      </c>
      <c r="Q68" s="14">
        <f t="shared" ca="1" si="25"/>
        <v>0</v>
      </c>
      <c r="R68" s="14">
        <f t="shared" ca="1" si="25"/>
        <v>0</v>
      </c>
      <c r="S68" s="14">
        <f t="shared" ca="1" si="25"/>
        <v>0</v>
      </c>
      <c r="T68" s="14">
        <f t="shared" ca="1" si="25"/>
        <v>0</v>
      </c>
      <c r="U68" s="14">
        <f t="shared" ca="1" si="25"/>
        <v>0</v>
      </c>
      <c r="V68" s="14">
        <f t="shared" ca="1" si="25"/>
        <v>0</v>
      </c>
      <c r="W68" s="14">
        <f t="shared" ca="1" si="25"/>
        <v>0</v>
      </c>
      <c r="X68" s="14">
        <f t="shared" ca="1" si="25"/>
        <v>0</v>
      </c>
      <c r="Y68" s="14">
        <f t="shared" ca="1" si="25"/>
        <v>0</v>
      </c>
      <c r="Z68" s="14">
        <f t="shared" ca="1" si="25"/>
        <v>0</v>
      </c>
      <c r="AA68" s="14">
        <f t="shared" ca="1" si="25"/>
        <v>0</v>
      </c>
      <c r="AB68" s="14">
        <f t="shared" ca="1" si="25"/>
        <v>0</v>
      </c>
      <c r="AC68" s="14">
        <f t="shared" ca="1" si="25"/>
        <v>0</v>
      </c>
      <c r="AD68" s="14">
        <f t="shared" ca="1" si="25"/>
        <v>0</v>
      </c>
      <c r="AE68" s="14">
        <f t="shared" ca="1" si="25"/>
        <v>0</v>
      </c>
      <c r="AF68" s="14">
        <f t="shared" ca="1" si="25"/>
        <v>0</v>
      </c>
      <c r="AG68" s="14">
        <f t="shared" ca="1" si="25"/>
        <v>0</v>
      </c>
      <c r="AH68" s="14">
        <f t="shared" ca="1" si="25"/>
        <v>0</v>
      </c>
      <c r="AI68" s="14">
        <f t="shared" ca="1" si="25"/>
        <v>0</v>
      </c>
      <c r="AJ68" s="14">
        <f t="shared" ca="1" si="25"/>
        <v>0</v>
      </c>
      <c r="AK68" s="14">
        <f t="shared" ca="1" si="25"/>
        <v>0</v>
      </c>
      <c r="AL68" s="14">
        <f t="shared" ca="1" si="25"/>
        <v>0</v>
      </c>
      <c r="AM68" s="14">
        <f t="shared" ca="1" si="25"/>
        <v>0</v>
      </c>
      <c r="AN68" s="14">
        <f t="shared" ca="1" si="25"/>
        <v>0</v>
      </c>
      <c r="AO68" s="14">
        <f t="shared" ca="1" si="25"/>
        <v>0</v>
      </c>
      <c r="AP68" s="14">
        <f t="shared" ca="1" si="25"/>
        <v>0</v>
      </c>
      <c r="AQ68" s="14">
        <f t="shared" ca="1" si="25"/>
        <v>0</v>
      </c>
      <c r="AR68" s="14">
        <f t="shared" ca="1" si="25"/>
        <v>0</v>
      </c>
      <c r="AS68" s="14">
        <f t="shared" ca="1" si="25"/>
        <v>0</v>
      </c>
      <c r="AT68" s="14">
        <f t="shared" ca="1" si="25"/>
        <v>0</v>
      </c>
      <c r="AU68" s="14">
        <f t="shared" ca="1" si="25"/>
        <v>0</v>
      </c>
      <c r="AV68" s="14">
        <f t="shared" ca="1" si="25"/>
        <v>0</v>
      </c>
      <c r="AW68" s="14">
        <f t="shared" ca="1" si="25"/>
        <v>0</v>
      </c>
      <c r="AX68" s="14">
        <f t="shared" ca="1" si="25"/>
        <v>0</v>
      </c>
      <c r="AY68" s="14">
        <f t="shared" ca="1" si="25"/>
        <v>0</v>
      </c>
      <c r="AZ68" s="14">
        <f t="shared" ca="1" si="25"/>
        <v>0</v>
      </c>
      <c r="BA68" s="14">
        <f t="shared" ca="1" si="25"/>
        <v>0</v>
      </c>
      <c r="BB68" s="14">
        <f t="shared" ca="1" si="25"/>
        <v>0</v>
      </c>
      <c r="BC68" s="14">
        <f t="shared" ca="1" si="25"/>
        <v>0</v>
      </c>
      <c r="BD68" s="14">
        <f t="shared" ca="1" si="25"/>
        <v>0</v>
      </c>
      <c r="BE68" s="14">
        <f t="shared" ca="1" si="25"/>
        <v>0</v>
      </c>
      <c r="BF68" s="14">
        <f t="shared" ca="1" si="25"/>
        <v>0</v>
      </c>
      <c r="BG68" s="14">
        <f t="shared" ca="1" si="25"/>
        <v>0</v>
      </c>
      <c r="BH68" s="14">
        <f t="shared" ca="1" si="25"/>
        <v>0</v>
      </c>
      <c r="BI68" s="14">
        <f t="shared" ca="1" si="25"/>
        <v>0</v>
      </c>
      <c r="BJ68" s="14">
        <f t="shared" ca="1" si="25"/>
        <v>0</v>
      </c>
      <c r="BK68" s="14">
        <f t="shared" ca="1" si="25"/>
        <v>0</v>
      </c>
      <c r="BL68" s="14">
        <f t="shared" ca="1" si="25"/>
        <v>0</v>
      </c>
      <c r="BM68" s="14">
        <f t="shared" ca="1" si="25"/>
        <v>0</v>
      </c>
      <c r="BN68" s="14">
        <f t="shared" ca="1" si="25"/>
        <v>0</v>
      </c>
      <c r="BO68" s="14">
        <f t="shared" ca="1" si="25"/>
        <v>0</v>
      </c>
      <c r="BP68" s="14">
        <f t="shared" ca="1" si="25"/>
        <v>0</v>
      </c>
      <c r="BQ68" s="14">
        <f t="shared" ca="1" si="25"/>
        <v>0</v>
      </c>
      <c r="BR68" s="14">
        <f t="shared" ca="1" si="25"/>
        <v>0</v>
      </c>
      <c r="BS68" s="98"/>
    </row>
    <row r="69" spans="1:87" ht="21" customHeight="1" outlineLevel="1" thickBot="1" x14ac:dyDescent="0.4">
      <c r="A69" s="5">
        <f t="shared" si="23"/>
        <v>0</v>
      </c>
      <c r="B69" s="5">
        <f t="shared" si="23"/>
        <v>0</v>
      </c>
      <c r="C69" s="5">
        <f t="shared" si="23"/>
        <v>0</v>
      </c>
      <c r="D69" s="5">
        <f t="shared" si="23"/>
        <v>0</v>
      </c>
      <c r="E69" s="6">
        <f t="shared" si="23"/>
        <v>0</v>
      </c>
      <c r="F69" s="14">
        <f t="shared" ca="1" si="24"/>
        <v>0</v>
      </c>
      <c r="G69" s="14">
        <f t="shared" ca="1" si="25"/>
        <v>0</v>
      </c>
      <c r="H69" s="14">
        <f t="shared" ca="1" si="25"/>
        <v>0</v>
      </c>
      <c r="I69" s="14">
        <f t="shared" ca="1" si="25"/>
        <v>0</v>
      </c>
      <c r="J69" s="14">
        <f t="shared" ca="1" si="25"/>
        <v>0</v>
      </c>
      <c r="K69" s="14">
        <f t="shared" ca="1" si="25"/>
        <v>0</v>
      </c>
      <c r="L69" s="14">
        <f t="shared" ca="1" si="25"/>
        <v>0</v>
      </c>
      <c r="M69" s="14">
        <f t="shared" ca="1" si="25"/>
        <v>0</v>
      </c>
      <c r="N69" s="14">
        <f t="shared" ca="1" si="25"/>
        <v>0</v>
      </c>
      <c r="O69" s="14">
        <f t="shared" ca="1" si="25"/>
        <v>0</v>
      </c>
      <c r="P69" s="14">
        <f t="shared" ca="1" si="25"/>
        <v>0</v>
      </c>
      <c r="Q69" s="14">
        <f t="shared" ca="1" si="25"/>
        <v>0</v>
      </c>
      <c r="R69" s="14">
        <f t="shared" ca="1" si="25"/>
        <v>0</v>
      </c>
      <c r="S69" s="14">
        <f t="shared" ca="1" si="25"/>
        <v>0</v>
      </c>
      <c r="T69" s="14">
        <f t="shared" ca="1" si="25"/>
        <v>0</v>
      </c>
      <c r="U69" s="14">
        <f t="shared" ca="1" si="25"/>
        <v>0</v>
      </c>
      <c r="V69" s="14">
        <f t="shared" ca="1" si="25"/>
        <v>0</v>
      </c>
      <c r="W69" s="14">
        <f t="shared" ca="1" si="25"/>
        <v>0</v>
      </c>
      <c r="X69" s="14">
        <f t="shared" ca="1" si="25"/>
        <v>0</v>
      </c>
      <c r="Y69" s="14">
        <f t="shared" ca="1" si="25"/>
        <v>0</v>
      </c>
      <c r="Z69" s="14">
        <f t="shared" ca="1" si="25"/>
        <v>0</v>
      </c>
      <c r="AA69" s="14">
        <f t="shared" ca="1" si="25"/>
        <v>0</v>
      </c>
      <c r="AB69" s="14">
        <f t="shared" ca="1" si="25"/>
        <v>0</v>
      </c>
      <c r="AC69" s="14">
        <f t="shared" ca="1" si="25"/>
        <v>0</v>
      </c>
      <c r="AD69" s="14">
        <f t="shared" ca="1" si="25"/>
        <v>0</v>
      </c>
      <c r="AE69" s="14">
        <f t="shared" ca="1" si="25"/>
        <v>0</v>
      </c>
      <c r="AF69" s="14">
        <f t="shared" ca="1" si="25"/>
        <v>0</v>
      </c>
      <c r="AG69" s="14">
        <f t="shared" ca="1" si="25"/>
        <v>0</v>
      </c>
      <c r="AH69" s="14">
        <f t="shared" ca="1" si="25"/>
        <v>0</v>
      </c>
      <c r="AI69" s="14">
        <f t="shared" ca="1" si="25"/>
        <v>0</v>
      </c>
      <c r="AJ69" s="14">
        <f t="shared" ca="1" si="25"/>
        <v>0</v>
      </c>
      <c r="AK69" s="14">
        <f t="shared" ca="1" si="25"/>
        <v>0</v>
      </c>
      <c r="AL69" s="14">
        <f t="shared" ca="1" si="25"/>
        <v>0</v>
      </c>
      <c r="AM69" s="14">
        <f t="shared" ca="1" si="25"/>
        <v>0</v>
      </c>
      <c r="AN69" s="14">
        <f t="shared" ca="1" si="25"/>
        <v>0</v>
      </c>
      <c r="AO69" s="14">
        <f t="shared" ca="1" si="25"/>
        <v>0</v>
      </c>
      <c r="AP69" s="14">
        <f t="shared" ca="1" si="25"/>
        <v>0</v>
      </c>
      <c r="AQ69" s="14">
        <f t="shared" ca="1" si="25"/>
        <v>0</v>
      </c>
      <c r="AR69" s="14">
        <f t="shared" ca="1" si="25"/>
        <v>0</v>
      </c>
      <c r="AS69" s="14">
        <f t="shared" ca="1" si="25"/>
        <v>0</v>
      </c>
      <c r="AT69" s="14">
        <f t="shared" ca="1" si="25"/>
        <v>0</v>
      </c>
      <c r="AU69" s="14">
        <f t="shared" ca="1" si="25"/>
        <v>0</v>
      </c>
      <c r="AV69" s="14">
        <f t="shared" ca="1" si="25"/>
        <v>0</v>
      </c>
      <c r="AW69" s="14">
        <f t="shared" ca="1" si="25"/>
        <v>0</v>
      </c>
      <c r="AX69" s="14">
        <f t="shared" ca="1" si="25"/>
        <v>0</v>
      </c>
      <c r="AY69" s="14">
        <f t="shared" ca="1" si="25"/>
        <v>0</v>
      </c>
      <c r="AZ69" s="14">
        <f t="shared" ca="1" si="25"/>
        <v>0</v>
      </c>
      <c r="BA69" s="14">
        <f t="shared" ca="1" si="25"/>
        <v>0</v>
      </c>
      <c r="BB69" s="14">
        <f t="shared" ca="1" si="25"/>
        <v>0</v>
      </c>
      <c r="BC69" s="14">
        <f t="shared" ca="1" si="25"/>
        <v>0</v>
      </c>
      <c r="BD69" s="14">
        <f t="shared" ca="1" si="25"/>
        <v>0</v>
      </c>
      <c r="BE69" s="14">
        <f t="shared" ca="1" si="25"/>
        <v>0</v>
      </c>
      <c r="BF69" s="14">
        <f t="shared" ca="1" si="25"/>
        <v>0</v>
      </c>
      <c r="BG69" s="14">
        <f t="shared" ca="1" si="25"/>
        <v>0</v>
      </c>
      <c r="BH69" s="14">
        <f t="shared" ca="1" si="25"/>
        <v>0</v>
      </c>
      <c r="BI69" s="14">
        <f t="shared" ca="1" si="25"/>
        <v>0</v>
      </c>
      <c r="BJ69" s="14">
        <f t="shared" ca="1" si="25"/>
        <v>0</v>
      </c>
      <c r="BK69" s="14">
        <f t="shared" ca="1" si="25"/>
        <v>0</v>
      </c>
      <c r="BL69" s="14">
        <f t="shared" ca="1" si="25"/>
        <v>0</v>
      </c>
      <c r="BM69" s="14">
        <f t="shared" ca="1" si="25"/>
        <v>0</v>
      </c>
      <c r="BN69" s="14">
        <f t="shared" ca="1" si="25"/>
        <v>0</v>
      </c>
      <c r="BO69" s="14">
        <f t="shared" ca="1" si="25"/>
        <v>0</v>
      </c>
      <c r="BP69" s="14">
        <f t="shared" ca="1" si="25"/>
        <v>0</v>
      </c>
      <c r="BQ69" s="14">
        <f t="shared" ca="1" si="25"/>
        <v>0</v>
      </c>
      <c r="BR69" s="14">
        <f t="shared" ca="1" si="25"/>
        <v>0</v>
      </c>
      <c r="BS69" s="98"/>
    </row>
    <row r="70" spans="1:87" ht="21" customHeight="1" outlineLevel="1" thickBot="1" x14ac:dyDescent="0.4">
      <c r="A70" s="5">
        <f t="shared" si="23"/>
        <v>0</v>
      </c>
      <c r="B70" s="5">
        <f t="shared" si="23"/>
        <v>0</v>
      </c>
      <c r="C70" s="5">
        <f t="shared" si="23"/>
        <v>0</v>
      </c>
      <c r="D70" s="5">
        <f t="shared" si="23"/>
        <v>0</v>
      </c>
      <c r="E70" s="6">
        <f t="shared" si="23"/>
        <v>0</v>
      </c>
      <c r="F70" s="14">
        <f t="shared" ca="1" si="24"/>
        <v>0</v>
      </c>
      <c r="G70" s="14">
        <f t="shared" ca="1" si="25"/>
        <v>0</v>
      </c>
      <c r="H70" s="14">
        <f t="shared" ca="1" si="25"/>
        <v>0</v>
      </c>
      <c r="I70" s="14">
        <f t="shared" ca="1" si="25"/>
        <v>0</v>
      </c>
      <c r="J70" s="14">
        <f t="shared" ca="1" si="25"/>
        <v>0</v>
      </c>
      <c r="K70" s="14">
        <f t="shared" ca="1" si="25"/>
        <v>0</v>
      </c>
      <c r="L70" s="14">
        <f t="shared" ca="1" si="25"/>
        <v>0</v>
      </c>
      <c r="M70" s="14">
        <f t="shared" ca="1" si="25"/>
        <v>0</v>
      </c>
      <c r="N70" s="14">
        <f t="shared" ca="1" si="25"/>
        <v>0</v>
      </c>
      <c r="O70" s="14">
        <f t="shared" ca="1" si="25"/>
        <v>0</v>
      </c>
      <c r="P70" s="14">
        <f t="shared" ca="1" si="25"/>
        <v>0</v>
      </c>
      <c r="Q70" s="14">
        <f t="shared" ca="1" si="25"/>
        <v>0</v>
      </c>
      <c r="R70" s="14">
        <f t="shared" ca="1" si="25"/>
        <v>0</v>
      </c>
      <c r="S70" s="14">
        <f t="shared" ca="1" si="25"/>
        <v>0</v>
      </c>
      <c r="T70" s="14">
        <f t="shared" ca="1" si="25"/>
        <v>0</v>
      </c>
      <c r="U70" s="14">
        <f t="shared" ca="1" si="25"/>
        <v>0</v>
      </c>
      <c r="V70" s="14">
        <f t="shared" ca="1" si="25"/>
        <v>0</v>
      </c>
      <c r="W70" s="14">
        <f t="shared" ca="1" si="25"/>
        <v>0</v>
      </c>
      <c r="X70" s="14">
        <f t="shared" ca="1" si="25"/>
        <v>0</v>
      </c>
      <c r="Y70" s="14">
        <f t="shared" ca="1" si="25"/>
        <v>0</v>
      </c>
      <c r="Z70" s="14">
        <f t="shared" ca="1" si="25"/>
        <v>0</v>
      </c>
      <c r="AA70" s="14">
        <f t="shared" ca="1" si="25"/>
        <v>0</v>
      </c>
      <c r="AB70" s="14">
        <f t="shared" ca="1" si="25"/>
        <v>0</v>
      </c>
      <c r="AC70" s="14">
        <f t="shared" ca="1" si="25"/>
        <v>0</v>
      </c>
      <c r="AD70" s="14">
        <f t="shared" ca="1" si="25"/>
        <v>0</v>
      </c>
      <c r="AE70" s="14">
        <f t="shared" ca="1" si="25"/>
        <v>0</v>
      </c>
      <c r="AF70" s="14">
        <f t="shared" ca="1" si="25"/>
        <v>0</v>
      </c>
      <c r="AG70" s="14">
        <f t="shared" ca="1" si="25"/>
        <v>0</v>
      </c>
      <c r="AH70" s="14">
        <f t="shared" ca="1" si="25"/>
        <v>0</v>
      </c>
      <c r="AI70" s="14">
        <f t="shared" ca="1" si="25"/>
        <v>0</v>
      </c>
      <c r="AJ70" s="14">
        <f t="shared" ca="1" si="25"/>
        <v>0</v>
      </c>
      <c r="AK70" s="14">
        <f t="shared" ca="1" si="25"/>
        <v>0</v>
      </c>
      <c r="AL70" s="14">
        <f t="shared" ca="1" si="25"/>
        <v>0</v>
      </c>
      <c r="AM70" s="14">
        <f t="shared" ca="1" si="25"/>
        <v>0</v>
      </c>
      <c r="AN70" s="14">
        <f t="shared" ca="1" si="25"/>
        <v>0</v>
      </c>
      <c r="AO70" s="14">
        <f t="shared" ca="1" si="25"/>
        <v>0</v>
      </c>
      <c r="AP70" s="14">
        <f t="shared" ca="1" si="25"/>
        <v>0</v>
      </c>
      <c r="AQ70" s="14">
        <f t="shared" ca="1" si="25"/>
        <v>0</v>
      </c>
      <c r="AR70" s="14">
        <f t="shared" ca="1" si="25"/>
        <v>0</v>
      </c>
      <c r="AS70" s="14">
        <f t="shared" ca="1" si="25"/>
        <v>0</v>
      </c>
      <c r="AT70" s="14">
        <f t="shared" ref="G70:BR74" ca="1" si="26">$A70*H.Ar + $B70*H.Se + $C70*H.Ge + $D70*H.Ga</f>
        <v>0</v>
      </c>
      <c r="AU70" s="14">
        <f t="shared" ca="1" si="26"/>
        <v>0</v>
      </c>
      <c r="AV70" s="14">
        <f t="shared" ca="1" si="26"/>
        <v>0</v>
      </c>
      <c r="AW70" s="14">
        <f t="shared" ca="1" si="26"/>
        <v>0</v>
      </c>
      <c r="AX70" s="14">
        <f t="shared" ca="1" si="26"/>
        <v>0</v>
      </c>
      <c r="AY70" s="14">
        <f t="shared" ca="1" si="26"/>
        <v>0</v>
      </c>
      <c r="AZ70" s="14">
        <f t="shared" ca="1" si="26"/>
        <v>0</v>
      </c>
      <c r="BA70" s="14">
        <f t="shared" ca="1" si="26"/>
        <v>0</v>
      </c>
      <c r="BB70" s="14">
        <f t="shared" ca="1" si="26"/>
        <v>0</v>
      </c>
      <c r="BC70" s="14">
        <f t="shared" ca="1" si="26"/>
        <v>0</v>
      </c>
      <c r="BD70" s="14">
        <f t="shared" ca="1" si="26"/>
        <v>0</v>
      </c>
      <c r="BE70" s="14">
        <f t="shared" ca="1" si="26"/>
        <v>0</v>
      </c>
      <c r="BF70" s="14">
        <f t="shared" ca="1" si="26"/>
        <v>0</v>
      </c>
      <c r="BG70" s="14">
        <f t="shared" ca="1" si="26"/>
        <v>0</v>
      </c>
      <c r="BH70" s="14">
        <f t="shared" ca="1" si="26"/>
        <v>0</v>
      </c>
      <c r="BI70" s="14">
        <f t="shared" ca="1" si="26"/>
        <v>0</v>
      </c>
      <c r="BJ70" s="14">
        <f t="shared" ca="1" si="26"/>
        <v>0</v>
      </c>
      <c r="BK70" s="14">
        <f t="shared" ca="1" si="26"/>
        <v>0</v>
      </c>
      <c r="BL70" s="14">
        <f t="shared" ca="1" si="26"/>
        <v>0</v>
      </c>
      <c r="BM70" s="14">
        <f t="shared" ca="1" si="26"/>
        <v>0</v>
      </c>
      <c r="BN70" s="14">
        <f t="shared" ca="1" si="26"/>
        <v>0</v>
      </c>
      <c r="BO70" s="14">
        <f t="shared" ca="1" si="26"/>
        <v>0</v>
      </c>
      <c r="BP70" s="14">
        <f t="shared" ca="1" si="26"/>
        <v>0</v>
      </c>
      <c r="BQ70" s="14">
        <f t="shared" ca="1" si="26"/>
        <v>0</v>
      </c>
      <c r="BR70" s="14">
        <f t="shared" ca="1" si="26"/>
        <v>0</v>
      </c>
      <c r="BS70" s="98"/>
    </row>
    <row r="71" spans="1:87" ht="21" customHeight="1" outlineLevel="1" thickBot="1" x14ac:dyDescent="0.4">
      <c r="A71" s="5">
        <f t="shared" si="23"/>
        <v>0</v>
      </c>
      <c r="B71" s="5">
        <f t="shared" si="23"/>
        <v>0</v>
      </c>
      <c r="C71" s="5">
        <f t="shared" si="23"/>
        <v>0</v>
      </c>
      <c r="D71" s="5">
        <f t="shared" si="23"/>
        <v>0</v>
      </c>
      <c r="E71" s="6">
        <f t="shared" si="23"/>
        <v>0</v>
      </c>
      <c r="F71" s="14">
        <f t="shared" ca="1" si="24"/>
        <v>0</v>
      </c>
      <c r="G71" s="14">
        <f t="shared" ca="1" si="26"/>
        <v>0</v>
      </c>
      <c r="H71" s="14">
        <f t="shared" ca="1" si="26"/>
        <v>0</v>
      </c>
      <c r="I71" s="14">
        <f t="shared" ca="1" si="26"/>
        <v>0</v>
      </c>
      <c r="J71" s="14">
        <f t="shared" ca="1" si="26"/>
        <v>0</v>
      </c>
      <c r="K71" s="14">
        <f t="shared" ca="1" si="26"/>
        <v>0</v>
      </c>
      <c r="L71" s="14">
        <f t="shared" ca="1" si="26"/>
        <v>0</v>
      </c>
      <c r="M71" s="14">
        <f t="shared" ca="1" si="26"/>
        <v>0</v>
      </c>
      <c r="N71" s="14">
        <f t="shared" ca="1" si="26"/>
        <v>0</v>
      </c>
      <c r="O71" s="14">
        <f t="shared" ca="1" si="26"/>
        <v>0</v>
      </c>
      <c r="P71" s="14">
        <f t="shared" ca="1" si="26"/>
        <v>0</v>
      </c>
      <c r="Q71" s="14">
        <f t="shared" ca="1" si="26"/>
        <v>0</v>
      </c>
      <c r="R71" s="14">
        <f t="shared" ca="1" si="26"/>
        <v>0</v>
      </c>
      <c r="S71" s="14">
        <f t="shared" ca="1" si="26"/>
        <v>0</v>
      </c>
      <c r="T71" s="14">
        <f t="shared" ca="1" si="26"/>
        <v>0</v>
      </c>
      <c r="U71" s="14">
        <f t="shared" ca="1" si="26"/>
        <v>0</v>
      </c>
      <c r="V71" s="14">
        <f t="shared" ca="1" si="26"/>
        <v>0</v>
      </c>
      <c r="W71" s="14">
        <f t="shared" ca="1" si="26"/>
        <v>0</v>
      </c>
      <c r="X71" s="14">
        <f t="shared" ca="1" si="26"/>
        <v>0</v>
      </c>
      <c r="Y71" s="14">
        <f t="shared" ca="1" si="26"/>
        <v>0</v>
      </c>
      <c r="Z71" s="14">
        <f t="shared" ca="1" si="26"/>
        <v>0</v>
      </c>
      <c r="AA71" s="14">
        <f t="shared" ca="1" si="26"/>
        <v>0</v>
      </c>
      <c r="AB71" s="14">
        <f t="shared" ca="1" si="26"/>
        <v>0</v>
      </c>
      <c r="AC71" s="14">
        <f t="shared" ca="1" si="26"/>
        <v>0</v>
      </c>
      <c r="AD71" s="14">
        <f t="shared" ca="1" si="26"/>
        <v>0</v>
      </c>
      <c r="AE71" s="14">
        <f t="shared" ca="1" si="26"/>
        <v>0</v>
      </c>
      <c r="AF71" s="14">
        <f t="shared" ca="1" si="26"/>
        <v>0</v>
      </c>
      <c r="AG71" s="14">
        <f t="shared" ca="1" si="26"/>
        <v>0</v>
      </c>
      <c r="AH71" s="14">
        <f t="shared" ca="1" si="26"/>
        <v>0</v>
      </c>
      <c r="AI71" s="14">
        <f t="shared" ca="1" si="26"/>
        <v>0</v>
      </c>
      <c r="AJ71" s="14">
        <f t="shared" ca="1" si="26"/>
        <v>0</v>
      </c>
      <c r="AK71" s="14">
        <f t="shared" ca="1" si="26"/>
        <v>0</v>
      </c>
      <c r="AL71" s="14">
        <f t="shared" ca="1" si="26"/>
        <v>0</v>
      </c>
      <c r="AM71" s="14">
        <f t="shared" ca="1" si="26"/>
        <v>0</v>
      </c>
      <c r="AN71" s="14">
        <f t="shared" ca="1" si="26"/>
        <v>0</v>
      </c>
      <c r="AO71" s="14">
        <f t="shared" ca="1" si="26"/>
        <v>0</v>
      </c>
      <c r="AP71" s="14">
        <f t="shared" ca="1" si="26"/>
        <v>0</v>
      </c>
      <c r="AQ71" s="14">
        <f t="shared" ca="1" si="26"/>
        <v>0</v>
      </c>
      <c r="AR71" s="14">
        <f t="shared" ca="1" si="26"/>
        <v>0</v>
      </c>
      <c r="AS71" s="14">
        <f t="shared" ca="1" si="26"/>
        <v>0</v>
      </c>
      <c r="AT71" s="14">
        <f t="shared" ca="1" si="26"/>
        <v>0</v>
      </c>
      <c r="AU71" s="14">
        <f t="shared" ca="1" si="26"/>
        <v>0</v>
      </c>
      <c r="AV71" s="14">
        <f t="shared" ca="1" si="26"/>
        <v>0</v>
      </c>
      <c r="AW71" s="14">
        <f t="shared" ca="1" si="26"/>
        <v>0</v>
      </c>
      <c r="AX71" s="14">
        <f t="shared" ca="1" si="26"/>
        <v>0</v>
      </c>
      <c r="AY71" s="14">
        <f t="shared" ca="1" si="26"/>
        <v>0</v>
      </c>
      <c r="AZ71" s="14">
        <f t="shared" ca="1" si="26"/>
        <v>0</v>
      </c>
      <c r="BA71" s="14">
        <f t="shared" ca="1" si="26"/>
        <v>0</v>
      </c>
      <c r="BB71" s="14">
        <f t="shared" ca="1" si="26"/>
        <v>0</v>
      </c>
      <c r="BC71" s="14">
        <f t="shared" ca="1" si="26"/>
        <v>0</v>
      </c>
      <c r="BD71" s="14">
        <f t="shared" ca="1" si="26"/>
        <v>0</v>
      </c>
      <c r="BE71" s="14">
        <f t="shared" ca="1" si="26"/>
        <v>0</v>
      </c>
      <c r="BF71" s="14">
        <f t="shared" ca="1" si="26"/>
        <v>0</v>
      </c>
      <c r="BG71" s="14">
        <f t="shared" ca="1" si="26"/>
        <v>0</v>
      </c>
      <c r="BH71" s="14">
        <f t="shared" ca="1" si="26"/>
        <v>0</v>
      </c>
      <c r="BI71" s="14">
        <f t="shared" ca="1" si="26"/>
        <v>0</v>
      </c>
      <c r="BJ71" s="14">
        <f t="shared" ca="1" si="26"/>
        <v>0</v>
      </c>
      <c r="BK71" s="14">
        <f t="shared" ca="1" si="26"/>
        <v>0</v>
      </c>
      <c r="BL71" s="14">
        <f t="shared" ca="1" si="26"/>
        <v>0</v>
      </c>
      <c r="BM71" s="14">
        <f t="shared" ca="1" si="26"/>
        <v>0</v>
      </c>
      <c r="BN71" s="14">
        <f t="shared" ca="1" si="26"/>
        <v>0</v>
      </c>
      <c r="BO71" s="14">
        <f t="shared" ca="1" si="26"/>
        <v>0</v>
      </c>
      <c r="BP71" s="14">
        <f t="shared" ca="1" si="26"/>
        <v>0</v>
      </c>
      <c r="BQ71" s="14">
        <f t="shared" ca="1" si="26"/>
        <v>0</v>
      </c>
      <c r="BR71" s="14">
        <f t="shared" ca="1" si="26"/>
        <v>0</v>
      </c>
      <c r="BS71" s="98"/>
    </row>
    <row r="72" spans="1:87" ht="21" customHeight="1" outlineLevel="1" thickBot="1" x14ac:dyDescent="0.4">
      <c r="A72" s="5">
        <f t="shared" si="23"/>
        <v>0</v>
      </c>
      <c r="B72" s="5">
        <f t="shared" si="23"/>
        <v>0</v>
      </c>
      <c r="C72" s="5">
        <f t="shared" si="23"/>
        <v>0</v>
      </c>
      <c r="D72" s="5">
        <f t="shared" si="23"/>
        <v>0</v>
      </c>
      <c r="E72" s="6">
        <f t="shared" si="23"/>
        <v>0</v>
      </c>
      <c r="F72" s="14">
        <f t="shared" ca="1" si="24"/>
        <v>0</v>
      </c>
      <c r="G72" s="14">
        <f t="shared" ca="1" si="26"/>
        <v>0</v>
      </c>
      <c r="H72" s="14">
        <f t="shared" ca="1" si="26"/>
        <v>0</v>
      </c>
      <c r="I72" s="14">
        <f t="shared" ca="1" si="26"/>
        <v>0</v>
      </c>
      <c r="J72" s="14">
        <f t="shared" ca="1" si="26"/>
        <v>0</v>
      </c>
      <c r="K72" s="14">
        <f t="shared" ca="1" si="26"/>
        <v>0</v>
      </c>
      <c r="L72" s="14">
        <f t="shared" ca="1" si="26"/>
        <v>0</v>
      </c>
      <c r="M72" s="14">
        <f t="shared" ca="1" si="26"/>
        <v>0</v>
      </c>
      <c r="N72" s="14">
        <f t="shared" ca="1" si="26"/>
        <v>0</v>
      </c>
      <c r="O72" s="14">
        <f t="shared" ca="1" si="26"/>
        <v>0</v>
      </c>
      <c r="P72" s="14">
        <f t="shared" ca="1" si="26"/>
        <v>0</v>
      </c>
      <c r="Q72" s="14">
        <f t="shared" ca="1" si="26"/>
        <v>0</v>
      </c>
      <c r="R72" s="14">
        <f t="shared" ca="1" si="26"/>
        <v>0</v>
      </c>
      <c r="S72" s="14">
        <f t="shared" ca="1" si="26"/>
        <v>0</v>
      </c>
      <c r="T72" s="14">
        <f t="shared" ca="1" si="26"/>
        <v>0</v>
      </c>
      <c r="U72" s="14">
        <f t="shared" ca="1" si="26"/>
        <v>0</v>
      </c>
      <c r="V72" s="14">
        <f t="shared" ca="1" si="26"/>
        <v>0</v>
      </c>
      <c r="W72" s="14">
        <f t="shared" ca="1" si="26"/>
        <v>0</v>
      </c>
      <c r="X72" s="14">
        <f t="shared" ca="1" si="26"/>
        <v>0</v>
      </c>
      <c r="Y72" s="14">
        <f t="shared" ca="1" si="26"/>
        <v>0</v>
      </c>
      <c r="Z72" s="14">
        <f t="shared" ca="1" si="26"/>
        <v>0</v>
      </c>
      <c r="AA72" s="14">
        <f t="shared" ca="1" si="26"/>
        <v>0</v>
      </c>
      <c r="AB72" s="14">
        <f t="shared" ca="1" si="26"/>
        <v>0</v>
      </c>
      <c r="AC72" s="14">
        <f t="shared" ca="1" si="26"/>
        <v>0</v>
      </c>
      <c r="AD72" s="14">
        <f t="shared" ca="1" si="26"/>
        <v>0</v>
      </c>
      <c r="AE72" s="14">
        <f t="shared" ca="1" si="26"/>
        <v>0</v>
      </c>
      <c r="AF72" s="14">
        <f t="shared" ca="1" si="26"/>
        <v>0</v>
      </c>
      <c r="AG72" s="14">
        <f t="shared" ca="1" si="26"/>
        <v>0</v>
      </c>
      <c r="AH72" s="14">
        <f t="shared" ca="1" si="26"/>
        <v>0</v>
      </c>
      <c r="AI72" s="14">
        <f t="shared" ca="1" si="26"/>
        <v>0</v>
      </c>
      <c r="AJ72" s="14">
        <f t="shared" ca="1" si="26"/>
        <v>0</v>
      </c>
      <c r="AK72" s="14">
        <f t="shared" ca="1" si="26"/>
        <v>0</v>
      </c>
      <c r="AL72" s="14">
        <f t="shared" ca="1" si="26"/>
        <v>0</v>
      </c>
      <c r="AM72" s="14">
        <f t="shared" ca="1" si="26"/>
        <v>0</v>
      </c>
      <c r="AN72" s="14">
        <f t="shared" ca="1" si="26"/>
        <v>0</v>
      </c>
      <c r="AO72" s="14">
        <f t="shared" ca="1" si="26"/>
        <v>0</v>
      </c>
      <c r="AP72" s="14">
        <f t="shared" ca="1" si="26"/>
        <v>0</v>
      </c>
      <c r="AQ72" s="14">
        <f t="shared" ca="1" si="26"/>
        <v>0</v>
      </c>
      <c r="AR72" s="14">
        <f t="shared" ca="1" si="26"/>
        <v>0</v>
      </c>
      <c r="AS72" s="14">
        <f t="shared" ca="1" si="26"/>
        <v>0</v>
      </c>
      <c r="AT72" s="14">
        <f t="shared" ca="1" si="26"/>
        <v>0</v>
      </c>
      <c r="AU72" s="14">
        <f t="shared" ca="1" si="26"/>
        <v>0</v>
      </c>
      <c r="AV72" s="14">
        <f t="shared" ca="1" si="26"/>
        <v>0</v>
      </c>
      <c r="AW72" s="14">
        <f t="shared" ca="1" si="26"/>
        <v>0</v>
      </c>
      <c r="AX72" s="14">
        <f t="shared" ca="1" si="26"/>
        <v>0</v>
      </c>
      <c r="AY72" s="14">
        <f t="shared" ca="1" si="26"/>
        <v>0</v>
      </c>
      <c r="AZ72" s="14">
        <f t="shared" ca="1" si="26"/>
        <v>0</v>
      </c>
      <c r="BA72" s="14">
        <f t="shared" ca="1" si="26"/>
        <v>0</v>
      </c>
      <c r="BB72" s="14">
        <f t="shared" ca="1" si="26"/>
        <v>0</v>
      </c>
      <c r="BC72" s="14">
        <f t="shared" ca="1" si="26"/>
        <v>0</v>
      </c>
      <c r="BD72" s="14">
        <f t="shared" ca="1" si="26"/>
        <v>0</v>
      </c>
      <c r="BE72" s="14">
        <f t="shared" ca="1" si="26"/>
        <v>0</v>
      </c>
      <c r="BF72" s="14">
        <f t="shared" ca="1" si="26"/>
        <v>0</v>
      </c>
      <c r="BG72" s="14">
        <f t="shared" ca="1" si="26"/>
        <v>0</v>
      </c>
      <c r="BH72" s="14">
        <f t="shared" ca="1" si="26"/>
        <v>0</v>
      </c>
      <c r="BI72" s="14">
        <f t="shared" ca="1" si="26"/>
        <v>0</v>
      </c>
      <c r="BJ72" s="14">
        <f t="shared" ca="1" si="26"/>
        <v>0</v>
      </c>
      <c r="BK72" s="14">
        <f t="shared" ca="1" si="26"/>
        <v>0</v>
      </c>
      <c r="BL72" s="14">
        <f t="shared" ca="1" si="26"/>
        <v>0</v>
      </c>
      <c r="BM72" s="14">
        <f t="shared" ca="1" si="26"/>
        <v>0</v>
      </c>
      <c r="BN72" s="14">
        <f t="shared" ca="1" si="26"/>
        <v>0</v>
      </c>
      <c r="BO72" s="14">
        <f t="shared" ca="1" si="26"/>
        <v>0</v>
      </c>
      <c r="BP72" s="14">
        <f t="shared" ca="1" si="26"/>
        <v>0</v>
      </c>
      <c r="BQ72" s="14">
        <f t="shared" ca="1" si="26"/>
        <v>0</v>
      </c>
      <c r="BR72" s="14">
        <f t="shared" ca="1" si="26"/>
        <v>0</v>
      </c>
      <c r="BS72" s="98"/>
    </row>
    <row r="73" spans="1:87" ht="21" customHeight="1" outlineLevel="1" thickBot="1" x14ac:dyDescent="0.4">
      <c r="A73" s="5">
        <f t="shared" si="23"/>
        <v>0</v>
      </c>
      <c r="B73" s="5">
        <f t="shared" si="23"/>
        <v>0</v>
      </c>
      <c r="C73" s="5">
        <f t="shared" si="23"/>
        <v>0</v>
      </c>
      <c r="D73" s="5">
        <f t="shared" si="23"/>
        <v>0</v>
      </c>
      <c r="E73" s="6">
        <f t="shared" si="23"/>
        <v>0</v>
      </c>
      <c r="F73" s="14">
        <f t="shared" ca="1" si="24"/>
        <v>0</v>
      </c>
      <c r="G73" s="14">
        <f t="shared" ca="1" si="26"/>
        <v>0</v>
      </c>
      <c r="H73" s="14">
        <f t="shared" ca="1" si="26"/>
        <v>0</v>
      </c>
      <c r="I73" s="14">
        <f t="shared" ca="1" si="26"/>
        <v>0</v>
      </c>
      <c r="J73" s="14">
        <f t="shared" ca="1" si="26"/>
        <v>0</v>
      </c>
      <c r="K73" s="14">
        <f t="shared" ca="1" si="26"/>
        <v>0</v>
      </c>
      <c r="L73" s="14">
        <f t="shared" ca="1" si="26"/>
        <v>0</v>
      </c>
      <c r="M73" s="14">
        <f t="shared" ca="1" si="26"/>
        <v>0</v>
      </c>
      <c r="N73" s="14">
        <f t="shared" ca="1" si="26"/>
        <v>0</v>
      </c>
      <c r="O73" s="14">
        <f t="shared" ca="1" si="26"/>
        <v>0</v>
      </c>
      <c r="P73" s="14">
        <f t="shared" ca="1" si="26"/>
        <v>0</v>
      </c>
      <c r="Q73" s="14">
        <f t="shared" ca="1" si="26"/>
        <v>0</v>
      </c>
      <c r="R73" s="14">
        <f t="shared" ca="1" si="26"/>
        <v>0</v>
      </c>
      <c r="S73" s="14">
        <f t="shared" ca="1" si="26"/>
        <v>0</v>
      </c>
      <c r="T73" s="14">
        <f t="shared" ca="1" si="26"/>
        <v>0</v>
      </c>
      <c r="U73" s="14">
        <f t="shared" ca="1" si="26"/>
        <v>0</v>
      </c>
      <c r="V73" s="14">
        <f t="shared" ca="1" si="26"/>
        <v>0</v>
      </c>
      <c r="W73" s="14">
        <f t="shared" ca="1" si="26"/>
        <v>0</v>
      </c>
      <c r="X73" s="14">
        <f t="shared" ca="1" si="26"/>
        <v>0</v>
      </c>
      <c r="Y73" s="14">
        <f t="shared" ca="1" si="26"/>
        <v>0</v>
      </c>
      <c r="Z73" s="14">
        <f t="shared" ca="1" si="26"/>
        <v>0</v>
      </c>
      <c r="AA73" s="14">
        <f t="shared" ca="1" si="26"/>
        <v>0</v>
      </c>
      <c r="AB73" s="14">
        <f t="shared" ca="1" si="26"/>
        <v>0</v>
      </c>
      <c r="AC73" s="14">
        <f t="shared" ca="1" si="26"/>
        <v>0</v>
      </c>
      <c r="AD73" s="14">
        <f t="shared" ca="1" si="26"/>
        <v>0</v>
      </c>
      <c r="AE73" s="14">
        <f t="shared" ca="1" si="26"/>
        <v>0</v>
      </c>
      <c r="AF73" s="14">
        <f t="shared" ca="1" si="26"/>
        <v>0</v>
      </c>
      <c r="AG73" s="14">
        <f t="shared" ca="1" si="26"/>
        <v>0</v>
      </c>
      <c r="AH73" s="14">
        <f t="shared" ca="1" si="26"/>
        <v>0</v>
      </c>
      <c r="AI73" s="14">
        <f t="shared" ca="1" si="26"/>
        <v>0</v>
      </c>
      <c r="AJ73" s="14">
        <f t="shared" ca="1" si="26"/>
        <v>0</v>
      </c>
      <c r="AK73" s="14">
        <f t="shared" ca="1" si="26"/>
        <v>0</v>
      </c>
      <c r="AL73" s="14">
        <f t="shared" ca="1" si="26"/>
        <v>0</v>
      </c>
      <c r="AM73" s="14">
        <f t="shared" ca="1" si="26"/>
        <v>0</v>
      </c>
      <c r="AN73" s="14">
        <f t="shared" ca="1" si="26"/>
        <v>0</v>
      </c>
      <c r="AO73" s="14">
        <f t="shared" ca="1" si="26"/>
        <v>0</v>
      </c>
      <c r="AP73" s="14">
        <f t="shared" ca="1" si="26"/>
        <v>0</v>
      </c>
      <c r="AQ73" s="14">
        <f t="shared" ca="1" si="26"/>
        <v>0</v>
      </c>
      <c r="AR73" s="14">
        <f t="shared" ca="1" si="26"/>
        <v>0</v>
      </c>
      <c r="AS73" s="14">
        <f t="shared" ca="1" si="26"/>
        <v>0</v>
      </c>
      <c r="AT73" s="14">
        <f t="shared" ca="1" si="26"/>
        <v>0</v>
      </c>
      <c r="AU73" s="14">
        <f t="shared" ca="1" si="26"/>
        <v>0</v>
      </c>
      <c r="AV73" s="14">
        <f t="shared" ca="1" si="26"/>
        <v>0</v>
      </c>
      <c r="AW73" s="14">
        <f t="shared" ca="1" si="26"/>
        <v>0</v>
      </c>
      <c r="AX73" s="14">
        <f t="shared" ca="1" si="26"/>
        <v>0</v>
      </c>
      <c r="AY73" s="14">
        <f t="shared" ca="1" si="26"/>
        <v>0</v>
      </c>
      <c r="AZ73" s="14">
        <f t="shared" ca="1" si="26"/>
        <v>0</v>
      </c>
      <c r="BA73" s="14">
        <f t="shared" ca="1" si="26"/>
        <v>0</v>
      </c>
      <c r="BB73" s="14">
        <f t="shared" ca="1" si="26"/>
        <v>0</v>
      </c>
      <c r="BC73" s="14">
        <f t="shared" ca="1" si="26"/>
        <v>0</v>
      </c>
      <c r="BD73" s="14">
        <f t="shared" ca="1" si="26"/>
        <v>0</v>
      </c>
      <c r="BE73" s="14">
        <f t="shared" ca="1" si="26"/>
        <v>0</v>
      </c>
      <c r="BF73" s="14">
        <f t="shared" ca="1" si="26"/>
        <v>0</v>
      </c>
      <c r="BG73" s="14">
        <f t="shared" ca="1" si="26"/>
        <v>0</v>
      </c>
      <c r="BH73" s="14">
        <f t="shared" ca="1" si="26"/>
        <v>0</v>
      </c>
      <c r="BI73" s="14">
        <f t="shared" ca="1" si="26"/>
        <v>0</v>
      </c>
      <c r="BJ73" s="14">
        <f t="shared" ca="1" si="26"/>
        <v>0</v>
      </c>
      <c r="BK73" s="14">
        <f t="shared" ca="1" si="26"/>
        <v>0</v>
      </c>
      <c r="BL73" s="14">
        <f t="shared" ca="1" si="26"/>
        <v>0</v>
      </c>
      <c r="BM73" s="14">
        <f t="shared" ca="1" si="26"/>
        <v>0</v>
      </c>
      <c r="BN73" s="14">
        <f t="shared" ca="1" si="26"/>
        <v>0</v>
      </c>
      <c r="BO73" s="14">
        <f t="shared" ca="1" si="26"/>
        <v>0</v>
      </c>
      <c r="BP73" s="14">
        <f t="shared" ca="1" si="26"/>
        <v>0</v>
      </c>
      <c r="BQ73" s="14">
        <f t="shared" ca="1" si="26"/>
        <v>0</v>
      </c>
      <c r="BR73" s="14">
        <f t="shared" ca="1" si="26"/>
        <v>0</v>
      </c>
      <c r="BS73" s="98"/>
    </row>
    <row r="74" spans="1:87" ht="21" customHeight="1" outlineLevel="1" thickBot="1" x14ac:dyDescent="0.4">
      <c r="A74" s="5">
        <f t="shared" si="23"/>
        <v>0</v>
      </c>
      <c r="B74" s="5">
        <f t="shared" si="23"/>
        <v>0</v>
      </c>
      <c r="C74" s="5">
        <f t="shared" si="23"/>
        <v>0</v>
      </c>
      <c r="D74" s="5">
        <f t="shared" si="23"/>
        <v>0</v>
      </c>
      <c r="E74" s="6">
        <f t="shared" si="23"/>
        <v>0</v>
      </c>
      <c r="F74" s="14">
        <f t="shared" ca="1" si="24"/>
        <v>0</v>
      </c>
      <c r="G74" s="14">
        <f t="shared" ca="1" si="26"/>
        <v>0</v>
      </c>
      <c r="H74" s="14">
        <f t="shared" ca="1" si="26"/>
        <v>0</v>
      </c>
      <c r="I74" s="14">
        <f t="shared" ca="1" si="26"/>
        <v>0</v>
      </c>
      <c r="J74" s="14">
        <f t="shared" ca="1" si="26"/>
        <v>0</v>
      </c>
      <c r="K74" s="14">
        <f t="shared" ca="1" si="26"/>
        <v>0</v>
      </c>
      <c r="L74" s="14">
        <f t="shared" ca="1" si="26"/>
        <v>0</v>
      </c>
      <c r="M74" s="14">
        <f t="shared" ca="1" si="26"/>
        <v>0</v>
      </c>
      <c r="N74" s="14">
        <f t="shared" ca="1" si="26"/>
        <v>0</v>
      </c>
      <c r="O74" s="14">
        <f t="shared" ca="1" si="26"/>
        <v>0</v>
      </c>
      <c r="P74" s="14">
        <f t="shared" ca="1" si="26"/>
        <v>0</v>
      </c>
      <c r="Q74" s="14">
        <f t="shared" ca="1" si="26"/>
        <v>0</v>
      </c>
      <c r="R74" s="14">
        <f t="shared" ca="1" si="26"/>
        <v>0</v>
      </c>
      <c r="S74" s="14">
        <f t="shared" ca="1" si="26"/>
        <v>0</v>
      </c>
      <c r="T74" s="14">
        <f t="shared" ca="1" si="26"/>
        <v>0</v>
      </c>
      <c r="U74" s="14">
        <f t="shared" ca="1" si="26"/>
        <v>0</v>
      </c>
      <c r="V74" s="14">
        <f t="shared" ca="1" si="26"/>
        <v>0</v>
      </c>
      <c r="W74" s="14">
        <f t="shared" ca="1" si="26"/>
        <v>0</v>
      </c>
      <c r="X74" s="14">
        <f t="shared" ca="1" si="26"/>
        <v>0</v>
      </c>
      <c r="Y74" s="14">
        <f t="shared" ca="1" si="26"/>
        <v>0</v>
      </c>
      <c r="Z74" s="14">
        <f t="shared" ca="1" si="26"/>
        <v>0</v>
      </c>
      <c r="AA74" s="14">
        <f t="shared" ca="1" si="26"/>
        <v>0</v>
      </c>
      <c r="AB74" s="14">
        <f t="shared" ca="1" si="26"/>
        <v>0</v>
      </c>
      <c r="AC74" s="14">
        <f t="shared" ca="1" si="26"/>
        <v>0</v>
      </c>
      <c r="AD74" s="14">
        <f t="shared" ca="1" si="26"/>
        <v>0</v>
      </c>
      <c r="AE74" s="14">
        <f t="shared" ca="1" si="26"/>
        <v>0</v>
      </c>
      <c r="AF74" s="14">
        <f t="shared" ca="1" si="26"/>
        <v>0</v>
      </c>
      <c r="AG74" s="14">
        <f t="shared" ca="1" si="26"/>
        <v>0</v>
      </c>
      <c r="AH74" s="14">
        <f t="shared" ca="1" si="26"/>
        <v>0</v>
      </c>
      <c r="AI74" s="14">
        <f t="shared" ca="1" si="26"/>
        <v>0</v>
      </c>
      <c r="AJ74" s="14">
        <f t="shared" ca="1" si="26"/>
        <v>0</v>
      </c>
      <c r="AK74" s="14">
        <f t="shared" ca="1" si="26"/>
        <v>0</v>
      </c>
      <c r="AL74" s="14">
        <f t="shared" ca="1" si="26"/>
        <v>0</v>
      </c>
      <c r="AM74" s="14">
        <f t="shared" ca="1" si="26"/>
        <v>0</v>
      </c>
      <c r="AN74" s="14">
        <f t="shared" ca="1" si="26"/>
        <v>0</v>
      </c>
      <c r="AO74" s="14">
        <f t="shared" ca="1" si="26"/>
        <v>0</v>
      </c>
      <c r="AP74" s="14">
        <f t="shared" ca="1" si="26"/>
        <v>0</v>
      </c>
      <c r="AQ74" s="14">
        <f t="shared" ca="1" si="26"/>
        <v>0</v>
      </c>
      <c r="AR74" s="14">
        <f t="shared" ca="1" si="26"/>
        <v>0</v>
      </c>
      <c r="AS74" s="14">
        <f t="shared" ref="AS74:BR74" ca="1" si="27">$A74*H.Ar + $B74*H.Se + $C74*H.Ge + $D74*H.Ga</f>
        <v>0</v>
      </c>
      <c r="AT74" s="14">
        <f t="shared" ca="1" si="27"/>
        <v>0</v>
      </c>
      <c r="AU74" s="14">
        <f t="shared" ca="1" si="27"/>
        <v>0</v>
      </c>
      <c r="AV74" s="14">
        <f t="shared" ca="1" si="27"/>
        <v>0</v>
      </c>
      <c r="AW74" s="14">
        <f t="shared" ca="1" si="27"/>
        <v>0</v>
      </c>
      <c r="AX74" s="14">
        <f t="shared" ca="1" si="27"/>
        <v>0</v>
      </c>
      <c r="AY74" s="14">
        <f t="shared" ca="1" si="27"/>
        <v>0</v>
      </c>
      <c r="AZ74" s="14">
        <f t="shared" ca="1" si="27"/>
        <v>0</v>
      </c>
      <c r="BA74" s="14">
        <f t="shared" ca="1" si="27"/>
        <v>0</v>
      </c>
      <c r="BB74" s="14">
        <f t="shared" ca="1" si="27"/>
        <v>0</v>
      </c>
      <c r="BC74" s="14">
        <f t="shared" ca="1" si="27"/>
        <v>0</v>
      </c>
      <c r="BD74" s="14">
        <f t="shared" ca="1" si="27"/>
        <v>0</v>
      </c>
      <c r="BE74" s="14">
        <f t="shared" ca="1" si="27"/>
        <v>0</v>
      </c>
      <c r="BF74" s="14">
        <f t="shared" ca="1" si="27"/>
        <v>0</v>
      </c>
      <c r="BG74" s="14">
        <f t="shared" ca="1" si="27"/>
        <v>0</v>
      </c>
      <c r="BH74" s="14">
        <f t="shared" ca="1" si="27"/>
        <v>0</v>
      </c>
      <c r="BI74" s="14">
        <f t="shared" ca="1" si="27"/>
        <v>0</v>
      </c>
      <c r="BJ74" s="14">
        <f t="shared" ca="1" si="27"/>
        <v>0</v>
      </c>
      <c r="BK74" s="14">
        <f t="shared" ca="1" si="27"/>
        <v>0</v>
      </c>
      <c r="BL74" s="14">
        <f t="shared" ca="1" si="27"/>
        <v>0</v>
      </c>
      <c r="BM74" s="14">
        <f t="shared" ca="1" si="27"/>
        <v>0</v>
      </c>
      <c r="BN74" s="14">
        <f t="shared" ca="1" si="27"/>
        <v>0</v>
      </c>
      <c r="BO74" s="14">
        <f t="shared" ca="1" si="27"/>
        <v>0</v>
      </c>
      <c r="BP74" s="14">
        <f t="shared" ca="1" si="27"/>
        <v>0</v>
      </c>
      <c r="BQ74" s="14">
        <f t="shared" ca="1" si="27"/>
        <v>0</v>
      </c>
      <c r="BR74" s="14">
        <f t="shared" ca="1" si="27"/>
        <v>0</v>
      </c>
      <c r="BS74" s="98"/>
    </row>
    <row r="75" spans="1:87" ht="21" customHeight="1" outlineLevel="1" thickBot="1" x14ac:dyDescent="0.4">
      <c r="A75" s="5">
        <f t="shared" si="23"/>
        <v>0</v>
      </c>
      <c r="B75" s="5">
        <f t="shared" si="23"/>
        <v>0</v>
      </c>
      <c r="C75" s="5">
        <f t="shared" si="23"/>
        <v>0</v>
      </c>
      <c r="D75" s="5">
        <f t="shared" si="23"/>
        <v>0</v>
      </c>
      <c r="E75" s="6">
        <f t="shared" si="23"/>
        <v>1</v>
      </c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  <c r="AA75" s="14"/>
      <c r="AB75" s="14"/>
      <c r="AC75" s="14"/>
      <c r="AD75" s="14"/>
      <c r="AE75" s="14"/>
      <c r="AF75" s="14"/>
      <c r="AG75" s="14"/>
      <c r="AH75" s="14"/>
      <c r="AI75" s="14"/>
      <c r="AJ75" s="14"/>
      <c r="AK75" s="14"/>
      <c r="AL75" s="14"/>
      <c r="AM75" s="14"/>
      <c r="AN75" s="14"/>
      <c r="AO75" s="14"/>
      <c r="AP75" s="14"/>
      <c r="AQ75" s="14"/>
      <c r="AR75" s="14"/>
      <c r="AS75" s="14"/>
      <c r="AT75" s="14"/>
      <c r="AU75" s="14"/>
      <c r="AV75" s="14"/>
      <c r="AW75" s="14"/>
      <c r="AX75" s="14"/>
      <c r="AY75" s="14"/>
      <c r="AZ75" s="14"/>
      <c r="BA75" s="14"/>
      <c r="BB75" s="14"/>
      <c r="BC75" s="14"/>
      <c r="BD75" s="14"/>
      <c r="BE75" s="14"/>
      <c r="BF75" s="14"/>
      <c r="BG75" s="14"/>
      <c r="BH75" s="14"/>
      <c r="BI75" s="14"/>
      <c r="BJ75" s="14"/>
      <c r="BK75" s="14"/>
      <c r="BL75" s="14"/>
      <c r="BM75" s="14"/>
      <c r="BN75" s="14"/>
      <c r="BO75" s="14"/>
      <c r="BP75" s="14"/>
      <c r="BQ75" s="14"/>
      <c r="BR75" s="14"/>
      <c r="BS75" s="98"/>
    </row>
    <row r="76" spans="1:87" ht="21" customHeight="1" outlineLevel="1" x14ac:dyDescent="0.35">
      <c r="G76" s="98"/>
      <c r="H76" s="98"/>
      <c r="I76" s="98"/>
      <c r="J76" s="98"/>
      <c r="K76" s="98"/>
      <c r="L76" s="98"/>
      <c r="M76" s="98"/>
      <c r="N76" s="98"/>
      <c r="O76" s="98"/>
      <c r="P76" s="98"/>
      <c r="Q76" s="98"/>
      <c r="R76" s="98"/>
      <c r="S76" s="98"/>
      <c r="T76" s="98"/>
      <c r="U76" s="98"/>
      <c r="V76" s="98"/>
      <c r="W76" s="98"/>
      <c r="X76" s="98"/>
      <c r="Y76" s="98"/>
      <c r="Z76" s="98"/>
      <c r="AA76" s="98"/>
      <c r="AB76" s="98"/>
      <c r="AC76" s="98"/>
      <c r="AD76" s="98"/>
      <c r="AE76" s="98"/>
      <c r="AF76" s="98"/>
      <c r="AG76" s="98"/>
      <c r="AH76" s="98"/>
      <c r="AI76" s="98"/>
      <c r="AJ76" s="98"/>
      <c r="AK76" s="98"/>
      <c r="AL76" s="98"/>
      <c r="AM76" s="98"/>
      <c r="AN76" s="98"/>
      <c r="AO76" s="98"/>
      <c r="AP76" s="98"/>
      <c r="AQ76" s="98"/>
      <c r="AR76" s="98"/>
      <c r="AS76" s="98"/>
      <c r="AT76" s="98"/>
      <c r="AU76" s="98"/>
      <c r="AV76" s="98"/>
      <c r="AW76" s="98"/>
      <c r="AX76" s="98"/>
      <c r="AY76" s="98"/>
      <c r="AZ76" s="98"/>
      <c r="BA76" s="98"/>
      <c r="BB76" s="98"/>
      <c r="BC76" s="98"/>
      <c r="BD76" s="98"/>
      <c r="BE76" s="98"/>
      <c r="BF76" s="98"/>
      <c r="BG76" s="98"/>
      <c r="BH76" s="98"/>
      <c r="BI76" s="98"/>
      <c r="BJ76" s="98"/>
      <c r="BK76" s="98"/>
      <c r="BL76" s="98"/>
      <c r="BM76" s="98"/>
      <c r="BN76" s="98"/>
      <c r="BO76" s="98"/>
      <c r="BP76" s="98"/>
      <c r="BQ76" s="98"/>
      <c r="BR76" s="98"/>
    </row>
    <row r="77" spans="1:87" ht="21" customHeight="1" x14ac:dyDescent="0.35">
      <c r="G77" s="98"/>
      <c r="H77" s="98"/>
      <c r="I77" s="98"/>
      <c r="J77" s="98"/>
      <c r="K77" s="98"/>
      <c r="L77" s="98"/>
      <c r="M77" s="98"/>
      <c r="N77" s="98"/>
      <c r="O77" s="98"/>
      <c r="P77" s="98"/>
      <c r="Q77" s="98"/>
      <c r="R77" s="98"/>
      <c r="S77" s="98"/>
      <c r="T77" s="98"/>
      <c r="U77" s="98"/>
      <c r="V77" s="98"/>
      <c r="W77" s="98"/>
      <c r="X77" s="98"/>
      <c r="Y77" s="98"/>
      <c r="Z77" s="98"/>
      <c r="AA77" s="98"/>
      <c r="AB77" s="98"/>
      <c r="AC77" s="98"/>
      <c r="AD77" s="98"/>
      <c r="AE77" s="98"/>
      <c r="AF77" s="98"/>
      <c r="AG77" s="98"/>
      <c r="AH77" s="98"/>
      <c r="AI77" s="98"/>
      <c r="AJ77" s="98"/>
      <c r="AK77" s="98"/>
      <c r="AL77" s="98"/>
      <c r="AM77" s="98"/>
      <c r="AN77" s="98"/>
      <c r="AO77" s="98"/>
      <c r="AP77" s="98"/>
      <c r="AQ77" s="98"/>
      <c r="AR77" s="98"/>
      <c r="AS77" s="98"/>
      <c r="AT77" s="98"/>
      <c r="AU77" s="98"/>
      <c r="AV77" s="98"/>
      <c r="AW77" s="98"/>
      <c r="AX77" s="98"/>
      <c r="AY77" s="98"/>
      <c r="AZ77" s="98"/>
      <c r="BA77" s="98"/>
      <c r="BB77" s="98"/>
      <c r="BC77" s="98"/>
      <c r="BD77" s="98"/>
      <c r="BE77" s="98"/>
      <c r="BF77" s="98"/>
      <c r="BG77" s="98"/>
      <c r="BH77" s="98"/>
      <c r="BI77" s="98"/>
      <c r="BJ77" s="98"/>
      <c r="BK77" s="98"/>
      <c r="BL77" s="98"/>
      <c r="BM77" s="98"/>
      <c r="BN77" s="98"/>
      <c r="BO77" s="98"/>
      <c r="BP77" s="98"/>
      <c r="BQ77" s="98"/>
      <c r="BR77" s="98"/>
    </row>
    <row r="78" spans="1:87" ht="21" customHeight="1" x14ac:dyDescent="0.4">
      <c r="A78" s="78"/>
      <c r="B78" s="78"/>
      <c r="C78" s="79">
        <f>E41</f>
        <v>8.3333333333333339</v>
      </c>
      <c r="D78" s="65"/>
      <c r="E78" s="64" t="s">
        <v>21</v>
      </c>
      <c r="F78" s="65"/>
      <c r="G78" s="65"/>
      <c r="H78" s="65"/>
      <c r="I78" s="65"/>
      <c r="J78" s="65"/>
      <c r="K78" s="65"/>
      <c r="L78" s="65"/>
      <c r="M78" s="65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5"/>
      <c r="AC78" s="65"/>
      <c r="AD78" s="65"/>
      <c r="AE78" s="65"/>
      <c r="AF78" s="65"/>
      <c r="AG78" s="65"/>
      <c r="AH78" s="65"/>
      <c r="AI78" s="65"/>
      <c r="AJ78" s="65"/>
      <c r="AK78" s="65"/>
      <c r="AL78" s="65"/>
      <c r="AM78" s="65"/>
      <c r="AN78" s="65"/>
      <c r="AO78" s="65"/>
      <c r="AP78" s="65"/>
      <c r="AQ78" s="65"/>
      <c r="AR78" s="65"/>
      <c r="AS78" s="65"/>
      <c r="AT78" s="65"/>
      <c r="AU78" s="65"/>
      <c r="AV78" s="65"/>
      <c r="AW78" s="65"/>
      <c r="AX78" s="65"/>
      <c r="AY78" s="65"/>
      <c r="AZ78" s="65"/>
      <c r="BA78" s="65"/>
      <c r="BB78" s="65"/>
      <c r="BC78" s="65"/>
      <c r="BD78" s="65"/>
      <c r="BE78" s="65"/>
      <c r="BF78" s="65"/>
      <c r="BG78" s="65"/>
      <c r="BH78" s="65"/>
      <c r="BI78" s="65"/>
      <c r="BJ78" s="65"/>
      <c r="BK78" s="65"/>
      <c r="BL78" s="65"/>
      <c r="BM78" s="65"/>
      <c r="BN78" s="65"/>
      <c r="BO78" s="65"/>
      <c r="BP78" s="65"/>
      <c r="BQ78" s="65"/>
      <c r="BR78" s="65"/>
      <c r="BS78" s="65"/>
      <c r="BT78" s="65"/>
      <c r="BU78" s="65"/>
      <c r="BV78" s="65"/>
      <c r="BW78" s="65"/>
      <c r="BX78" s="65"/>
      <c r="BY78" s="65"/>
      <c r="BZ78" s="65"/>
      <c r="CA78" s="65"/>
      <c r="CB78" s="65"/>
      <c r="CC78" s="65"/>
      <c r="CD78" s="65"/>
      <c r="CE78" s="65"/>
      <c r="CF78" s="65"/>
      <c r="CG78" s="65"/>
      <c r="CH78" s="65"/>
      <c r="CI78" s="65"/>
    </row>
    <row r="79" spans="1:87" ht="21" hidden="1" customHeight="1" outlineLevel="1" thickTop="1" thickBot="1" x14ac:dyDescent="0.4">
      <c r="A79" s="12" t="s">
        <v>1</v>
      </c>
      <c r="B79" s="2" t="s">
        <v>2</v>
      </c>
      <c r="C79" s="2" t="s">
        <v>3</v>
      </c>
      <c r="D79" s="13" t="s">
        <v>4</v>
      </c>
      <c r="E79" s="3" t="str">
        <f t="shared" ref="E79:E109" si="28">E45</f>
        <v>Temperature,K</v>
      </c>
      <c r="F79" s="3">
        <f t="shared" ref="F79" si="29">F3</f>
        <v>273.10000000000002</v>
      </c>
      <c r="G79" s="3">
        <f t="shared" ref="G79:BR79" si="30">G3</f>
        <v>289.7</v>
      </c>
      <c r="H79" s="3">
        <f t="shared" si="30"/>
        <v>306.2</v>
      </c>
      <c r="I79" s="3">
        <f t="shared" si="30"/>
        <v>322.7</v>
      </c>
      <c r="J79" s="3">
        <f t="shared" si="30"/>
        <v>339.2</v>
      </c>
      <c r="K79" s="3">
        <f t="shared" si="30"/>
        <v>355.7</v>
      </c>
      <c r="L79" s="3">
        <f t="shared" si="30"/>
        <v>372.3</v>
      </c>
      <c r="M79" s="3">
        <f t="shared" si="30"/>
        <v>388.8</v>
      </c>
      <c r="N79" s="3">
        <f t="shared" si="30"/>
        <v>405.3</v>
      </c>
      <c r="O79" s="3">
        <f t="shared" si="30"/>
        <v>471.4</v>
      </c>
      <c r="P79" s="3">
        <f t="shared" si="30"/>
        <v>487.9</v>
      </c>
      <c r="Q79" s="3">
        <f t="shared" si="30"/>
        <v>504.4</v>
      </c>
      <c r="R79" s="3">
        <f t="shared" si="30"/>
        <v>520.9</v>
      </c>
      <c r="S79" s="3">
        <f t="shared" si="30"/>
        <v>537.5</v>
      </c>
      <c r="T79" s="3">
        <f t="shared" si="30"/>
        <v>554</v>
      </c>
      <c r="U79" s="3">
        <f t="shared" si="30"/>
        <v>570.5</v>
      </c>
      <c r="V79" s="3">
        <f t="shared" si="30"/>
        <v>587</v>
      </c>
      <c r="W79" s="3">
        <f t="shared" si="30"/>
        <v>603.5</v>
      </c>
      <c r="X79" s="3">
        <f t="shared" si="30"/>
        <v>620.1</v>
      </c>
      <c r="Y79" s="3">
        <f t="shared" si="30"/>
        <v>636.6</v>
      </c>
      <c r="Z79" s="3">
        <f t="shared" si="30"/>
        <v>653.1</v>
      </c>
      <c r="AA79" s="3">
        <f t="shared" si="30"/>
        <v>669.6</v>
      </c>
      <c r="AB79" s="3">
        <f t="shared" si="30"/>
        <v>735.7</v>
      </c>
      <c r="AC79" s="3">
        <f t="shared" si="30"/>
        <v>752.2</v>
      </c>
      <c r="AD79" s="3">
        <f t="shared" si="30"/>
        <v>768.7</v>
      </c>
      <c r="AE79" s="3">
        <f t="shared" si="30"/>
        <v>785.2</v>
      </c>
      <c r="AF79" s="3">
        <f t="shared" si="30"/>
        <v>801.8</v>
      </c>
      <c r="AG79" s="3">
        <f t="shared" si="30"/>
        <v>818.3</v>
      </c>
      <c r="AH79" s="3">
        <f t="shared" si="30"/>
        <v>834.8</v>
      </c>
      <c r="AI79" s="3">
        <f t="shared" si="30"/>
        <v>851.3</v>
      </c>
      <c r="AJ79" s="3">
        <f t="shared" si="30"/>
        <v>867.8</v>
      </c>
      <c r="AK79" s="3">
        <f t="shared" si="30"/>
        <v>884.4</v>
      </c>
      <c r="AL79" s="3">
        <f t="shared" si="30"/>
        <v>900.9</v>
      </c>
      <c r="AM79" s="3">
        <f t="shared" si="30"/>
        <v>917.4</v>
      </c>
      <c r="AN79" s="3">
        <f t="shared" si="30"/>
        <v>933.9</v>
      </c>
      <c r="AO79" s="3">
        <f t="shared" si="30"/>
        <v>1000</v>
      </c>
      <c r="AP79" s="3">
        <f t="shared" si="30"/>
        <v>0</v>
      </c>
      <c r="AQ79" s="3">
        <f t="shared" si="30"/>
        <v>0</v>
      </c>
      <c r="AR79" s="3">
        <f t="shared" si="30"/>
        <v>0</v>
      </c>
      <c r="AS79" s="3">
        <f t="shared" si="30"/>
        <v>0</v>
      </c>
      <c r="AT79" s="3">
        <f t="shared" si="30"/>
        <v>0</v>
      </c>
      <c r="AU79" s="3">
        <f t="shared" si="30"/>
        <v>0</v>
      </c>
      <c r="AV79" s="3">
        <f t="shared" si="30"/>
        <v>0</v>
      </c>
      <c r="AW79" s="3">
        <f t="shared" si="30"/>
        <v>0</v>
      </c>
      <c r="AX79" s="3">
        <f t="shared" si="30"/>
        <v>0</v>
      </c>
      <c r="AY79" s="3">
        <f t="shared" si="30"/>
        <v>0</v>
      </c>
      <c r="AZ79" s="3">
        <f t="shared" si="30"/>
        <v>0</v>
      </c>
      <c r="BA79" s="3">
        <f t="shared" si="30"/>
        <v>0</v>
      </c>
      <c r="BB79" s="3">
        <f t="shared" si="30"/>
        <v>0</v>
      </c>
      <c r="BC79" s="3">
        <f t="shared" si="30"/>
        <v>0</v>
      </c>
      <c r="BD79" s="3">
        <f t="shared" si="30"/>
        <v>0</v>
      </c>
      <c r="BE79" s="3">
        <f t="shared" si="30"/>
        <v>0</v>
      </c>
      <c r="BF79" s="3">
        <f t="shared" si="30"/>
        <v>0</v>
      </c>
      <c r="BG79" s="3">
        <f t="shared" si="30"/>
        <v>0</v>
      </c>
      <c r="BH79" s="3">
        <f t="shared" si="30"/>
        <v>0</v>
      </c>
      <c r="BI79" s="3">
        <f t="shared" si="30"/>
        <v>0</v>
      </c>
      <c r="BJ79" s="3">
        <f t="shared" si="30"/>
        <v>0</v>
      </c>
      <c r="BK79" s="3">
        <f t="shared" si="30"/>
        <v>0</v>
      </c>
      <c r="BL79" s="3">
        <f t="shared" si="30"/>
        <v>0</v>
      </c>
      <c r="BM79" s="3">
        <f t="shared" si="30"/>
        <v>0</v>
      </c>
      <c r="BN79" s="3">
        <f t="shared" si="30"/>
        <v>0</v>
      </c>
      <c r="BO79" s="3">
        <f t="shared" si="30"/>
        <v>0</v>
      </c>
      <c r="BP79" s="3">
        <f t="shared" si="30"/>
        <v>0</v>
      </c>
      <c r="BQ79" s="3">
        <f t="shared" si="30"/>
        <v>0</v>
      </c>
      <c r="BR79" s="3">
        <f t="shared" si="30"/>
        <v>0</v>
      </c>
      <c r="BS79" s="98"/>
    </row>
    <row r="80" spans="1:87" ht="21" hidden="1" customHeight="1" outlineLevel="1" thickTop="1" thickBot="1" x14ac:dyDescent="0.4">
      <c r="A80" s="5">
        <f>A46</f>
        <v>0</v>
      </c>
      <c r="B80" s="5">
        <f t="shared" ref="B80:D80" si="31">B46</f>
        <v>2</v>
      </c>
      <c r="C80" s="5">
        <f t="shared" si="31"/>
        <v>1</v>
      </c>
      <c r="D80" s="5">
        <f t="shared" si="31"/>
        <v>0</v>
      </c>
      <c r="E80" s="6" t="str">
        <f t="shared" si="28"/>
        <v>*GeSe2</v>
      </c>
      <c r="F80" s="14">
        <f t="shared" ref="F80" si="32">F4*$C$78</f>
        <v>0.5</v>
      </c>
      <c r="G80" s="14">
        <f t="shared" ref="G80:BR80" si="33">G4*$C$78</f>
        <v>0.5</v>
      </c>
      <c r="H80" s="14">
        <f t="shared" si="33"/>
        <v>0.5</v>
      </c>
      <c r="I80" s="14">
        <f t="shared" si="33"/>
        <v>0.49999166666666667</v>
      </c>
      <c r="J80" s="14">
        <f t="shared" si="33"/>
        <v>2.6718333333333336E-7</v>
      </c>
      <c r="K80" s="14">
        <f t="shared" si="33"/>
        <v>0.49997500000000006</v>
      </c>
      <c r="L80" s="14">
        <f t="shared" si="33"/>
        <v>3.3512500000000003E-7</v>
      </c>
      <c r="M80" s="14">
        <f t="shared" si="33"/>
        <v>8.2740000000000002E-9</v>
      </c>
      <c r="N80" s="14">
        <f t="shared" si="33"/>
        <v>2.3780833333333333E-10</v>
      </c>
      <c r="O80" s="14">
        <f t="shared" si="33"/>
        <v>0</v>
      </c>
      <c r="P80" s="14">
        <f t="shared" si="33"/>
        <v>0</v>
      </c>
      <c r="Q80" s="14">
        <f t="shared" si="33"/>
        <v>0</v>
      </c>
      <c r="R80" s="14">
        <f t="shared" si="33"/>
        <v>0</v>
      </c>
      <c r="S80" s="14">
        <f t="shared" si="33"/>
        <v>0</v>
      </c>
      <c r="T80" s="14">
        <f t="shared" si="33"/>
        <v>0</v>
      </c>
      <c r="U80" s="14">
        <f t="shared" si="33"/>
        <v>0</v>
      </c>
      <c r="V80" s="14">
        <f t="shared" si="33"/>
        <v>0</v>
      </c>
      <c r="W80" s="14">
        <f t="shared" si="33"/>
        <v>0</v>
      </c>
      <c r="X80" s="14">
        <f t="shared" si="33"/>
        <v>0</v>
      </c>
      <c r="Y80" s="14">
        <f t="shared" si="33"/>
        <v>0</v>
      </c>
      <c r="Z80" s="14">
        <f t="shared" si="33"/>
        <v>0</v>
      </c>
      <c r="AA80" s="14">
        <f t="shared" si="33"/>
        <v>0</v>
      </c>
      <c r="AB80" s="14">
        <f t="shared" si="33"/>
        <v>0</v>
      </c>
      <c r="AC80" s="14">
        <f t="shared" si="33"/>
        <v>0</v>
      </c>
      <c r="AD80" s="14">
        <f t="shared" si="33"/>
        <v>0</v>
      </c>
      <c r="AE80" s="14">
        <f t="shared" si="33"/>
        <v>0</v>
      </c>
      <c r="AF80" s="14">
        <f t="shared" si="33"/>
        <v>0</v>
      </c>
      <c r="AG80" s="14">
        <f t="shared" si="33"/>
        <v>0</v>
      </c>
      <c r="AH80" s="14">
        <f t="shared" si="33"/>
        <v>0</v>
      </c>
      <c r="AI80" s="14">
        <f t="shared" si="33"/>
        <v>0</v>
      </c>
      <c r="AJ80" s="14">
        <f t="shared" si="33"/>
        <v>0</v>
      </c>
      <c r="AK80" s="14">
        <f t="shared" si="33"/>
        <v>0</v>
      </c>
      <c r="AL80" s="14">
        <f t="shared" si="33"/>
        <v>0</v>
      </c>
      <c r="AM80" s="14">
        <f t="shared" si="33"/>
        <v>0</v>
      </c>
      <c r="AN80" s="14">
        <f t="shared" si="33"/>
        <v>0</v>
      </c>
      <c r="AO80" s="14">
        <f t="shared" si="33"/>
        <v>0</v>
      </c>
      <c r="AP80" s="14">
        <f t="shared" si="33"/>
        <v>0</v>
      </c>
      <c r="AQ80" s="14">
        <f t="shared" si="33"/>
        <v>0</v>
      </c>
      <c r="AR80" s="14">
        <f t="shared" si="33"/>
        <v>0</v>
      </c>
      <c r="AS80" s="14">
        <f t="shared" si="33"/>
        <v>0</v>
      </c>
      <c r="AT80" s="14">
        <f t="shared" si="33"/>
        <v>0</v>
      </c>
      <c r="AU80" s="14">
        <f t="shared" si="33"/>
        <v>0</v>
      </c>
      <c r="AV80" s="14">
        <f t="shared" si="33"/>
        <v>0</v>
      </c>
      <c r="AW80" s="14">
        <f t="shared" si="33"/>
        <v>0</v>
      </c>
      <c r="AX80" s="14">
        <f t="shared" si="33"/>
        <v>0</v>
      </c>
      <c r="AY80" s="14">
        <f t="shared" si="33"/>
        <v>0</v>
      </c>
      <c r="AZ80" s="14">
        <f t="shared" si="33"/>
        <v>0</v>
      </c>
      <c r="BA80" s="14">
        <f t="shared" si="33"/>
        <v>0</v>
      </c>
      <c r="BB80" s="14">
        <f t="shared" si="33"/>
        <v>0</v>
      </c>
      <c r="BC80" s="14">
        <f t="shared" si="33"/>
        <v>0</v>
      </c>
      <c r="BD80" s="14">
        <f t="shared" si="33"/>
        <v>0</v>
      </c>
      <c r="BE80" s="14">
        <f t="shared" si="33"/>
        <v>0</v>
      </c>
      <c r="BF80" s="14">
        <f t="shared" si="33"/>
        <v>0</v>
      </c>
      <c r="BG80" s="14">
        <f t="shared" si="33"/>
        <v>0</v>
      </c>
      <c r="BH80" s="14">
        <f t="shared" si="33"/>
        <v>0</v>
      </c>
      <c r="BI80" s="14">
        <f t="shared" si="33"/>
        <v>0</v>
      </c>
      <c r="BJ80" s="14">
        <f t="shared" si="33"/>
        <v>0</v>
      </c>
      <c r="BK80" s="14">
        <f t="shared" si="33"/>
        <v>0</v>
      </c>
      <c r="BL80" s="14">
        <f t="shared" si="33"/>
        <v>0</v>
      </c>
      <c r="BM80" s="14">
        <f t="shared" si="33"/>
        <v>0</v>
      </c>
      <c r="BN80" s="14">
        <f t="shared" si="33"/>
        <v>0</v>
      </c>
      <c r="BO80" s="14">
        <f t="shared" si="33"/>
        <v>0</v>
      </c>
      <c r="BP80" s="14">
        <f t="shared" si="33"/>
        <v>0</v>
      </c>
      <c r="BQ80" s="14">
        <f t="shared" si="33"/>
        <v>0</v>
      </c>
      <c r="BR80" s="14">
        <f t="shared" si="33"/>
        <v>0</v>
      </c>
      <c r="BS80" s="98"/>
    </row>
    <row r="81" spans="1:71" ht="21" hidden="1" customHeight="1" outlineLevel="1" thickBot="1" x14ac:dyDescent="0.4">
      <c r="A81" s="5">
        <f t="shared" ref="A81:D96" si="34">A47</f>
        <v>0</v>
      </c>
      <c r="B81" s="5">
        <f t="shared" si="34"/>
        <v>1</v>
      </c>
      <c r="C81" s="5">
        <f t="shared" si="34"/>
        <v>0</v>
      </c>
      <c r="D81" s="5">
        <f t="shared" si="34"/>
        <v>0</v>
      </c>
      <c r="E81" s="6" t="str">
        <f t="shared" si="28"/>
        <v>*Se[M]</v>
      </c>
      <c r="F81" s="14">
        <f t="shared" ref="F81" si="35">F5*$C$78</f>
        <v>1.4058333333333335E-15</v>
      </c>
      <c r="G81" s="14">
        <f t="shared" ref="G81:BR81" si="36">G5*$C$78</f>
        <v>1.4315000000000002E-10</v>
      </c>
      <c r="H81" s="14">
        <f t="shared" si="36"/>
        <v>1.0951666666666668E-8</v>
      </c>
      <c r="I81" s="14">
        <f t="shared" si="36"/>
        <v>5.6894166666666677E-6</v>
      </c>
      <c r="J81" s="14">
        <f t="shared" si="36"/>
        <v>0.5</v>
      </c>
      <c r="K81" s="14">
        <f t="shared" si="36"/>
        <v>2.7373333333333334E-5</v>
      </c>
      <c r="L81" s="14">
        <f t="shared" si="36"/>
        <v>0.5</v>
      </c>
      <c r="M81" s="14">
        <f t="shared" si="36"/>
        <v>0.5</v>
      </c>
      <c r="N81" s="14">
        <f t="shared" si="36"/>
        <v>0.5</v>
      </c>
      <c r="O81" s="14">
        <f t="shared" si="36"/>
        <v>0.5</v>
      </c>
      <c r="P81" s="14">
        <f t="shared" si="36"/>
        <v>0.5</v>
      </c>
      <c r="Q81" s="14">
        <f t="shared" si="36"/>
        <v>0.5</v>
      </c>
      <c r="R81" s="14">
        <f t="shared" si="36"/>
        <v>0.5</v>
      </c>
      <c r="S81" s="14">
        <f t="shared" si="36"/>
        <v>0.50018333333333331</v>
      </c>
      <c r="T81" s="14">
        <f t="shared" si="36"/>
        <v>1.0775833333333336</v>
      </c>
      <c r="U81" s="14">
        <f t="shared" si="36"/>
        <v>1.2988333333333335</v>
      </c>
      <c r="V81" s="14">
        <f t="shared" si="36"/>
        <v>1.3956666666666666</v>
      </c>
      <c r="W81" s="14">
        <f t="shared" si="36"/>
        <v>2.276416666666667</v>
      </c>
      <c r="X81" s="14">
        <f t="shared" si="36"/>
        <v>2.3011666666666666</v>
      </c>
      <c r="Y81" s="14">
        <f t="shared" si="36"/>
        <v>2.3146666666666671</v>
      </c>
      <c r="Z81" s="14">
        <f t="shared" si="36"/>
        <v>2.3222499999999999</v>
      </c>
      <c r="AA81" s="14">
        <f t="shared" si="36"/>
        <v>2.3265833333333332</v>
      </c>
      <c r="AB81" s="14">
        <f t="shared" si="36"/>
        <v>2.3322500000000002</v>
      </c>
      <c r="AC81" s="14">
        <f t="shared" si="36"/>
        <v>2.3325833333333335</v>
      </c>
      <c r="AD81" s="14">
        <f t="shared" si="36"/>
        <v>2.3328333333333338</v>
      </c>
      <c r="AE81" s="14">
        <f t="shared" si="36"/>
        <v>2.3330000000000002</v>
      </c>
      <c r="AF81" s="14">
        <f t="shared" si="36"/>
        <v>2.3330833333333336</v>
      </c>
      <c r="AG81" s="14">
        <f t="shared" si="36"/>
        <v>3.7938333333333336</v>
      </c>
      <c r="AH81" s="14">
        <f t="shared" si="36"/>
        <v>3.9998333333333336</v>
      </c>
      <c r="AI81" s="14">
        <f t="shared" si="36"/>
        <v>3.9998333333333336</v>
      </c>
      <c r="AJ81" s="14">
        <f t="shared" si="36"/>
        <v>3.999916666666667</v>
      </c>
      <c r="AK81" s="14">
        <f t="shared" si="36"/>
        <v>3.999916666666667</v>
      </c>
      <c r="AL81" s="14">
        <f t="shared" si="36"/>
        <v>3.999916666666667</v>
      </c>
      <c r="AM81" s="14">
        <f t="shared" si="36"/>
        <v>3.999916666666667</v>
      </c>
      <c r="AN81" s="14">
        <f t="shared" si="36"/>
        <v>4</v>
      </c>
      <c r="AO81" s="14">
        <f t="shared" si="36"/>
        <v>4</v>
      </c>
      <c r="AP81" s="14">
        <f t="shared" si="36"/>
        <v>0</v>
      </c>
      <c r="AQ81" s="14">
        <f t="shared" si="36"/>
        <v>0</v>
      </c>
      <c r="AR81" s="14">
        <f t="shared" si="36"/>
        <v>0</v>
      </c>
      <c r="AS81" s="14">
        <f t="shared" si="36"/>
        <v>0</v>
      </c>
      <c r="AT81" s="14">
        <f t="shared" si="36"/>
        <v>0</v>
      </c>
      <c r="AU81" s="14">
        <f t="shared" si="36"/>
        <v>0</v>
      </c>
      <c r="AV81" s="14">
        <f t="shared" si="36"/>
        <v>0</v>
      </c>
      <c r="AW81" s="14">
        <f t="shared" si="36"/>
        <v>0</v>
      </c>
      <c r="AX81" s="14">
        <f t="shared" si="36"/>
        <v>0</v>
      </c>
      <c r="AY81" s="14">
        <f t="shared" si="36"/>
        <v>0</v>
      </c>
      <c r="AZ81" s="14">
        <f t="shared" si="36"/>
        <v>0</v>
      </c>
      <c r="BA81" s="14">
        <f t="shared" si="36"/>
        <v>0</v>
      </c>
      <c r="BB81" s="14">
        <f t="shared" si="36"/>
        <v>0</v>
      </c>
      <c r="BC81" s="14">
        <f t="shared" si="36"/>
        <v>0</v>
      </c>
      <c r="BD81" s="14">
        <f t="shared" si="36"/>
        <v>0</v>
      </c>
      <c r="BE81" s="14">
        <f t="shared" si="36"/>
        <v>0</v>
      </c>
      <c r="BF81" s="14">
        <f t="shared" si="36"/>
        <v>0</v>
      </c>
      <c r="BG81" s="14">
        <f t="shared" si="36"/>
        <v>0</v>
      </c>
      <c r="BH81" s="14">
        <f t="shared" si="36"/>
        <v>0</v>
      </c>
      <c r="BI81" s="14">
        <f t="shared" si="36"/>
        <v>0</v>
      </c>
      <c r="BJ81" s="14">
        <f t="shared" si="36"/>
        <v>0</v>
      </c>
      <c r="BK81" s="14">
        <f t="shared" si="36"/>
        <v>0</v>
      </c>
      <c r="BL81" s="14">
        <f t="shared" si="36"/>
        <v>0</v>
      </c>
      <c r="BM81" s="14">
        <f t="shared" si="36"/>
        <v>0</v>
      </c>
      <c r="BN81" s="14">
        <f t="shared" si="36"/>
        <v>0</v>
      </c>
      <c r="BO81" s="14">
        <f t="shared" si="36"/>
        <v>0</v>
      </c>
      <c r="BP81" s="14">
        <f t="shared" si="36"/>
        <v>0</v>
      </c>
      <c r="BQ81" s="14">
        <f t="shared" si="36"/>
        <v>0</v>
      </c>
      <c r="BR81" s="14">
        <f t="shared" si="36"/>
        <v>0</v>
      </c>
      <c r="BS81" s="98"/>
    </row>
    <row r="82" spans="1:71" ht="21" hidden="1" customHeight="1" outlineLevel="1" thickBot="1" x14ac:dyDescent="0.4">
      <c r="A82" s="5">
        <f t="shared" si="34"/>
        <v>0</v>
      </c>
      <c r="B82" s="5">
        <f t="shared" si="34"/>
        <v>0</v>
      </c>
      <c r="C82" s="5">
        <f t="shared" si="34"/>
        <v>1</v>
      </c>
      <c r="D82" s="5">
        <f t="shared" si="34"/>
        <v>0</v>
      </c>
      <c r="E82" s="6" t="str">
        <f t="shared" si="28"/>
        <v>*Ge</v>
      </c>
      <c r="F82" s="14">
        <f t="shared" ref="F82" si="37">F6*$C$78</f>
        <v>0</v>
      </c>
      <c r="G82" s="14">
        <f t="shared" ref="G82:BR82" si="38">G6*$C$78</f>
        <v>0</v>
      </c>
      <c r="H82" s="14">
        <f t="shared" si="38"/>
        <v>0</v>
      </c>
      <c r="I82" s="14">
        <f t="shared" si="38"/>
        <v>0</v>
      </c>
      <c r="J82" s="14">
        <f t="shared" si="38"/>
        <v>0</v>
      </c>
      <c r="K82" s="14">
        <f t="shared" si="38"/>
        <v>0</v>
      </c>
      <c r="L82" s="14">
        <f t="shared" si="38"/>
        <v>0</v>
      </c>
      <c r="M82" s="14">
        <f t="shared" si="38"/>
        <v>0</v>
      </c>
      <c r="N82" s="14">
        <f t="shared" si="38"/>
        <v>2.9756666666666669E-34</v>
      </c>
      <c r="O82" s="14">
        <f t="shared" si="38"/>
        <v>7.9904166666666672E-13</v>
      </c>
      <c r="P82" s="14">
        <f t="shared" si="38"/>
        <v>1.3845000000000002E-10</v>
      </c>
      <c r="Q82" s="14">
        <f t="shared" si="38"/>
        <v>3.8941666666666671E-9</v>
      </c>
      <c r="R82" s="14">
        <f t="shared" si="38"/>
        <v>6.3888333333333339E-8</v>
      </c>
      <c r="S82" s="14">
        <f t="shared" si="38"/>
        <v>1.8315833333333334E-4</v>
      </c>
      <c r="T82" s="14">
        <f t="shared" si="38"/>
        <v>0.5776</v>
      </c>
      <c r="U82" s="14">
        <f t="shared" si="38"/>
        <v>0.79879166666666668</v>
      </c>
      <c r="V82" s="14">
        <f t="shared" si="38"/>
        <v>0.89566666666666683</v>
      </c>
      <c r="W82" s="14">
        <f t="shared" si="38"/>
        <v>0.9430833333333335</v>
      </c>
      <c r="X82" s="14">
        <f t="shared" si="38"/>
        <v>0.96783333333333332</v>
      </c>
      <c r="Y82" s="14">
        <f t="shared" si="38"/>
        <v>0.98133333333333339</v>
      </c>
      <c r="Z82" s="14">
        <f t="shared" si="38"/>
        <v>0.98891666666666667</v>
      </c>
      <c r="AA82" s="14">
        <f t="shared" si="38"/>
        <v>0.99325000000000008</v>
      </c>
      <c r="AB82" s="14">
        <f t="shared" si="38"/>
        <v>0.99891666666666679</v>
      </c>
      <c r="AC82" s="14">
        <f t="shared" si="38"/>
        <v>0.99925000000000008</v>
      </c>
      <c r="AD82" s="14">
        <f t="shared" si="38"/>
        <v>0.99950000000000017</v>
      </c>
      <c r="AE82" s="14">
        <f t="shared" si="38"/>
        <v>0.9996666666666667</v>
      </c>
      <c r="AF82" s="14">
        <f t="shared" si="38"/>
        <v>0.99975000000000003</v>
      </c>
      <c r="AG82" s="14">
        <f t="shared" si="38"/>
        <v>0.69773333333333332</v>
      </c>
      <c r="AH82" s="14">
        <f t="shared" si="38"/>
        <v>0.60586666666666678</v>
      </c>
      <c r="AI82" s="14">
        <f t="shared" si="38"/>
        <v>0.55174166666666669</v>
      </c>
      <c r="AJ82" s="14">
        <f t="shared" si="38"/>
        <v>0.49086666666666667</v>
      </c>
      <c r="AK82" s="14">
        <f t="shared" si="38"/>
        <v>0.42228333333333334</v>
      </c>
      <c r="AL82" s="14">
        <f t="shared" si="38"/>
        <v>0.34483333333333338</v>
      </c>
      <c r="AM82" s="14">
        <f t="shared" si="38"/>
        <v>0.25741666666666668</v>
      </c>
      <c r="AN82" s="14">
        <f t="shared" si="38"/>
        <v>0.15816666666666668</v>
      </c>
      <c r="AO82" s="14">
        <f t="shared" si="38"/>
        <v>2.3811666666666668E-6</v>
      </c>
      <c r="AP82" s="14">
        <f t="shared" si="38"/>
        <v>0</v>
      </c>
      <c r="AQ82" s="14">
        <f t="shared" si="38"/>
        <v>0</v>
      </c>
      <c r="AR82" s="14">
        <f t="shared" si="38"/>
        <v>0</v>
      </c>
      <c r="AS82" s="14">
        <f t="shared" si="38"/>
        <v>0</v>
      </c>
      <c r="AT82" s="14">
        <f t="shared" si="38"/>
        <v>0</v>
      </c>
      <c r="AU82" s="14">
        <f t="shared" si="38"/>
        <v>0</v>
      </c>
      <c r="AV82" s="14">
        <f t="shared" si="38"/>
        <v>0</v>
      </c>
      <c r="AW82" s="14">
        <f t="shared" si="38"/>
        <v>0</v>
      </c>
      <c r="AX82" s="14">
        <f t="shared" si="38"/>
        <v>0</v>
      </c>
      <c r="AY82" s="14">
        <f t="shared" si="38"/>
        <v>0</v>
      </c>
      <c r="AZ82" s="14">
        <f t="shared" si="38"/>
        <v>0</v>
      </c>
      <c r="BA82" s="14">
        <f t="shared" si="38"/>
        <v>0</v>
      </c>
      <c r="BB82" s="14">
        <f t="shared" si="38"/>
        <v>0</v>
      </c>
      <c r="BC82" s="14">
        <f t="shared" si="38"/>
        <v>0</v>
      </c>
      <c r="BD82" s="14">
        <f t="shared" si="38"/>
        <v>0</v>
      </c>
      <c r="BE82" s="14">
        <f t="shared" si="38"/>
        <v>0</v>
      </c>
      <c r="BF82" s="14">
        <f t="shared" si="38"/>
        <v>0</v>
      </c>
      <c r="BG82" s="14">
        <f t="shared" si="38"/>
        <v>0</v>
      </c>
      <c r="BH82" s="14">
        <f t="shared" si="38"/>
        <v>0</v>
      </c>
      <c r="BI82" s="14">
        <f t="shared" si="38"/>
        <v>0</v>
      </c>
      <c r="BJ82" s="14">
        <f t="shared" si="38"/>
        <v>0</v>
      </c>
      <c r="BK82" s="14">
        <f t="shared" si="38"/>
        <v>0</v>
      </c>
      <c r="BL82" s="14">
        <f t="shared" si="38"/>
        <v>0</v>
      </c>
      <c r="BM82" s="14">
        <f t="shared" si="38"/>
        <v>0</v>
      </c>
      <c r="BN82" s="14">
        <f t="shared" si="38"/>
        <v>0</v>
      </c>
      <c r="BO82" s="14">
        <f t="shared" si="38"/>
        <v>0</v>
      </c>
      <c r="BP82" s="14">
        <f t="shared" si="38"/>
        <v>0</v>
      </c>
      <c r="BQ82" s="14">
        <f t="shared" si="38"/>
        <v>0</v>
      </c>
      <c r="BR82" s="14">
        <f t="shared" si="38"/>
        <v>0</v>
      </c>
      <c r="BS82" s="98"/>
    </row>
    <row r="83" spans="1:71" ht="21" hidden="1" customHeight="1" outlineLevel="1" thickBot="1" x14ac:dyDescent="0.4">
      <c r="A83" s="5">
        <f t="shared" si="34"/>
        <v>0</v>
      </c>
      <c r="B83" s="5">
        <f t="shared" si="34"/>
        <v>3</v>
      </c>
      <c r="C83" s="5">
        <f t="shared" si="34"/>
        <v>0</v>
      </c>
      <c r="D83" s="5">
        <f t="shared" si="34"/>
        <v>2</v>
      </c>
      <c r="E83" s="6" t="str">
        <f t="shared" si="28"/>
        <v>*Ga2Se3</v>
      </c>
      <c r="F83" s="14">
        <f t="shared" ref="F83" si="39">F7*$C$78</f>
        <v>0.83333333333333348</v>
      </c>
      <c r="G83" s="14">
        <f t="shared" ref="G83:BR83" si="40">G7*$C$78</f>
        <v>0.83333333333333348</v>
      </c>
      <c r="H83" s="14">
        <f t="shared" si="40"/>
        <v>0.83333333333333348</v>
      </c>
      <c r="I83" s="14">
        <f t="shared" si="40"/>
        <v>0.83333333333333348</v>
      </c>
      <c r="J83" s="14">
        <f t="shared" si="40"/>
        <v>0.83333333333333348</v>
      </c>
      <c r="K83" s="14">
        <f t="shared" si="40"/>
        <v>0.83333333333333348</v>
      </c>
      <c r="L83" s="14">
        <f t="shared" si="40"/>
        <v>0.83333333333333348</v>
      </c>
      <c r="M83" s="14">
        <f t="shared" si="40"/>
        <v>0.83333333333333348</v>
      </c>
      <c r="N83" s="14">
        <f t="shared" si="40"/>
        <v>0.83333333333333348</v>
      </c>
      <c r="O83" s="14">
        <f t="shared" si="40"/>
        <v>0.83333333333333348</v>
      </c>
      <c r="P83" s="14">
        <f t="shared" si="40"/>
        <v>0.83333333333333348</v>
      </c>
      <c r="Q83" s="14">
        <f t="shared" si="40"/>
        <v>0.83333333333333348</v>
      </c>
      <c r="R83" s="14">
        <f t="shared" si="40"/>
        <v>0.83333333333333348</v>
      </c>
      <c r="S83" s="14">
        <f t="shared" si="40"/>
        <v>0.83333333333333348</v>
      </c>
      <c r="T83" s="14">
        <f t="shared" si="40"/>
        <v>0.83333333333333348</v>
      </c>
      <c r="U83" s="14">
        <f t="shared" si="40"/>
        <v>0.83333333333333348</v>
      </c>
      <c r="V83" s="14">
        <f t="shared" si="40"/>
        <v>0.83333333333333348</v>
      </c>
      <c r="W83" s="14">
        <f t="shared" si="40"/>
        <v>1.1241666666666668E-6</v>
      </c>
      <c r="X83" s="14">
        <f t="shared" si="40"/>
        <v>1.1654166666666668E-8</v>
      </c>
      <c r="Y83" s="14">
        <f t="shared" si="40"/>
        <v>7.819333333333334E-10</v>
      </c>
      <c r="Z83" s="14">
        <f t="shared" si="40"/>
        <v>1.0923333333333334E-10</v>
      </c>
      <c r="AA83" s="14">
        <f t="shared" si="40"/>
        <v>3.5698333333333336E-12</v>
      </c>
      <c r="AB83" s="14">
        <f t="shared" si="40"/>
        <v>1.8063333333333333E-25</v>
      </c>
      <c r="AC83" s="14">
        <f t="shared" si="40"/>
        <v>2.0905000000000003E-30</v>
      </c>
      <c r="AD83" s="14">
        <f t="shared" si="40"/>
        <v>0</v>
      </c>
      <c r="AE83" s="14">
        <f t="shared" si="40"/>
        <v>0</v>
      </c>
      <c r="AF83" s="14">
        <f t="shared" si="40"/>
        <v>0</v>
      </c>
      <c r="AG83" s="14">
        <f t="shared" si="40"/>
        <v>0</v>
      </c>
      <c r="AH83" s="14">
        <f t="shared" si="40"/>
        <v>0</v>
      </c>
      <c r="AI83" s="14">
        <f t="shared" si="40"/>
        <v>0</v>
      </c>
      <c r="AJ83" s="14">
        <f t="shared" si="40"/>
        <v>0</v>
      </c>
      <c r="AK83" s="14">
        <f t="shared" si="40"/>
        <v>0</v>
      </c>
      <c r="AL83" s="14">
        <f t="shared" si="40"/>
        <v>0</v>
      </c>
      <c r="AM83" s="14">
        <f t="shared" si="40"/>
        <v>0</v>
      </c>
      <c r="AN83" s="14">
        <f t="shared" si="40"/>
        <v>0</v>
      </c>
      <c r="AO83" s="14">
        <f t="shared" si="40"/>
        <v>0</v>
      </c>
      <c r="AP83" s="14">
        <f t="shared" si="40"/>
        <v>0</v>
      </c>
      <c r="AQ83" s="14">
        <f t="shared" si="40"/>
        <v>0</v>
      </c>
      <c r="AR83" s="14">
        <f t="shared" si="40"/>
        <v>0</v>
      </c>
      <c r="AS83" s="14">
        <f t="shared" si="40"/>
        <v>0</v>
      </c>
      <c r="AT83" s="14">
        <f t="shared" si="40"/>
        <v>0</v>
      </c>
      <c r="AU83" s="14">
        <f t="shared" si="40"/>
        <v>0</v>
      </c>
      <c r="AV83" s="14">
        <f t="shared" si="40"/>
        <v>0</v>
      </c>
      <c r="AW83" s="14">
        <f t="shared" si="40"/>
        <v>0</v>
      </c>
      <c r="AX83" s="14">
        <f t="shared" si="40"/>
        <v>0</v>
      </c>
      <c r="AY83" s="14">
        <f t="shared" si="40"/>
        <v>0</v>
      </c>
      <c r="AZ83" s="14">
        <f t="shared" si="40"/>
        <v>0</v>
      </c>
      <c r="BA83" s="14">
        <f t="shared" si="40"/>
        <v>0</v>
      </c>
      <c r="BB83" s="14">
        <f t="shared" si="40"/>
        <v>0</v>
      </c>
      <c r="BC83" s="14">
        <f t="shared" si="40"/>
        <v>0</v>
      </c>
      <c r="BD83" s="14">
        <f t="shared" si="40"/>
        <v>0</v>
      </c>
      <c r="BE83" s="14">
        <f t="shared" si="40"/>
        <v>0</v>
      </c>
      <c r="BF83" s="14">
        <f t="shared" si="40"/>
        <v>0</v>
      </c>
      <c r="BG83" s="14">
        <f t="shared" si="40"/>
        <v>0</v>
      </c>
      <c r="BH83" s="14">
        <f t="shared" si="40"/>
        <v>0</v>
      </c>
      <c r="BI83" s="14">
        <f t="shared" si="40"/>
        <v>0</v>
      </c>
      <c r="BJ83" s="14">
        <f t="shared" si="40"/>
        <v>0</v>
      </c>
      <c r="BK83" s="14">
        <f t="shared" si="40"/>
        <v>0</v>
      </c>
      <c r="BL83" s="14">
        <f t="shared" si="40"/>
        <v>0</v>
      </c>
      <c r="BM83" s="14">
        <f t="shared" si="40"/>
        <v>0</v>
      </c>
      <c r="BN83" s="14">
        <f t="shared" si="40"/>
        <v>0</v>
      </c>
      <c r="BO83" s="14">
        <f t="shared" si="40"/>
        <v>0</v>
      </c>
      <c r="BP83" s="14">
        <f t="shared" si="40"/>
        <v>0</v>
      </c>
      <c r="BQ83" s="14">
        <f t="shared" si="40"/>
        <v>0</v>
      </c>
      <c r="BR83" s="14">
        <f t="shared" si="40"/>
        <v>0</v>
      </c>
      <c r="BS83" s="98"/>
    </row>
    <row r="84" spans="1:71" ht="21" hidden="1" customHeight="1" outlineLevel="1" thickBot="1" x14ac:dyDescent="0.4">
      <c r="A84" s="5">
        <f t="shared" si="34"/>
        <v>0</v>
      </c>
      <c r="B84" s="5">
        <f t="shared" si="34"/>
        <v>0</v>
      </c>
      <c r="C84" s="5">
        <f t="shared" si="34"/>
        <v>0</v>
      </c>
      <c r="D84" s="5">
        <f t="shared" si="34"/>
        <v>1</v>
      </c>
      <c r="E84" s="6" t="str">
        <f t="shared" si="28"/>
        <v>*Ga[l]</v>
      </c>
      <c r="F84" s="14">
        <f t="shared" ref="F84" si="41">F8*$C$78</f>
        <v>0</v>
      </c>
      <c r="G84" s="14">
        <f t="shared" ref="G84:BR84" si="42">G8*$C$78</f>
        <v>0</v>
      </c>
      <c r="H84" s="14">
        <f t="shared" si="42"/>
        <v>0</v>
      </c>
      <c r="I84" s="14">
        <f t="shared" si="42"/>
        <v>0</v>
      </c>
      <c r="J84" s="14">
        <f t="shared" si="42"/>
        <v>0</v>
      </c>
      <c r="K84" s="14">
        <f t="shared" si="42"/>
        <v>0</v>
      </c>
      <c r="L84" s="14">
        <f t="shared" si="42"/>
        <v>0</v>
      </c>
      <c r="M84" s="14">
        <f t="shared" si="42"/>
        <v>0</v>
      </c>
      <c r="N84" s="14">
        <f t="shared" si="42"/>
        <v>0</v>
      </c>
      <c r="O84" s="14">
        <f t="shared" si="42"/>
        <v>0</v>
      </c>
      <c r="P84" s="14">
        <f t="shared" si="42"/>
        <v>0</v>
      </c>
      <c r="Q84" s="14">
        <f t="shared" si="42"/>
        <v>0</v>
      </c>
      <c r="R84" s="14">
        <f t="shared" si="42"/>
        <v>0</v>
      </c>
      <c r="S84" s="14">
        <f t="shared" si="42"/>
        <v>0</v>
      </c>
      <c r="T84" s="14">
        <f t="shared" si="42"/>
        <v>0</v>
      </c>
      <c r="U84" s="14">
        <f t="shared" si="42"/>
        <v>0</v>
      </c>
      <c r="V84" s="14">
        <f t="shared" si="42"/>
        <v>0</v>
      </c>
      <c r="W84" s="14">
        <f t="shared" si="42"/>
        <v>0</v>
      </c>
      <c r="X84" s="14">
        <f t="shared" si="42"/>
        <v>0</v>
      </c>
      <c r="Y84" s="14">
        <f t="shared" si="42"/>
        <v>0</v>
      </c>
      <c r="Z84" s="14">
        <f t="shared" si="42"/>
        <v>0</v>
      </c>
      <c r="AA84" s="14">
        <f t="shared" si="42"/>
        <v>0</v>
      </c>
      <c r="AB84" s="14">
        <f t="shared" si="42"/>
        <v>4.6848333333333339E-24</v>
      </c>
      <c r="AC84" s="14">
        <f t="shared" si="42"/>
        <v>3.0734166666666669E-21</v>
      </c>
      <c r="AD84" s="14">
        <f t="shared" si="42"/>
        <v>6.5045833333333344E-19</v>
      </c>
      <c r="AE84" s="14">
        <f t="shared" si="42"/>
        <v>7.9435833333333334E-17</v>
      </c>
      <c r="AF84" s="14">
        <f t="shared" si="42"/>
        <v>2.027416666666667E-15</v>
      </c>
      <c r="AG84" s="14">
        <f t="shared" si="42"/>
        <v>4.6659166666666672E-16</v>
      </c>
      <c r="AH84" s="14">
        <f t="shared" si="42"/>
        <v>2.1671666666666668E-6</v>
      </c>
      <c r="AI84" s="14">
        <f t="shared" si="42"/>
        <v>1.7580000000000002E-6</v>
      </c>
      <c r="AJ84" s="14">
        <f t="shared" si="42"/>
        <v>1.22975E-6</v>
      </c>
      <c r="AK84" s="14">
        <f t="shared" si="42"/>
        <v>8.8825000000000014E-7</v>
      </c>
      <c r="AL84" s="14">
        <f t="shared" si="42"/>
        <v>7.4750000000000004E-7</v>
      </c>
      <c r="AM84" s="14">
        <f t="shared" si="42"/>
        <v>6.4909166666666671E-7</v>
      </c>
      <c r="AN84" s="14">
        <f t="shared" si="42"/>
        <v>2.5785000000000001E-9</v>
      </c>
      <c r="AO84" s="14">
        <f t="shared" si="42"/>
        <v>1.5194166666666668E-12</v>
      </c>
      <c r="AP84" s="14">
        <f t="shared" si="42"/>
        <v>0</v>
      </c>
      <c r="AQ84" s="14">
        <f t="shared" si="42"/>
        <v>0</v>
      </c>
      <c r="AR84" s="14">
        <f t="shared" si="42"/>
        <v>0</v>
      </c>
      <c r="AS84" s="14">
        <f t="shared" si="42"/>
        <v>0</v>
      </c>
      <c r="AT84" s="14">
        <f t="shared" si="42"/>
        <v>0</v>
      </c>
      <c r="AU84" s="14">
        <f t="shared" si="42"/>
        <v>0</v>
      </c>
      <c r="AV84" s="14">
        <f t="shared" si="42"/>
        <v>0</v>
      </c>
      <c r="AW84" s="14">
        <f t="shared" si="42"/>
        <v>0</v>
      </c>
      <c r="AX84" s="14">
        <f t="shared" si="42"/>
        <v>0</v>
      </c>
      <c r="AY84" s="14">
        <f t="shared" si="42"/>
        <v>0</v>
      </c>
      <c r="AZ84" s="14">
        <f t="shared" si="42"/>
        <v>0</v>
      </c>
      <c r="BA84" s="14">
        <f t="shared" si="42"/>
        <v>0</v>
      </c>
      <c r="BB84" s="14">
        <f t="shared" si="42"/>
        <v>0</v>
      </c>
      <c r="BC84" s="14">
        <f t="shared" si="42"/>
        <v>0</v>
      </c>
      <c r="BD84" s="14">
        <f t="shared" si="42"/>
        <v>0</v>
      </c>
      <c r="BE84" s="14">
        <f t="shared" si="42"/>
        <v>0</v>
      </c>
      <c r="BF84" s="14">
        <f t="shared" si="42"/>
        <v>0</v>
      </c>
      <c r="BG84" s="14">
        <f t="shared" si="42"/>
        <v>0</v>
      </c>
      <c r="BH84" s="14">
        <f t="shared" si="42"/>
        <v>0</v>
      </c>
      <c r="BI84" s="14">
        <f t="shared" si="42"/>
        <v>0</v>
      </c>
      <c r="BJ84" s="14">
        <f t="shared" si="42"/>
        <v>0</v>
      </c>
      <c r="BK84" s="14">
        <f t="shared" si="42"/>
        <v>0</v>
      </c>
      <c r="BL84" s="14">
        <f t="shared" si="42"/>
        <v>0</v>
      </c>
      <c r="BM84" s="14">
        <f t="shared" si="42"/>
        <v>0</v>
      </c>
      <c r="BN84" s="14">
        <f t="shared" si="42"/>
        <v>0</v>
      </c>
      <c r="BO84" s="14">
        <f t="shared" si="42"/>
        <v>0</v>
      </c>
      <c r="BP84" s="14">
        <f t="shared" si="42"/>
        <v>0</v>
      </c>
      <c r="BQ84" s="14">
        <f t="shared" si="42"/>
        <v>0</v>
      </c>
      <c r="BR84" s="14">
        <f t="shared" si="42"/>
        <v>0</v>
      </c>
      <c r="BS84" s="98"/>
    </row>
    <row r="85" spans="1:71" ht="21" hidden="1" customHeight="1" outlineLevel="1" thickBot="1" x14ac:dyDescent="0.4">
      <c r="A85" s="5">
        <f t="shared" si="34"/>
        <v>0</v>
      </c>
      <c r="B85" s="5">
        <f t="shared" si="34"/>
        <v>1</v>
      </c>
      <c r="C85" s="5">
        <f t="shared" si="34"/>
        <v>0</v>
      </c>
      <c r="D85" s="5">
        <f t="shared" si="34"/>
        <v>1</v>
      </c>
      <c r="E85" s="6" t="str">
        <f t="shared" si="28"/>
        <v>*GaSe</v>
      </c>
      <c r="F85" s="14">
        <f t="shared" ref="F85" si="43">F9*$C$78</f>
        <v>0</v>
      </c>
      <c r="G85" s="14">
        <f t="shared" ref="G85:BR85" si="44">G9*$C$78</f>
        <v>0</v>
      </c>
      <c r="H85" s="14">
        <f t="shared" si="44"/>
        <v>0</v>
      </c>
      <c r="I85" s="14">
        <f t="shared" si="44"/>
        <v>0</v>
      </c>
      <c r="J85" s="14">
        <f t="shared" si="44"/>
        <v>0</v>
      </c>
      <c r="K85" s="14">
        <f t="shared" si="44"/>
        <v>0</v>
      </c>
      <c r="L85" s="14">
        <f t="shared" si="44"/>
        <v>0</v>
      </c>
      <c r="M85" s="14">
        <f t="shared" si="44"/>
        <v>0</v>
      </c>
      <c r="N85" s="14">
        <f t="shared" si="44"/>
        <v>1.2140000000000001E-26</v>
      </c>
      <c r="O85" s="14">
        <f t="shared" si="44"/>
        <v>9.6200000000000014E-13</v>
      </c>
      <c r="P85" s="14">
        <f t="shared" si="44"/>
        <v>4.9000000000000005E-12</v>
      </c>
      <c r="Q85" s="14">
        <f t="shared" si="44"/>
        <v>4.8622499999999998E-13</v>
      </c>
      <c r="R85" s="14">
        <f t="shared" si="44"/>
        <v>7.6940833333333346E-18</v>
      </c>
      <c r="S85" s="14">
        <f t="shared" si="44"/>
        <v>0</v>
      </c>
      <c r="T85" s="14">
        <f t="shared" si="44"/>
        <v>2.4254166666666668E-8</v>
      </c>
      <c r="U85" s="14">
        <f t="shared" si="44"/>
        <v>1.3656666666666669E-7</v>
      </c>
      <c r="V85" s="14">
        <f t="shared" si="44"/>
        <v>1.2051666666666667E-6</v>
      </c>
      <c r="W85" s="14">
        <f t="shared" si="44"/>
        <v>1.666666666666667</v>
      </c>
      <c r="X85" s="14">
        <f t="shared" si="44"/>
        <v>1.666666666666667</v>
      </c>
      <c r="Y85" s="14">
        <f t="shared" si="44"/>
        <v>1.666666666666667</v>
      </c>
      <c r="Z85" s="14">
        <f t="shared" si="44"/>
        <v>1.666666666666667</v>
      </c>
      <c r="AA85" s="14">
        <f t="shared" si="44"/>
        <v>1.666666666666667</v>
      </c>
      <c r="AB85" s="14">
        <f t="shared" si="44"/>
        <v>1.666666666666667</v>
      </c>
      <c r="AC85" s="14">
        <f t="shared" si="44"/>
        <v>1.666666666666667</v>
      </c>
      <c r="AD85" s="14">
        <f t="shared" si="44"/>
        <v>1.666666666666667</v>
      </c>
      <c r="AE85" s="14">
        <f t="shared" si="44"/>
        <v>1.666666666666667</v>
      </c>
      <c r="AF85" s="14">
        <f t="shared" si="44"/>
        <v>1.666666666666667</v>
      </c>
      <c r="AG85" s="14">
        <f t="shared" si="44"/>
        <v>0.20590000000000003</v>
      </c>
      <c r="AH85" s="14">
        <f t="shared" si="44"/>
        <v>5.9793333333333336E-9</v>
      </c>
      <c r="AI85" s="14">
        <f t="shared" si="44"/>
        <v>3.4906666666666667E-18</v>
      </c>
      <c r="AJ85" s="14">
        <f t="shared" si="44"/>
        <v>3.0196666666666667E-28</v>
      </c>
      <c r="AK85" s="14">
        <f t="shared" si="44"/>
        <v>0</v>
      </c>
      <c r="AL85" s="14">
        <f t="shared" si="44"/>
        <v>0</v>
      </c>
      <c r="AM85" s="14">
        <f t="shared" si="44"/>
        <v>0</v>
      </c>
      <c r="AN85" s="14">
        <f t="shared" si="44"/>
        <v>0</v>
      </c>
      <c r="AO85" s="14">
        <f t="shared" si="44"/>
        <v>0</v>
      </c>
      <c r="AP85" s="14">
        <f t="shared" si="44"/>
        <v>0</v>
      </c>
      <c r="AQ85" s="14">
        <f t="shared" si="44"/>
        <v>0</v>
      </c>
      <c r="AR85" s="14">
        <f t="shared" si="44"/>
        <v>0</v>
      </c>
      <c r="AS85" s="14">
        <f t="shared" si="44"/>
        <v>0</v>
      </c>
      <c r="AT85" s="14">
        <f t="shared" si="44"/>
        <v>0</v>
      </c>
      <c r="AU85" s="14">
        <f t="shared" si="44"/>
        <v>0</v>
      </c>
      <c r="AV85" s="14">
        <f t="shared" si="44"/>
        <v>0</v>
      </c>
      <c r="AW85" s="14">
        <f t="shared" si="44"/>
        <v>0</v>
      </c>
      <c r="AX85" s="14">
        <f t="shared" si="44"/>
        <v>0</v>
      </c>
      <c r="AY85" s="14">
        <f t="shared" si="44"/>
        <v>0</v>
      </c>
      <c r="AZ85" s="14">
        <f t="shared" si="44"/>
        <v>0</v>
      </c>
      <c r="BA85" s="14">
        <f t="shared" si="44"/>
        <v>0</v>
      </c>
      <c r="BB85" s="14">
        <f t="shared" si="44"/>
        <v>0</v>
      </c>
      <c r="BC85" s="14">
        <f t="shared" si="44"/>
        <v>0</v>
      </c>
      <c r="BD85" s="14">
        <f t="shared" si="44"/>
        <v>0</v>
      </c>
      <c r="BE85" s="14">
        <f t="shared" si="44"/>
        <v>0</v>
      </c>
      <c r="BF85" s="14">
        <f t="shared" si="44"/>
        <v>0</v>
      </c>
      <c r="BG85" s="14">
        <f t="shared" si="44"/>
        <v>0</v>
      </c>
      <c r="BH85" s="14">
        <f t="shared" si="44"/>
        <v>0</v>
      </c>
      <c r="BI85" s="14">
        <f t="shared" si="44"/>
        <v>0</v>
      </c>
      <c r="BJ85" s="14">
        <f t="shared" si="44"/>
        <v>0</v>
      </c>
      <c r="BK85" s="14">
        <f t="shared" si="44"/>
        <v>0</v>
      </c>
      <c r="BL85" s="14">
        <f t="shared" si="44"/>
        <v>0</v>
      </c>
      <c r="BM85" s="14">
        <f t="shared" si="44"/>
        <v>0</v>
      </c>
      <c r="BN85" s="14">
        <f t="shared" si="44"/>
        <v>0</v>
      </c>
      <c r="BO85" s="14">
        <f t="shared" si="44"/>
        <v>0</v>
      </c>
      <c r="BP85" s="14">
        <f t="shared" si="44"/>
        <v>0</v>
      </c>
      <c r="BQ85" s="14">
        <f t="shared" si="44"/>
        <v>0</v>
      </c>
      <c r="BR85" s="14">
        <f t="shared" si="44"/>
        <v>0</v>
      </c>
      <c r="BS85" s="98"/>
    </row>
    <row r="86" spans="1:71" ht="21" hidden="1" customHeight="1" outlineLevel="1" thickBot="1" x14ac:dyDescent="0.4">
      <c r="A86" s="5">
        <f t="shared" si="34"/>
        <v>0</v>
      </c>
      <c r="B86" s="5">
        <f t="shared" si="34"/>
        <v>1</v>
      </c>
      <c r="C86" s="5">
        <f t="shared" si="34"/>
        <v>1</v>
      </c>
      <c r="D86" s="5">
        <f t="shared" si="34"/>
        <v>0</v>
      </c>
      <c r="E86" s="6" t="str">
        <f t="shared" si="28"/>
        <v>GeSe</v>
      </c>
      <c r="F86" s="14">
        <f t="shared" ref="F86" si="45">F10*$C$78</f>
        <v>0.5</v>
      </c>
      <c r="G86" s="14">
        <f t="shared" ref="G86:BR86" si="46">G10*$C$78</f>
        <v>0.5</v>
      </c>
      <c r="H86" s="14">
        <f t="shared" si="46"/>
        <v>0.5</v>
      </c>
      <c r="I86" s="14">
        <f t="shared" si="46"/>
        <v>0.50000833333333339</v>
      </c>
      <c r="J86" s="14">
        <f t="shared" si="46"/>
        <v>1</v>
      </c>
      <c r="K86" s="14">
        <f t="shared" si="46"/>
        <v>0.50002500000000005</v>
      </c>
      <c r="L86" s="14">
        <f t="shared" si="46"/>
        <v>1</v>
      </c>
      <c r="M86" s="14">
        <f t="shared" si="46"/>
        <v>1</v>
      </c>
      <c r="N86" s="14">
        <f t="shared" si="46"/>
        <v>1</v>
      </c>
      <c r="O86" s="14">
        <f t="shared" si="46"/>
        <v>1</v>
      </c>
      <c r="P86" s="14">
        <f t="shared" si="46"/>
        <v>1</v>
      </c>
      <c r="Q86" s="14">
        <f t="shared" si="46"/>
        <v>1</v>
      </c>
      <c r="R86" s="14">
        <f t="shared" si="46"/>
        <v>1</v>
      </c>
      <c r="S86" s="14">
        <f t="shared" si="46"/>
        <v>0.99983333333333346</v>
      </c>
      <c r="T86" s="14">
        <f t="shared" si="46"/>
        <v>0.4224</v>
      </c>
      <c r="U86" s="14">
        <f t="shared" si="46"/>
        <v>0.20120833333333335</v>
      </c>
      <c r="V86" s="14">
        <f t="shared" si="46"/>
        <v>0.10435833333333333</v>
      </c>
      <c r="W86" s="14">
        <f t="shared" si="46"/>
        <v>5.6940000000000004E-2</v>
      </c>
      <c r="X86" s="14">
        <f t="shared" si="46"/>
        <v>3.2188333333333333E-2</v>
      </c>
      <c r="Y86" s="14">
        <f t="shared" si="46"/>
        <v>1.8705833333333335E-2</v>
      </c>
      <c r="Z86" s="14">
        <f t="shared" si="46"/>
        <v>1.1124166666666668E-2</v>
      </c>
      <c r="AA86" s="14">
        <f t="shared" si="46"/>
        <v>6.7509166666666664E-3</v>
      </c>
      <c r="AB86" s="14">
        <f t="shared" si="46"/>
        <v>1.0822500000000001E-3</v>
      </c>
      <c r="AC86" s="14">
        <f t="shared" si="46"/>
        <v>7.0980000000000001E-4</v>
      </c>
      <c r="AD86" s="14">
        <f t="shared" si="46"/>
        <v>4.7135833333333338E-4</v>
      </c>
      <c r="AE86" s="14">
        <f t="shared" si="46"/>
        <v>3.167E-4</v>
      </c>
      <c r="AF86" s="14">
        <f t="shared" si="46"/>
        <v>2.1515833333333336E-4</v>
      </c>
      <c r="AG86" s="14">
        <f t="shared" si="46"/>
        <v>1.4768333333333336E-4</v>
      </c>
      <c r="AH86" s="14">
        <f t="shared" si="46"/>
        <v>1.0239166666666667E-4</v>
      </c>
      <c r="AI86" s="14">
        <f t="shared" si="46"/>
        <v>7.164666666666668E-5</v>
      </c>
      <c r="AJ86" s="14">
        <f t="shared" si="46"/>
        <v>5.0576666666666673E-5</v>
      </c>
      <c r="AK86" s="14">
        <f t="shared" si="46"/>
        <v>3.60025E-5</v>
      </c>
      <c r="AL86" s="14">
        <f t="shared" si="46"/>
        <v>2.5830833333333337E-5</v>
      </c>
      <c r="AM86" s="14">
        <f t="shared" si="46"/>
        <v>1.8666666666666669E-5</v>
      </c>
      <c r="AN86" s="14">
        <f t="shared" si="46"/>
        <v>1.3585000000000001E-5</v>
      </c>
      <c r="AO86" s="14">
        <f t="shared" si="46"/>
        <v>3.3236666666666666E-6</v>
      </c>
      <c r="AP86" s="14">
        <f t="shared" si="46"/>
        <v>0</v>
      </c>
      <c r="AQ86" s="14">
        <f t="shared" si="46"/>
        <v>0</v>
      </c>
      <c r="AR86" s="14">
        <f t="shared" si="46"/>
        <v>0</v>
      </c>
      <c r="AS86" s="14">
        <f t="shared" si="46"/>
        <v>0</v>
      </c>
      <c r="AT86" s="14">
        <f t="shared" si="46"/>
        <v>0</v>
      </c>
      <c r="AU86" s="14">
        <f t="shared" si="46"/>
        <v>0</v>
      </c>
      <c r="AV86" s="14">
        <f t="shared" si="46"/>
        <v>0</v>
      </c>
      <c r="AW86" s="14">
        <f t="shared" si="46"/>
        <v>0</v>
      </c>
      <c r="AX86" s="14">
        <f t="shared" si="46"/>
        <v>0</v>
      </c>
      <c r="AY86" s="14">
        <f t="shared" si="46"/>
        <v>0</v>
      </c>
      <c r="AZ86" s="14">
        <f t="shared" si="46"/>
        <v>0</v>
      </c>
      <c r="BA86" s="14">
        <f t="shared" si="46"/>
        <v>0</v>
      </c>
      <c r="BB86" s="14">
        <f t="shared" si="46"/>
        <v>0</v>
      </c>
      <c r="BC86" s="14">
        <f t="shared" si="46"/>
        <v>0</v>
      </c>
      <c r="BD86" s="14">
        <f t="shared" si="46"/>
        <v>0</v>
      </c>
      <c r="BE86" s="14">
        <f t="shared" si="46"/>
        <v>0</v>
      </c>
      <c r="BF86" s="14">
        <f t="shared" si="46"/>
        <v>0</v>
      </c>
      <c r="BG86" s="14">
        <f t="shared" si="46"/>
        <v>0</v>
      </c>
      <c r="BH86" s="14">
        <f t="shared" si="46"/>
        <v>0</v>
      </c>
      <c r="BI86" s="14">
        <f t="shared" si="46"/>
        <v>0</v>
      </c>
      <c r="BJ86" s="14">
        <f t="shared" si="46"/>
        <v>0</v>
      </c>
      <c r="BK86" s="14">
        <f t="shared" si="46"/>
        <v>0</v>
      </c>
      <c r="BL86" s="14">
        <f t="shared" si="46"/>
        <v>0</v>
      </c>
      <c r="BM86" s="14">
        <f t="shared" si="46"/>
        <v>0</v>
      </c>
      <c r="BN86" s="14">
        <f t="shared" si="46"/>
        <v>0</v>
      </c>
      <c r="BO86" s="14">
        <f t="shared" si="46"/>
        <v>0</v>
      </c>
      <c r="BP86" s="14">
        <f t="shared" si="46"/>
        <v>0</v>
      </c>
      <c r="BQ86" s="14">
        <f t="shared" si="46"/>
        <v>0</v>
      </c>
      <c r="BR86" s="14">
        <f t="shared" si="46"/>
        <v>0</v>
      </c>
      <c r="BS86" s="98"/>
    </row>
    <row r="87" spans="1:71" ht="21" hidden="1" customHeight="1" outlineLevel="1" thickBot="1" x14ac:dyDescent="0.4">
      <c r="A87" s="5">
        <f t="shared" si="34"/>
        <v>0</v>
      </c>
      <c r="B87" s="5">
        <f t="shared" si="34"/>
        <v>1</v>
      </c>
      <c r="C87" s="5">
        <f t="shared" si="34"/>
        <v>0</v>
      </c>
      <c r="D87" s="5">
        <f t="shared" si="34"/>
        <v>2</v>
      </c>
      <c r="E87" s="6" t="str">
        <f t="shared" si="28"/>
        <v>Ga2Se</v>
      </c>
      <c r="F87" s="14">
        <f t="shared" ref="F87" si="47">F11*$C$78</f>
        <v>0</v>
      </c>
      <c r="G87" s="14">
        <f t="shared" ref="G87:BR87" si="48">G11*$C$78</f>
        <v>0</v>
      </c>
      <c r="H87" s="14">
        <f t="shared" si="48"/>
        <v>0</v>
      </c>
      <c r="I87" s="14">
        <f t="shared" si="48"/>
        <v>0</v>
      </c>
      <c r="J87" s="14">
        <f t="shared" si="48"/>
        <v>0</v>
      </c>
      <c r="K87" s="14">
        <f t="shared" si="48"/>
        <v>0</v>
      </c>
      <c r="L87" s="14">
        <f t="shared" si="48"/>
        <v>0</v>
      </c>
      <c r="M87" s="14">
        <f t="shared" si="48"/>
        <v>0</v>
      </c>
      <c r="N87" s="14">
        <f t="shared" si="48"/>
        <v>0</v>
      </c>
      <c r="O87" s="14">
        <f t="shared" si="48"/>
        <v>8.9541666666666661E-31</v>
      </c>
      <c r="P87" s="14">
        <f t="shared" si="48"/>
        <v>1.0475000000000001E-28</v>
      </c>
      <c r="Q87" s="14">
        <f t="shared" si="48"/>
        <v>9.1675000000000007E-27</v>
      </c>
      <c r="R87" s="14">
        <f t="shared" si="48"/>
        <v>6.1682500000000011E-25</v>
      </c>
      <c r="S87" s="14">
        <f t="shared" si="48"/>
        <v>3.2670000000000007E-23</v>
      </c>
      <c r="T87" s="14">
        <f t="shared" si="48"/>
        <v>1.0899166666666668E-21</v>
      </c>
      <c r="U87" s="14">
        <f t="shared" si="48"/>
        <v>3.3980000000000005E-20</v>
      </c>
      <c r="V87" s="14">
        <f t="shared" si="48"/>
        <v>9.3550000000000015E-19</v>
      </c>
      <c r="W87" s="14">
        <f t="shared" si="48"/>
        <v>1.8642499999999999E-17</v>
      </c>
      <c r="X87" s="14">
        <f t="shared" si="48"/>
        <v>1.9478333333333333E-16</v>
      </c>
      <c r="Y87" s="14">
        <f t="shared" si="48"/>
        <v>1.8235833333333335E-15</v>
      </c>
      <c r="Z87" s="14">
        <f t="shared" si="48"/>
        <v>1.5383333333333336E-14</v>
      </c>
      <c r="AA87" s="14">
        <f t="shared" si="48"/>
        <v>1.17675E-13</v>
      </c>
      <c r="AB87" s="14">
        <f t="shared" si="48"/>
        <v>1.7098333333333333E-10</v>
      </c>
      <c r="AC87" s="14">
        <f t="shared" si="48"/>
        <v>8.7533333333333341E-10</v>
      </c>
      <c r="AD87" s="14">
        <f t="shared" si="48"/>
        <v>4.1968333333333332E-9</v>
      </c>
      <c r="AE87" s="14">
        <f t="shared" si="48"/>
        <v>1.8923333333333336E-8</v>
      </c>
      <c r="AF87" s="14">
        <f t="shared" si="48"/>
        <v>8.0538333333333345E-8</v>
      </c>
      <c r="AG87" s="14">
        <f t="shared" si="48"/>
        <v>3.1630833333333335E-7</v>
      </c>
      <c r="AH87" s="14">
        <f t="shared" si="48"/>
        <v>3.1276666666666669E-7</v>
      </c>
      <c r="AI87" s="14">
        <f t="shared" si="48"/>
        <v>3.0714166666666664E-7</v>
      </c>
      <c r="AJ87" s="14">
        <f t="shared" si="48"/>
        <v>2.9795833333333334E-7</v>
      </c>
      <c r="AK87" s="14">
        <f t="shared" si="48"/>
        <v>2.8556666666666666E-7</v>
      </c>
      <c r="AL87" s="14">
        <f t="shared" si="48"/>
        <v>2.7036666666666669E-7</v>
      </c>
      <c r="AM87" s="14">
        <f t="shared" si="48"/>
        <v>2.52925E-7</v>
      </c>
      <c r="AN87" s="14">
        <f t="shared" si="48"/>
        <v>2.3365E-7</v>
      </c>
      <c r="AO87" s="14">
        <f t="shared" si="48"/>
        <v>1.9772500000000003E-7</v>
      </c>
      <c r="AP87" s="14">
        <f t="shared" si="48"/>
        <v>0</v>
      </c>
      <c r="AQ87" s="14">
        <f t="shared" si="48"/>
        <v>0</v>
      </c>
      <c r="AR87" s="14">
        <f t="shared" si="48"/>
        <v>0</v>
      </c>
      <c r="AS87" s="14">
        <f t="shared" si="48"/>
        <v>0</v>
      </c>
      <c r="AT87" s="14">
        <f t="shared" si="48"/>
        <v>0</v>
      </c>
      <c r="AU87" s="14">
        <f t="shared" si="48"/>
        <v>0</v>
      </c>
      <c r="AV87" s="14">
        <f t="shared" si="48"/>
        <v>0</v>
      </c>
      <c r="AW87" s="14">
        <f t="shared" si="48"/>
        <v>0</v>
      </c>
      <c r="AX87" s="14">
        <f t="shared" si="48"/>
        <v>0</v>
      </c>
      <c r="AY87" s="14">
        <f t="shared" si="48"/>
        <v>0</v>
      </c>
      <c r="AZ87" s="14">
        <f t="shared" si="48"/>
        <v>0</v>
      </c>
      <c r="BA87" s="14">
        <f t="shared" si="48"/>
        <v>0</v>
      </c>
      <c r="BB87" s="14">
        <f t="shared" si="48"/>
        <v>0</v>
      </c>
      <c r="BC87" s="14">
        <f t="shared" si="48"/>
        <v>0</v>
      </c>
      <c r="BD87" s="14">
        <f t="shared" si="48"/>
        <v>0</v>
      </c>
      <c r="BE87" s="14">
        <f t="shared" si="48"/>
        <v>0</v>
      </c>
      <c r="BF87" s="14">
        <f t="shared" si="48"/>
        <v>0</v>
      </c>
      <c r="BG87" s="14">
        <f t="shared" si="48"/>
        <v>0</v>
      </c>
      <c r="BH87" s="14">
        <f t="shared" si="48"/>
        <v>0</v>
      </c>
      <c r="BI87" s="14">
        <f t="shared" si="48"/>
        <v>0</v>
      </c>
      <c r="BJ87" s="14">
        <f t="shared" si="48"/>
        <v>0</v>
      </c>
      <c r="BK87" s="14">
        <f t="shared" si="48"/>
        <v>0</v>
      </c>
      <c r="BL87" s="14">
        <f t="shared" si="48"/>
        <v>0</v>
      </c>
      <c r="BM87" s="14">
        <f t="shared" si="48"/>
        <v>0</v>
      </c>
      <c r="BN87" s="14">
        <f t="shared" si="48"/>
        <v>0</v>
      </c>
      <c r="BO87" s="14">
        <f t="shared" si="48"/>
        <v>0</v>
      </c>
      <c r="BP87" s="14">
        <f t="shared" si="48"/>
        <v>0</v>
      </c>
      <c r="BQ87" s="14">
        <f t="shared" si="48"/>
        <v>0</v>
      </c>
      <c r="BR87" s="14">
        <f t="shared" si="48"/>
        <v>0</v>
      </c>
      <c r="BS87" s="98"/>
    </row>
    <row r="88" spans="1:71" ht="21" hidden="1" customHeight="1" outlineLevel="1" thickBot="1" x14ac:dyDescent="0.4">
      <c r="A88" s="5">
        <f t="shared" si="34"/>
        <v>1</v>
      </c>
      <c r="B88" s="5">
        <f t="shared" si="34"/>
        <v>0</v>
      </c>
      <c r="C88" s="5">
        <f t="shared" si="34"/>
        <v>0</v>
      </c>
      <c r="D88" s="5">
        <f t="shared" si="34"/>
        <v>0</v>
      </c>
      <c r="E88" s="6" t="str">
        <f t="shared" si="28"/>
        <v>Ar</v>
      </c>
      <c r="F88" s="14">
        <f t="shared" ref="F88" si="49">F12*$C$78</f>
        <v>1.666666666666667</v>
      </c>
      <c r="G88" s="14">
        <f t="shared" ref="G88:BR88" si="50">G12*$C$78</f>
        <v>1.666666666666667</v>
      </c>
      <c r="H88" s="14">
        <f t="shared" si="50"/>
        <v>1.666666666666667</v>
      </c>
      <c r="I88" s="14">
        <f t="shared" si="50"/>
        <v>1.666666666666667</v>
      </c>
      <c r="J88" s="14">
        <f t="shared" si="50"/>
        <v>1.666666666666667</v>
      </c>
      <c r="K88" s="14">
        <f t="shared" si="50"/>
        <v>1.666666666666667</v>
      </c>
      <c r="L88" s="14">
        <f t="shared" si="50"/>
        <v>1.666666666666667</v>
      </c>
      <c r="M88" s="14">
        <f t="shared" si="50"/>
        <v>1.666666666666667</v>
      </c>
      <c r="N88" s="14">
        <f t="shared" si="50"/>
        <v>1.666666666666667</v>
      </c>
      <c r="O88" s="14">
        <f t="shared" si="50"/>
        <v>1.666666666666667</v>
      </c>
      <c r="P88" s="14">
        <f t="shared" si="50"/>
        <v>1.666666666666667</v>
      </c>
      <c r="Q88" s="14">
        <f t="shared" si="50"/>
        <v>1.666666666666667</v>
      </c>
      <c r="R88" s="14">
        <f t="shared" si="50"/>
        <v>1.666666666666667</v>
      </c>
      <c r="S88" s="14">
        <f t="shared" si="50"/>
        <v>1.666666666666667</v>
      </c>
      <c r="T88" s="14">
        <f t="shared" si="50"/>
        <v>1.666666666666667</v>
      </c>
      <c r="U88" s="14">
        <f t="shared" si="50"/>
        <v>1.666666666666667</v>
      </c>
      <c r="V88" s="14">
        <f t="shared" si="50"/>
        <v>1.666666666666667</v>
      </c>
      <c r="W88" s="14">
        <f t="shared" si="50"/>
        <v>1.666666666666667</v>
      </c>
      <c r="X88" s="14">
        <f t="shared" si="50"/>
        <v>1.666666666666667</v>
      </c>
      <c r="Y88" s="14">
        <f t="shared" si="50"/>
        <v>1.666666666666667</v>
      </c>
      <c r="Z88" s="14">
        <f t="shared" si="50"/>
        <v>1.666666666666667</v>
      </c>
      <c r="AA88" s="14">
        <f t="shared" si="50"/>
        <v>1.666666666666667</v>
      </c>
      <c r="AB88" s="14">
        <f t="shared" si="50"/>
        <v>1.666666666666667</v>
      </c>
      <c r="AC88" s="14">
        <f t="shared" si="50"/>
        <v>1.666666666666667</v>
      </c>
      <c r="AD88" s="14">
        <f t="shared" si="50"/>
        <v>1.666666666666667</v>
      </c>
      <c r="AE88" s="14">
        <f t="shared" si="50"/>
        <v>1.666666666666667</v>
      </c>
      <c r="AF88" s="14">
        <f t="shared" si="50"/>
        <v>1.666666666666667</v>
      </c>
      <c r="AG88" s="14">
        <f t="shared" si="50"/>
        <v>1.666666666666667</v>
      </c>
      <c r="AH88" s="14">
        <f t="shared" si="50"/>
        <v>1.666666666666667</v>
      </c>
      <c r="AI88" s="14">
        <f t="shared" si="50"/>
        <v>1.666666666666667</v>
      </c>
      <c r="AJ88" s="14">
        <f t="shared" si="50"/>
        <v>1.666666666666667</v>
      </c>
      <c r="AK88" s="14">
        <f t="shared" si="50"/>
        <v>1.666666666666667</v>
      </c>
      <c r="AL88" s="14">
        <f t="shared" si="50"/>
        <v>1.666666666666667</v>
      </c>
      <c r="AM88" s="14">
        <f t="shared" si="50"/>
        <v>1.666666666666667</v>
      </c>
      <c r="AN88" s="14">
        <f t="shared" si="50"/>
        <v>1.666666666666667</v>
      </c>
      <c r="AO88" s="14">
        <f t="shared" si="50"/>
        <v>1.666666666666667</v>
      </c>
      <c r="AP88" s="14">
        <f t="shared" si="50"/>
        <v>0</v>
      </c>
      <c r="AQ88" s="14">
        <f t="shared" si="50"/>
        <v>0</v>
      </c>
      <c r="AR88" s="14">
        <f t="shared" si="50"/>
        <v>0</v>
      </c>
      <c r="AS88" s="14">
        <f t="shared" si="50"/>
        <v>0</v>
      </c>
      <c r="AT88" s="14">
        <f t="shared" si="50"/>
        <v>0</v>
      </c>
      <c r="AU88" s="14">
        <f t="shared" si="50"/>
        <v>0</v>
      </c>
      <c r="AV88" s="14">
        <f t="shared" si="50"/>
        <v>0</v>
      </c>
      <c r="AW88" s="14">
        <f t="shared" si="50"/>
        <v>0</v>
      </c>
      <c r="AX88" s="14">
        <f t="shared" si="50"/>
        <v>0</v>
      </c>
      <c r="AY88" s="14">
        <f t="shared" si="50"/>
        <v>0</v>
      </c>
      <c r="AZ88" s="14">
        <f t="shared" si="50"/>
        <v>0</v>
      </c>
      <c r="BA88" s="14">
        <f t="shared" si="50"/>
        <v>0</v>
      </c>
      <c r="BB88" s="14">
        <f t="shared" si="50"/>
        <v>0</v>
      </c>
      <c r="BC88" s="14">
        <f t="shared" si="50"/>
        <v>0</v>
      </c>
      <c r="BD88" s="14">
        <f t="shared" si="50"/>
        <v>0</v>
      </c>
      <c r="BE88" s="14">
        <f t="shared" si="50"/>
        <v>0</v>
      </c>
      <c r="BF88" s="14">
        <f t="shared" si="50"/>
        <v>0</v>
      </c>
      <c r="BG88" s="14">
        <f t="shared" si="50"/>
        <v>0</v>
      </c>
      <c r="BH88" s="14">
        <f t="shared" si="50"/>
        <v>0</v>
      </c>
      <c r="BI88" s="14">
        <f t="shared" si="50"/>
        <v>0</v>
      </c>
      <c r="BJ88" s="14">
        <f t="shared" si="50"/>
        <v>0</v>
      </c>
      <c r="BK88" s="14">
        <f t="shared" si="50"/>
        <v>0</v>
      </c>
      <c r="BL88" s="14">
        <f t="shared" si="50"/>
        <v>0</v>
      </c>
      <c r="BM88" s="14">
        <f t="shared" si="50"/>
        <v>0</v>
      </c>
      <c r="BN88" s="14">
        <f t="shared" si="50"/>
        <v>0</v>
      </c>
      <c r="BO88" s="14">
        <f t="shared" si="50"/>
        <v>0</v>
      </c>
      <c r="BP88" s="14">
        <f t="shared" si="50"/>
        <v>0</v>
      </c>
      <c r="BQ88" s="14">
        <f t="shared" si="50"/>
        <v>0</v>
      </c>
      <c r="BR88" s="14">
        <f t="shared" si="50"/>
        <v>0</v>
      </c>
      <c r="BS88" s="98"/>
    </row>
    <row r="89" spans="1:71" ht="21" hidden="1" customHeight="1" outlineLevel="1" thickBot="1" x14ac:dyDescent="0.4">
      <c r="A89" s="5">
        <f t="shared" si="34"/>
        <v>0</v>
      </c>
      <c r="B89" s="5">
        <f t="shared" si="34"/>
        <v>0</v>
      </c>
      <c r="C89" s="5">
        <f t="shared" si="34"/>
        <v>0</v>
      </c>
      <c r="D89" s="5">
        <f t="shared" si="34"/>
        <v>1</v>
      </c>
      <c r="E89" s="6" t="str">
        <f t="shared" si="28"/>
        <v>(1)Ga[l]</v>
      </c>
      <c r="F89" s="14">
        <f t="shared" ref="F89" si="51">F13*$C$78</f>
        <v>0</v>
      </c>
      <c r="G89" s="14">
        <f t="shared" ref="G89:BR89" si="52">G13*$C$78</f>
        <v>0</v>
      </c>
      <c r="H89" s="14">
        <f t="shared" si="52"/>
        <v>0</v>
      </c>
      <c r="I89" s="14">
        <f t="shared" si="52"/>
        <v>0</v>
      </c>
      <c r="J89" s="14">
        <f t="shared" si="52"/>
        <v>0</v>
      </c>
      <c r="K89" s="14">
        <f t="shared" si="52"/>
        <v>0</v>
      </c>
      <c r="L89" s="14">
        <f t="shared" si="52"/>
        <v>0</v>
      </c>
      <c r="M89" s="14">
        <f t="shared" si="52"/>
        <v>0</v>
      </c>
      <c r="N89" s="14">
        <f t="shared" si="52"/>
        <v>0</v>
      </c>
      <c r="O89" s="14">
        <f t="shared" si="52"/>
        <v>1.2815E-24</v>
      </c>
      <c r="P89" s="14">
        <f t="shared" si="52"/>
        <v>1.5903333333333334E-24</v>
      </c>
      <c r="Q89" s="14">
        <f t="shared" si="52"/>
        <v>2.4212500000000004E-27</v>
      </c>
      <c r="R89" s="14">
        <f t="shared" si="52"/>
        <v>0</v>
      </c>
      <c r="S89" s="14">
        <f t="shared" si="52"/>
        <v>0</v>
      </c>
      <c r="T89" s="14">
        <f t="shared" si="52"/>
        <v>1.632166666666667E-30</v>
      </c>
      <c r="U89" s="14">
        <f t="shared" si="52"/>
        <v>0</v>
      </c>
      <c r="V89" s="14">
        <f t="shared" si="52"/>
        <v>0</v>
      </c>
      <c r="W89" s="14">
        <f t="shared" si="52"/>
        <v>0</v>
      </c>
      <c r="X89" s="14">
        <f t="shared" si="52"/>
        <v>7.7894166666666663E-32</v>
      </c>
      <c r="Y89" s="14">
        <f t="shared" si="52"/>
        <v>2.8371666666666674E-20</v>
      </c>
      <c r="Z89" s="14">
        <f t="shared" si="52"/>
        <v>5.0741666666666666E-15</v>
      </c>
      <c r="AA89" s="14">
        <f t="shared" si="52"/>
        <v>8.2131666666666674E-13</v>
      </c>
      <c r="AB89" s="14">
        <f t="shared" si="52"/>
        <v>7.078583333333334E-11</v>
      </c>
      <c r="AC89" s="14">
        <f t="shared" si="52"/>
        <v>3.5798333333333338E-10</v>
      </c>
      <c r="AD89" s="14">
        <f t="shared" si="52"/>
        <v>1.6608333333333334E-9</v>
      </c>
      <c r="AE89" s="14">
        <f t="shared" si="52"/>
        <v>1.2641666666666667E-8</v>
      </c>
      <c r="AF89" s="14">
        <f t="shared" si="52"/>
        <v>1.8324166666666668E-7</v>
      </c>
      <c r="AG89" s="14">
        <f t="shared" si="52"/>
        <v>1.4607500000000002</v>
      </c>
      <c r="AH89" s="14">
        <f t="shared" si="52"/>
        <v>1.666666666666667</v>
      </c>
      <c r="AI89" s="14">
        <f t="shared" si="52"/>
        <v>1.666666666666667</v>
      </c>
      <c r="AJ89" s="14">
        <f t="shared" si="52"/>
        <v>1.666666666666667</v>
      </c>
      <c r="AK89" s="14">
        <f t="shared" si="52"/>
        <v>1.666666666666667</v>
      </c>
      <c r="AL89" s="14">
        <f t="shared" si="52"/>
        <v>1.666666666666667</v>
      </c>
      <c r="AM89" s="14">
        <f t="shared" si="52"/>
        <v>1.666666666666667</v>
      </c>
      <c r="AN89" s="14">
        <f t="shared" si="52"/>
        <v>1.666666666666667</v>
      </c>
      <c r="AO89" s="14">
        <f t="shared" si="52"/>
        <v>1.666666666666667</v>
      </c>
      <c r="AP89" s="14">
        <f t="shared" si="52"/>
        <v>0</v>
      </c>
      <c r="AQ89" s="14">
        <f t="shared" si="52"/>
        <v>0</v>
      </c>
      <c r="AR89" s="14">
        <f t="shared" si="52"/>
        <v>0</v>
      </c>
      <c r="AS89" s="14">
        <f t="shared" si="52"/>
        <v>0</v>
      </c>
      <c r="AT89" s="14">
        <f t="shared" si="52"/>
        <v>0</v>
      </c>
      <c r="AU89" s="14">
        <f t="shared" si="52"/>
        <v>0</v>
      </c>
      <c r="AV89" s="14">
        <f t="shared" si="52"/>
        <v>0</v>
      </c>
      <c r="AW89" s="14">
        <f t="shared" si="52"/>
        <v>0</v>
      </c>
      <c r="AX89" s="14">
        <f t="shared" si="52"/>
        <v>0</v>
      </c>
      <c r="AY89" s="14">
        <f t="shared" si="52"/>
        <v>0</v>
      </c>
      <c r="AZ89" s="14">
        <f t="shared" si="52"/>
        <v>0</v>
      </c>
      <c r="BA89" s="14">
        <f t="shared" si="52"/>
        <v>0</v>
      </c>
      <c r="BB89" s="14">
        <f t="shared" si="52"/>
        <v>0</v>
      </c>
      <c r="BC89" s="14">
        <f t="shared" si="52"/>
        <v>0</v>
      </c>
      <c r="BD89" s="14">
        <f t="shared" si="52"/>
        <v>0</v>
      </c>
      <c r="BE89" s="14">
        <f t="shared" si="52"/>
        <v>0</v>
      </c>
      <c r="BF89" s="14">
        <f t="shared" si="52"/>
        <v>0</v>
      </c>
      <c r="BG89" s="14">
        <f t="shared" si="52"/>
        <v>0</v>
      </c>
      <c r="BH89" s="14">
        <f t="shared" si="52"/>
        <v>0</v>
      </c>
      <c r="BI89" s="14">
        <f t="shared" si="52"/>
        <v>0</v>
      </c>
      <c r="BJ89" s="14">
        <f t="shared" si="52"/>
        <v>0</v>
      </c>
      <c r="BK89" s="14">
        <f t="shared" si="52"/>
        <v>0</v>
      </c>
      <c r="BL89" s="14">
        <f t="shared" si="52"/>
        <v>0</v>
      </c>
      <c r="BM89" s="14">
        <f t="shared" si="52"/>
        <v>0</v>
      </c>
      <c r="BN89" s="14">
        <f t="shared" si="52"/>
        <v>0</v>
      </c>
      <c r="BO89" s="14">
        <f t="shared" si="52"/>
        <v>0</v>
      </c>
      <c r="BP89" s="14">
        <f t="shared" si="52"/>
        <v>0</v>
      </c>
      <c r="BQ89" s="14">
        <f t="shared" si="52"/>
        <v>0</v>
      </c>
      <c r="BR89" s="14">
        <f t="shared" si="52"/>
        <v>0</v>
      </c>
      <c r="BS89" s="98"/>
    </row>
    <row r="90" spans="1:71" ht="21" hidden="1" customHeight="1" outlineLevel="1" thickBot="1" x14ac:dyDescent="0.4">
      <c r="A90" s="5">
        <f t="shared" si="34"/>
        <v>0</v>
      </c>
      <c r="B90" s="5">
        <f t="shared" si="34"/>
        <v>1</v>
      </c>
      <c r="C90" s="5">
        <f t="shared" si="34"/>
        <v>1</v>
      </c>
      <c r="D90" s="5">
        <f t="shared" si="34"/>
        <v>0</v>
      </c>
      <c r="E90" s="6" t="str">
        <f t="shared" si="28"/>
        <v>(1)GeSe[l]</v>
      </c>
      <c r="F90" s="14">
        <f t="shared" ref="F90" si="53">F14*$C$78</f>
        <v>2.36975E-29</v>
      </c>
      <c r="G90" s="14">
        <f t="shared" ref="G90:BR90" si="54">G14*$C$78</f>
        <v>8.1589166666666674E-28</v>
      </c>
      <c r="H90" s="14">
        <f t="shared" si="54"/>
        <v>0</v>
      </c>
      <c r="I90" s="14">
        <f t="shared" si="54"/>
        <v>0</v>
      </c>
      <c r="J90" s="14">
        <f t="shared" si="54"/>
        <v>0</v>
      </c>
      <c r="K90" s="14">
        <f t="shared" si="54"/>
        <v>0</v>
      </c>
      <c r="L90" s="14">
        <f t="shared" si="54"/>
        <v>0</v>
      </c>
      <c r="M90" s="14">
        <f t="shared" si="54"/>
        <v>2.8950833333333334E-34</v>
      </c>
      <c r="N90" s="14">
        <f t="shared" si="54"/>
        <v>5.1623333333333336E-24</v>
      </c>
      <c r="O90" s="14">
        <f t="shared" si="54"/>
        <v>2.5596666666666669E-15</v>
      </c>
      <c r="P90" s="14">
        <f t="shared" si="54"/>
        <v>4.5090000000000009E-16</v>
      </c>
      <c r="Q90" s="14">
        <f t="shared" si="54"/>
        <v>1.0888333333333333E-19</v>
      </c>
      <c r="R90" s="14">
        <f t="shared" si="54"/>
        <v>3.1425833333333337E-31</v>
      </c>
      <c r="S90" s="14">
        <f t="shared" si="54"/>
        <v>0</v>
      </c>
      <c r="T90" s="14">
        <f t="shared" si="54"/>
        <v>2.7905833333333335E-25</v>
      </c>
      <c r="U90" s="14">
        <f t="shared" si="54"/>
        <v>0</v>
      </c>
      <c r="V90" s="14">
        <f t="shared" si="54"/>
        <v>0</v>
      </c>
      <c r="W90" s="14">
        <f t="shared" si="54"/>
        <v>0</v>
      </c>
      <c r="X90" s="14">
        <f t="shared" si="54"/>
        <v>7.4716666666666679E-30</v>
      </c>
      <c r="Y90" s="14">
        <f t="shared" si="54"/>
        <v>6.4265E-19</v>
      </c>
      <c r="Z90" s="14">
        <f t="shared" si="54"/>
        <v>2.8778333333333335E-14</v>
      </c>
      <c r="AA90" s="14">
        <f t="shared" si="54"/>
        <v>1.2315833333333333E-12</v>
      </c>
      <c r="AB90" s="14">
        <f t="shared" si="54"/>
        <v>8.3320000000000013E-13</v>
      </c>
      <c r="AC90" s="14">
        <f t="shared" si="54"/>
        <v>1.3911666666666668E-12</v>
      </c>
      <c r="AD90" s="14">
        <f t="shared" si="54"/>
        <v>2.209666666666667E-12</v>
      </c>
      <c r="AE90" s="14">
        <f t="shared" si="54"/>
        <v>5.9584166666666667E-12</v>
      </c>
      <c r="AF90" s="14">
        <f t="shared" si="54"/>
        <v>3.1595833333333332E-11</v>
      </c>
      <c r="AG90" s="14">
        <f t="shared" si="54"/>
        <v>9.6241666666666684E-5</v>
      </c>
      <c r="AH90" s="14">
        <f t="shared" si="54"/>
        <v>8.3833333333333343E-5</v>
      </c>
      <c r="AI90" s="14">
        <f t="shared" si="54"/>
        <v>6.4428333333333335E-5</v>
      </c>
      <c r="AJ90" s="14">
        <f t="shared" si="54"/>
        <v>4.9955000000000005E-5</v>
      </c>
      <c r="AK90" s="14">
        <f t="shared" si="54"/>
        <v>3.9071666666666674E-5</v>
      </c>
      <c r="AL90" s="14">
        <f t="shared" si="54"/>
        <v>3.0825000000000004E-5</v>
      </c>
      <c r="AM90" s="14">
        <f t="shared" si="54"/>
        <v>2.4518333333333335E-5</v>
      </c>
      <c r="AN90" s="14">
        <f t="shared" si="54"/>
        <v>1.9667500000000001E-5</v>
      </c>
      <c r="AO90" s="14">
        <f t="shared" si="54"/>
        <v>6.3120833333333342E-6</v>
      </c>
      <c r="AP90" s="14">
        <f t="shared" si="54"/>
        <v>0</v>
      </c>
      <c r="AQ90" s="14">
        <f t="shared" si="54"/>
        <v>0</v>
      </c>
      <c r="AR90" s="14">
        <f t="shared" si="54"/>
        <v>0</v>
      </c>
      <c r="AS90" s="14">
        <f t="shared" si="54"/>
        <v>0</v>
      </c>
      <c r="AT90" s="14">
        <f t="shared" si="54"/>
        <v>0</v>
      </c>
      <c r="AU90" s="14">
        <f t="shared" si="54"/>
        <v>0</v>
      </c>
      <c r="AV90" s="14">
        <f t="shared" si="54"/>
        <v>0</v>
      </c>
      <c r="AW90" s="14">
        <f t="shared" si="54"/>
        <v>0</v>
      </c>
      <c r="AX90" s="14">
        <f t="shared" si="54"/>
        <v>0</v>
      </c>
      <c r="AY90" s="14">
        <f t="shared" si="54"/>
        <v>0</v>
      </c>
      <c r="AZ90" s="14">
        <f t="shared" si="54"/>
        <v>0</v>
      </c>
      <c r="BA90" s="14">
        <f t="shared" si="54"/>
        <v>0</v>
      </c>
      <c r="BB90" s="14">
        <f t="shared" si="54"/>
        <v>0</v>
      </c>
      <c r="BC90" s="14">
        <f t="shared" si="54"/>
        <v>0</v>
      </c>
      <c r="BD90" s="14">
        <f t="shared" si="54"/>
        <v>0</v>
      </c>
      <c r="BE90" s="14">
        <f t="shared" si="54"/>
        <v>0</v>
      </c>
      <c r="BF90" s="14">
        <f t="shared" si="54"/>
        <v>0</v>
      </c>
      <c r="BG90" s="14">
        <f t="shared" si="54"/>
        <v>0</v>
      </c>
      <c r="BH90" s="14">
        <f t="shared" si="54"/>
        <v>0</v>
      </c>
      <c r="BI90" s="14">
        <f t="shared" si="54"/>
        <v>0</v>
      </c>
      <c r="BJ90" s="14">
        <f t="shared" si="54"/>
        <v>0</v>
      </c>
      <c r="BK90" s="14">
        <f t="shared" si="54"/>
        <v>0</v>
      </c>
      <c r="BL90" s="14">
        <f t="shared" si="54"/>
        <v>0</v>
      </c>
      <c r="BM90" s="14">
        <f t="shared" si="54"/>
        <v>0</v>
      </c>
      <c r="BN90" s="14">
        <f t="shared" si="54"/>
        <v>0</v>
      </c>
      <c r="BO90" s="14">
        <f t="shared" si="54"/>
        <v>0</v>
      </c>
      <c r="BP90" s="14">
        <f t="shared" si="54"/>
        <v>0</v>
      </c>
      <c r="BQ90" s="14">
        <f t="shared" si="54"/>
        <v>0</v>
      </c>
      <c r="BR90" s="14">
        <f t="shared" si="54"/>
        <v>0</v>
      </c>
      <c r="BS90" s="98"/>
    </row>
    <row r="91" spans="1:71" ht="21" hidden="1" customHeight="1" outlineLevel="1" thickBot="1" x14ac:dyDescent="0.4">
      <c r="A91" s="5">
        <f t="shared" si="34"/>
        <v>0</v>
      </c>
      <c r="B91" s="5">
        <f t="shared" si="34"/>
        <v>0</v>
      </c>
      <c r="C91" s="5">
        <f t="shared" si="34"/>
        <v>1</v>
      </c>
      <c r="D91" s="5">
        <f t="shared" si="34"/>
        <v>0</v>
      </c>
      <c r="E91" s="6" t="str">
        <f t="shared" si="28"/>
        <v>(l)Ge[l]</v>
      </c>
      <c r="F91" s="14">
        <f t="shared" ref="F91" si="55">F15*$C$78</f>
        <v>0</v>
      </c>
      <c r="G91" s="14">
        <f t="shared" ref="G91:BR91" si="56">G15*$C$78</f>
        <v>9.9550000000000001E-36</v>
      </c>
      <c r="H91" s="14">
        <f t="shared" si="56"/>
        <v>0</v>
      </c>
      <c r="I91" s="14">
        <f t="shared" si="56"/>
        <v>0</v>
      </c>
      <c r="J91" s="14">
        <f t="shared" si="56"/>
        <v>0</v>
      </c>
      <c r="K91" s="14">
        <f t="shared" si="56"/>
        <v>0</v>
      </c>
      <c r="L91" s="14">
        <f t="shared" si="56"/>
        <v>0</v>
      </c>
      <c r="M91" s="14">
        <f t="shared" si="56"/>
        <v>0</v>
      </c>
      <c r="N91" s="14">
        <f t="shared" si="56"/>
        <v>5.5244166666666668E-28</v>
      </c>
      <c r="O91" s="14">
        <f t="shared" si="56"/>
        <v>2.0945000000000001E-17</v>
      </c>
      <c r="P91" s="14">
        <f t="shared" si="56"/>
        <v>9.3441666666666664E-18</v>
      </c>
      <c r="Q91" s="14">
        <f t="shared" si="56"/>
        <v>5.4333333333333334E-21</v>
      </c>
      <c r="R91" s="14">
        <f t="shared" si="56"/>
        <v>3.6075000000000004E-32</v>
      </c>
      <c r="S91" s="14">
        <f t="shared" si="56"/>
        <v>0</v>
      </c>
      <c r="T91" s="14">
        <f t="shared" si="56"/>
        <v>1.5010000000000001E-25</v>
      </c>
      <c r="U91" s="14">
        <f t="shared" si="56"/>
        <v>0</v>
      </c>
      <c r="V91" s="14">
        <f t="shared" si="56"/>
        <v>0</v>
      </c>
      <c r="W91" s="14">
        <f t="shared" si="56"/>
        <v>0</v>
      </c>
      <c r="X91" s="14">
        <f t="shared" si="56"/>
        <v>5.9129166666666672E-29</v>
      </c>
      <c r="Y91" s="14">
        <f t="shared" si="56"/>
        <v>9.2975E-18</v>
      </c>
      <c r="Z91" s="14">
        <f t="shared" si="56"/>
        <v>7.4337500000000005E-13</v>
      </c>
      <c r="AA91" s="14">
        <f t="shared" si="56"/>
        <v>5.55675E-11</v>
      </c>
      <c r="AB91" s="14">
        <f t="shared" si="56"/>
        <v>2.8909166666666668E-10</v>
      </c>
      <c r="AC91" s="14">
        <f t="shared" si="56"/>
        <v>7.709E-10</v>
      </c>
      <c r="AD91" s="14">
        <f t="shared" si="56"/>
        <v>1.9271666666666668E-9</v>
      </c>
      <c r="AE91" s="14">
        <f t="shared" si="56"/>
        <v>8.0668333333333341E-9</v>
      </c>
      <c r="AF91" s="14">
        <f t="shared" si="56"/>
        <v>6.5545833333333339E-8</v>
      </c>
      <c r="AG91" s="14">
        <f t="shared" si="56"/>
        <v>0.30202499999999999</v>
      </c>
      <c r="AH91" s="14">
        <f t="shared" si="56"/>
        <v>0.39394166666666669</v>
      </c>
      <c r="AI91" s="14">
        <f t="shared" si="56"/>
        <v>0.44812500000000005</v>
      </c>
      <c r="AJ91" s="14">
        <f t="shared" si="56"/>
        <v>0.50903333333333334</v>
      </c>
      <c r="AK91" s="14">
        <f t="shared" si="56"/>
        <v>0.57764166666666672</v>
      </c>
      <c r="AL91" s="14">
        <f t="shared" si="56"/>
        <v>0.6551083333333334</v>
      </c>
      <c r="AM91" s="14">
        <f t="shared" si="56"/>
        <v>0.74254166666666677</v>
      </c>
      <c r="AN91" s="14">
        <f t="shared" si="56"/>
        <v>0.84183333333333343</v>
      </c>
      <c r="AO91" s="14">
        <f t="shared" si="56"/>
        <v>1</v>
      </c>
      <c r="AP91" s="14">
        <f t="shared" si="56"/>
        <v>0</v>
      </c>
      <c r="AQ91" s="14">
        <f t="shared" si="56"/>
        <v>0</v>
      </c>
      <c r="AR91" s="14">
        <f t="shared" si="56"/>
        <v>0</v>
      </c>
      <c r="AS91" s="14">
        <f t="shared" si="56"/>
        <v>0</v>
      </c>
      <c r="AT91" s="14">
        <f t="shared" si="56"/>
        <v>0</v>
      </c>
      <c r="AU91" s="14">
        <f t="shared" si="56"/>
        <v>0</v>
      </c>
      <c r="AV91" s="14">
        <f t="shared" si="56"/>
        <v>0</v>
      </c>
      <c r="AW91" s="14">
        <f t="shared" si="56"/>
        <v>0</v>
      </c>
      <c r="AX91" s="14">
        <f t="shared" si="56"/>
        <v>0</v>
      </c>
      <c r="AY91" s="14">
        <f t="shared" si="56"/>
        <v>0</v>
      </c>
      <c r="AZ91" s="14">
        <f t="shared" si="56"/>
        <v>0</v>
      </c>
      <c r="BA91" s="14">
        <f t="shared" si="56"/>
        <v>0</v>
      </c>
      <c r="BB91" s="14">
        <f t="shared" si="56"/>
        <v>0</v>
      </c>
      <c r="BC91" s="14">
        <f t="shared" si="56"/>
        <v>0</v>
      </c>
      <c r="BD91" s="14">
        <f t="shared" si="56"/>
        <v>0</v>
      </c>
      <c r="BE91" s="14">
        <f t="shared" si="56"/>
        <v>0</v>
      </c>
      <c r="BF91" s="14">
        <f t="shared" si="56"/>
        <v>0</v>
      </c>
      <c r="BG91" s="14">
        <f t="shared" si="56"/>
        <v>0</v>
      </c>
      <c r="BH91" s="14">
        <f t="shared" si="56"/>
        <v>0</v>
      </c>
      <c r="BI91" s="14">
        <f t="shared" si="56"/>
        <v>0</v>
      </c>
      <c r="BJ91" s="14">
        <f t="shared" si="56"/>
        <v>0</v>
      </c>
      <c r="BK91" s="14">
        <f t="shared" si="56"/>
        <v>0</v>
      </c>
      <c r="BL91" s="14">
        <f t="shared" si="56"/>
        <v>0</v>
      </c>
      <c r="BM91" s="14">
        <f t="shared" si="56"/>
        <v>0</v>
      </c>
      <c r="BN91" s="14">
        <f t="shared" si="56"/>
        <v>0</v>
      </c>
      <c r="BO91" s="14">
        <f t="shared" si="56"/>
        <v>0</v>
      </c>
      <c r="BP91" s="14">
        <f t="shared" si="56"/>
        <v>0</v>
      </c>
      <c r="BQ91" s="14">
        <f t="shared" si="56"/>
        <v>0</v>
      </c>
      <c r="BR91" s="14">
        <f t="shared" si="56"/>
        <v>0</v>
      </c>
      <c r="BS91" s="98"/>
    </row>
    <row r="92" spans="1:71" ht="21" hidden="1" customHeight="1" outlineLevel="1" thickBot="1" x14ac:dyDescent="0.4">
      <c r="A92" s="5">
        <f t="shared" si="34"/>
        <v>1</v>
      </c>
      <c r="B92" s="5">
        <f t="shared" si="34"/>
        <v>0</v>
      </c>
      <c r="C92" s="5">
        <f t="shared" si="34"/>
        <v>0</v>
      </c>
      <c r="D92" s="5">
        <f t="shared" si="34"/>
        <v>0</v>
      </c>
      <c r="E92" s="6" t="str">
        <f t="shared" si="28"/>
        <v>H (Ar)</v>
      </c>
      <c r="F92" s="14">
        <f t="shared" ref="F92" si="57">F16*$C$78</f>
        <v>-157.33333333333334</v>
      </c>
      <c r="G92" s="14">
        <f t="shared" ref="G92:BR92" si="58">G16*$C$78</f>
        <v>-157.25000000000003</v>
      </c>
      <c r="H92" s="14">
        <f t="shared" si="58"/>
        <v>-157.25000000000003</v>
      </c>
      <c r="I92" s="14">
        <f t="shared" si="58"/>
        <v>-157.33333333333334</v>
      </c>
      <c r="J92" s="14">
        <f t="shared" si="58"/>
        <v>-159.16666666666669</v>
      </c>
      <c r="K92" s="14">
        <f t="shared" si="58"/>
        <v>-157.58333333333334</v>
      </c>
      <c r="L92" s="14">
        <f t="shared" si="58"/>
        <v>-159.50000000000003</v>
      </c>
      <c r="M92" s="14">
        <f t="shared" si="58"/>
        <v>-159.66666666666669</v>
      </c>
      <c r="N92" s="14">
        <f t="shared" si="58"/>
        <v>-159.91666666666669</v>
      </c>
      <c r="O92" s="14">
        <f t="shared" si="58"/>
        <v>-160.91666666666666</v>
      </c>
      <c r="P92" s="14">
        <f t="shared" si="58"/>
        <v>-161.16666666666669</v>
      </c>
      <c r="Q92" s="14">
        <f t="shared" si="58"/>
        <v>-161.41666666666669</v>
      </c>
      <c r="R92" s="14">
        <f t="shared" si="58"/>
        <v>-161.75</v>
      </c>
      <c r="S92" s="14">
        <f t="shared" si="58"/>
        <v>-162.00000000000003</v>
      </c>
      <c r="T92" s="14">
        <f t="shared" si="58"/>
        <v>-160.25000000000003</v>
      </c>
      <c r="U92" s="14">
        <f t="shared" si="58"/>
        <v>-159.58333333333334</v>
      </c>
      <c r="V92" s="14">
        <f t="shared" si="58"/>
        <v>-159.50000000000003</v>
      </c>
      <c r="W92" s="14">
        <f t="shared" si="58"/>
        <v>-159.50000000000003</v>
      </c>
      <c r="X92" s="14">
        <f t="shared" si="58"/>
        <v>-159.66666666666669</v>
      </c>
      <c r="Y92" s="14">
        <f t="shared" si="58"/>
        <v>-159.91666666666669</v>
      </c>
      <c r="Z92" s="14">
        <f t="shared" si="58"/>
        <v>-160.16666666666666</v>
      </c>
      <c r="AA92" s="14">
        <f t="shared" si="58"/>
        <v>-160.41666666666669</v>
      </c>
      <c r="AB92" s="14">
        <f t="shared" si="58"/>
        <v>-161.5</v>
      </c>
      <c r="AC92" s="14">
        <f t="shared" si="58"/>
        <v>-161.83333333333337</v>
      </c>
      <c r="AD92" s="14">
        <f t="shared" si="58"/>
        <v>-162.08333333333334</v>
      </c>
      <c r="AE92" s="14">
        <f t="shared" si="58"/>
        <v>-162.33333333333334</v>
      </c>
      <c r="AF92" s="14">
        <f t="shared" si="58"/>
        <v>-162.58333333333337</v>
      </c>
      <c r="AG92" s="14">
        <f t="shared" si="58"/>
        <v>-162.91666666666669</v>
      </c>
      <c r="AH92" s="14">
        <f t="shared" si="58"/>
        <v>-163.16666666666666</v>
      </c>
      <c r="AI92" s="14">
        <f t="shared" si="58"/>
        <v>-163.41666666666669</v>
      </c>
      <c r="AJ92" s="14">
        <f t="shared" si="58"/>
        <v>-163.66666666666669</v>
      </c>
      <c r="AK92" s="14">
        <f t="shared" si="58"/>
        <v>-163.91666666666669</v>
      </c>
      <c r="AL92" s="14">
        <f t="shared" si="58"/>
        <v>-164.16666666666669</v>
      </c>
      <c r="AM92" s="14">
        <f t="shared" si="58"/>
        <v>-164.41666666666669</v>
      </c>
      <c r="AN92" s="14">
        <f t="shared" si="58"/>
        <v>-164.66666666666669</v>
      </c>
      <c r="AO92" s="14">
        <f t="shared" si="58"/>
        <v>-165.66666666666666</v>
      </c>
      <c r="AP92" s="14">
        <f t="shared" si="58"/>
        <v>0</v>
      </c>
      <c r="AQ92" s="14">
        <f t="shared" si="58"/>
        <v>0</v>
      </c>
      <c r="AR92" s="14">
        <f t="shared" si="58"/>
        <v>0</v>
      </c>
      <c r="AS92" s="14">
        <f t="shared" si="58"/>
        <v>0</v>
      </c>
      <c r="AT92" s="14">
        <f t="shared" si="58"/>
        <v>0</v>
      </c>
      <c r="AU92" s="14">
        <f t="shared" si="58"/>
        <v>0</v>
      </c>
      <c r="AV92" s="14">
        <f t="shared" si="58"/>
        <v>0</v>
      </c>
      <c r="AW92" s="14">
        <f t="shared" si="58"/>
        <v>0</v>
      </c>
      <c r="AX92" s="14">
        <f t="shared" si="58"/>
        <v>0</v>
      </c>
      <c r="AY92" s="14">
        <f t="shared" si="58"/>
        <v>0</v>
      </c>
      <c r="AZ92" s="14">
        <f t="shared" si="58"/>
        <v>0</v>
      </c>
      <c r="BA92" s="14">
        <f t="shared" si="58"/>
        <v>0</v>
      </c>
      <c r="BB92" s="14">
        <f t="shared" si="58"/>
        <v>0</v>
      </c>
      <c r="BC92" s="14">
        <f t="shared" si="58"/>
        <v>0</v>
      </c>
      <c r="BD92" s="14">
        <f t="shared" si="58"/>
        <v>0</v>
      </c>
      <c r="BE92" s="14">
        <f t="shared" si="58"/>
        <v>0</v>
      </c>
      <c r="BF92" s="14">
        <f t="shared" si="58"/>
        <v>0</v>
      </c>
      <c r="BG92" s="14">
        <f t="shared" si="58"/>
        <v>0</v>
      </c>
      <c r="BH92" s="14">
        <f t="shared" si="58"/>
        <v>0</v>
      </c>
      <c r="BI92" s="14">
        <f t="shared" si="58"/>
        <v>0</v>
      </c>
      <c r="BJ92" s="14">
        <f t="shared" si="58"/>
        <v>0</v>
      </c>
      <c r="BK92" s="14">
        <f t="shared" si="58"/>
        <v>0</v>
      </c>
      <c r="BL92" s="14">
        <f t="shared" si="58"/>
        <v>0</v>
      </c>
      <c r="BM92" s="14">
        <f t="shared" si="58"/>
        <v>0</v>
      </c>
      <c r="BN92" s="14">
        <f t="shared" si="58"/>
        <v>0</v>
      </c>
      <c r="BO92" s="14">
        <f t="shared" si="58"/>
        <v>0</v>
      </c>
      <c r="BP92" s="14">
        <f t="shared" si="58"/>
        <v>0</v>
      </c>
      <c r="BQ92" s="14">
        <f t="shared" si="58"/>
        <v>0</v>
      </c>
      <c r="BR92" s="14">
        <f t="shared" si="58"/>
        <v>0</v>
      </c>
      <c r="BS92" s="98"/>
    </row>
    <row r="93" spans="1:71" ht="21" hidden="1" customHeight="1" outlineLevel="1" thickBot="1" x14ac:dyDescent="0.4">
      <c r="A93" s="5">
        <f t="shared" si="34"/>
        <v>0</v>
      </c>
      <c r="B93" s="5">
        <f t="shared" si="34"/>
        <v>0</v>
      </c>
      <c r="C93" s="5">
        <f t="shared" si="34"/>
        <v>0</v>
      </c>
      <c r="D93" s="5">
        <f t="shared" si="34"/>
        <v>1</v>
      </c>
      <c r="E93" s="6" t="str">
        <f t="shared" si="28"/>
        <v>H (Ga)</v>
      </c>
      <c r="F93" s="14">
        <f t="shared" ref="F93" si="59">F17*$C$78</f>
        <v>-559.33333333333337</v>
      </c>
      <c r="G93" s="14">
        <f t="shared" ref="G93:BR93" si="60">G17*$C$78</f>
        <v>-530.41666666666674</v>
      </c>
      <c r="H93" s="14">
        <f t="shared" si="60"/>
        <v>-504.66666666666674</v>
      </c>
      <c r="I93" s="14">
        <f t="shared" si="60"/>
        <v>-481.66666666666669</v>
      </c>
      <c r="J93" s="14">
        <f t="shared" si="60"/>
        <v>-450.00000000000006</v>
      </c>
      <c r="K93" s="14">
        <f t="shared" si="60"/>
        <v>-418.5</v>
      </c>
      <c r="L93" s="14">
        <f t="shared" si="60"/>
        <v>-391.33333333333337</v>
      </c>
      <c r="M93" s="14">
        <f t="shared" si="60"/>
        <v>-365.5</v>
      </c>
      <c r="N93" s="14">
        <f t="shared" si="60"/>
        <v>-341.5</v>
      </c>
      <c r="O93" s="14">
        <f t="shared" si="60"/>
        <v>-261</v>
      </c>
      <c r="P93" s="14">
        <f t="shared" si="60"/>
        <v>-244.00000000000003</v>
      </c>
      <c r="Q93" s="14">
        <f t="shared" si="60"/>
        <v>-227.91666666666669</v>
      </c>
      <c r="R93" s="14">
        <f t="shared" si="60"/>
        <v>-212.75000000000003</v>
      </c>
      <c r="S93" s="14">
        <f t="shared" si="60"/>
        <v>-198.41666666666666</v>
      </c>
      <c r="T93" s="14">
        <f t="shared" si="60"/>
        <v>-184.83333333333334</v>
      </c>
      <c r="U93" s="14">
        <f t="shared" si="60"/>
        <v>-171.91666666666666</v>
      </c>
      <c r="V93" s="14">
        <f t="shared" si="60"/>
        <v>-159.66666666666669</v>
      </c>
      <c r="W93" s="14">
        <f t="shared" si="60"/>
        <v>-148.75000000000003</v>
      </c>
      <c r="X93" s="14">
        <f t="shared" si="60"/>
        <v>-140.41666666666669</v>
      </c>
      <c r="Y93" s="14">
        <f t="shared" si="60"/>
        <v>-132.5</v>
      </c>
      <c r="Z93" s="14">
        <f t="shared" si="60"/>
        <v>-125.00000000000001</v>
      </c>
      <c r="AA93" s="14">
        <f t="shared" si="60"/>
        <v>-117.75000000000001</v>
      </c>
      <c r="AB93" s="14">
        <f t="shared" si="60"/>
        <v>-91.666666666666671</v>
      </c>
      <c r="AC93" s="14">
        <f t="shared" si="60"/>
        <v>-85.75</v>
      </c>
      <c r="AD93" s="14">
        <f t="shared" si="60"/>
        <v>-80.050000000000011</v>
      </c>
      <c r="AE93" s="14">
        <f t="shared" si="60"/>
        <v>-74.566666666666677</v>
      </c>
      <c r="AF93" s="14">
        <f t="shared" si="60"/>
        <v>-69.275000000000006</v>
      </c>
      <c r="AG93" s="14">
        <f t="shared" si="60"/>
        <v>-64.275000000000006</v>
      </c>
      <c r="AH93" s="14">
        <f t="shared" si="60"/>
        <v>-64.975000000000009</v>
      </c>
      <c r="AI93" s="14">
        <f t="shared" si="60"/>
        <v>-65.658333333333331</v>
      </c>
      <c r="AJ93" s="14">
        <f t="shared" si="60"/>
        <v>-66.358333333333334</v>
      </c>
      <c r="AK93" s="14">
        <f t="shared" si="60"/>
        <v>-67.075000000000003</v>
      </c>
      <c r="AL93" s="14">
        <f t="shared" si="60"/>
        <v>-67.808333333333337</v>
      </c>
      <c r="AM93" s="14">
        <f t="shared" si="60"/>
        <v>-68.550000000000011</v>
      </c>
      <c r="AN93" s="14">
        <f t="shared" si="60"/>
        <v>-69.325000000000017</v>
      </c>
      <c r="AO93" s="14">
        <f t="shared" si="60"/>
        <v>-71.5</v>
      </c>
      <c r="AP93" s="14">
        <f t="shared" si="60"/>
        <v>0</v>
      </c>
      <c r="AQ93" s="14">
        <f t="shared" si="60"/>
        <v>0</v>
      </c>
      <c r="AR93" s="14">
        <f t="shared" si="60"/>
        <v>0</v>
      </c>
      <c r="AS93" s="14">
        <f t="shared" si="60"/>
        <v>0</v>
      </c>
      <c r="AT93" s="14">
        <f t="shared" si="60"/>
        <v>0</v>
      </c>
      <c r="AU93" s="14">
        <f t="shared" si="60"/>
        <v>0</v>
      </c>
      <c r="AV93" s="14">
        <f t="shared" si="60"/>
        <v>0</v>
      </c>
      <c r="AW93" s="14">
        <f t="shared" si="60"/>
        <v>0</v>
      </c>
      <c r="AX93" s="14">
        <f t="shared" si="60"/>
        <v>0</v>
      </c>
      <c r="AY93" s="14">
        <f t="shared" si="60"/>
        <v>0</v>
      </c>
      <c r="AZ93" s="14">
        <f t="shared" si="60"/>
        <v>0</v>
      </c>
      <c r="BA93" s="14">
        <f t="shared" si="60"/>
        <v>0</v>
      </c>
      <c r="BB93" s="14">
        <f t="shared" si="60"/>
        <v>0</v>
      </c>
      <c r="BC93" s="14">
        <f t="shared" si="60"/>
        <v>0</v>
      </c>
      <c r="BD93" s="14">
        <f t="shared" si="60"/>
        <v>0</v>
      </c>
      <c r="BE93" s="14">
        <f t="shared" si="60"/>
        <v>0</v>
      </c>
      <c r="BF93" s="14">
        <f t="shared" si="60"/>
        <v>0</v>
      </c>
      <c r="BG93" s="14">
        <f t="shared" si="60"/>
        <v>0</v>
      </c>
      <c r="BH93" s="14">
        <f t="shared" si="60"/>
        <v>0</v>
      </c>
      <c r="BI93" s="14">
        <f t="shared" si="60"/>
        <v>0</v>
      </c>
      <c r="BJ93" s="14">
        <f t="shared" si="60"/>
        <v>0</v>
      </c>
      <c r="BK93" s="14">
        <f t="shared" si="60"/>
        <v>0</v>
      </c>
      <c r="BL93" s="14">
        <f t="shared" si="60"/>
        <v>0</v>
      </c>
      <c r="BM93" s="14">
        <f t="shared" si="60"/>
        <v>0</v>
      </c>
      <c r="BN93" s="14">
        <f t="shared" si="60"/>
        <v>0</v>
      </c>
      <c r="BO93" s="14">
        <f t="shared" si="60"/>
        <v>0</v>
      </c>
      <c r="BP93" s="14">
        <f t="shared" si="60"/>
        <v>0</v>
      </c>
      <c r="BQ93" s="14">
        <f t="shared" si="60"/>
        <v>0</v>
      </c>
      <c r="BR93" s="14">
        <f t="shared" si="60"/>
        <v>0</v>
      </c>
      <c r="BS93" s="98"/>
    </row>
    <row r="94" spans="1:71" ht="21" hidden="1" customHeight="1" outlineLevel="1" thickBot="1" x14ac:dyDescent="0.4">
      <c r="A94" s="5">
        <f t="shared" si="34"/>
        <v>0</v>
      </c>
      <c r="B94" s="5">
        <f t="shared" si="34"/>
        <v>0</v>
      </c>
      <c r="C94" s="5">
        <f t="shared" si="34"/>
        <v>1</v>
      </c>
      <c r="D94" s="5">
        <f t="shared" si="34"/>
        <v>0</v>
      </c>
      <c r="E94" s="6" t="str">
        <f t="shared" si="28"/>
        <v>H (Ge)</v>
      </c>
      <c r="F94" s="14">
        <f t="shared" ref="F94" si="61">F18*$C$78</f>
        <v>-156.58333333333334</v>
      </c>
      <c r="G94" s="14">
        <f t="shared" ref="G94:BR94" si="62">G18*$C$78</f>
        <v>-151.33333333333334</v>
      </c>
      <c r="H94" s="14">
        <f t="shared" si="62"/>
        <v>-146.75</v>
      </c>
      <c r="I94" s="14">
        <f t="shared" si="62"/>
        <v>-142.75</v>
      </c>
      <c r="J94" s="14">
        <f t="shared" si="62"/>
        <v>-127.83333333333334</v>
      </c>
      <c r="K94" s="14">
        <f t="shared" si="62"/>
        <v>-120.16666666666667</v>
      </c>
      <c r="L94" s="14">
        <f t="shared" si="62"/>
        <v>-106.5</v>
      </c>
      <c r="M94" s="14">
        <f t="shared" si="62"/>
        <v>-97.083333333333343</v>
      </c>
      <c r="N94" s="14">
        <f t="shared" si="62"/>
        <v>-88.25</v>
      </c>
      <c r="O94" s="14">
        <f t="shared" si="62"/>
        <v>-58.491666666666674</v>
      </c>
      <c r="P94" s="14">
        <f t="shared" si="62"/>
        <v>-52.116666666666667</v>
      </c>
      <c r="Q94" s="14">
        <f t="shared" si="62"/>
        <v>-46.091666666666669</v>
      </c>
      <c r="R94" s="14">
        <f t="shared" si="62"/>
        <v>-40.38333333333334</v>
      </c>
      <c r="S94" s="14">
        <f t="shared" si="62"/>
        <v>-34.966666666666669</v>
      </c>
      <c r="T94" s="14">
        <f t="shared" si="62"/>
        <v>-34.958333333333336</v>
      </c>
      <c r="U94" s="14">
        <f t="shared" si="62"/>
        <v>-35.299999999999997</v>
      </c>
      <c r="V94" s="14">
        <f t="shared" si="62"/>
        <v>-35.633333333333333</v>
      </c>
      <c r="W94" s="14">
        <f t="shared" si="62"/>
        <v>-35.975000000000001</v>
      </c>
      <c r="X94" s="14">
        <f t="shared" si="62"/>
        <v>-36.316666666666663</v>
      </c>
      <c r="Y94" s="14">
        <f t="shared" si="62"/>
        <v>-36.658333333333339</v>
      </c>
      <c r="Z94" s="14">
        <f t="shared" si="62"/>
        <v>-37.000000000000007</v>
      </c>
      <c r="AA94" s="14">
        <f t="shared" si="62"/>
        <v>-37.341666666666669</v>
      </c>
      <c r="AB94" s="14">
        <f t="shared" si="62"/>
        <v>-38.69166666666667</v>
      </c>
      <c r="AC94" s="14">
        <f t="shared" si="62"/>
        <v>-39.024999999999999</v>
      </c>
      <c r="AD94" s="14">
        <f t="shared" si="62"/>
        <v>-39.350000000000009</v>
      </c>
      <c r="AE94" s="14">
        <f t="shared" si="62"/>
        <v>-39.68333333333333</v>
      </c>
      <c r="AF94" s="14">
        <f t="shared" si="62"/>
        <v>-40.00833333333334</v>
      </c>
      <c r="AG94" s="14">
        <f t="shared" si="62"/>
        <v>-40.341666666666669</v>
      </c>
      <c r="AH94" s="14">
        <f t="shared" si="62"/>
        <v>-40.650000000000006</v>
      </c>
      <c r="AI94" s="14">
        <f t="shared" si="62"/>
        <v>-40.975000000000001</v>
      </c>
      <c r="AJ94" s="14">
        <f t="shared" si="62"/>
        <v>-41.291666666666671</v>
      </c>
      <c r="AK94" s="14">
        <f t="shared" si="62"/>
        <v>-41.608333333333341</v>
      </c>
      <c r="AL94" s="14">
        <f t="shared" si="62"/>
        <v>-41.916666666666671</v>
      </c>
      <c r="AM94" s="14">
        <f t="shared" si="62"/>
        <v>-42.233333333333334</v>
      </c>
      <c r="AN94" s="14">
        <f t="shared" si="62"/>
        <v>-42.541666666666671</v>
      </c>
      <c r="AO94" s="14">
        <f t="shared" si="62"/>
        <v>-45.44166666666667</v>
      </c>
      <c r="AP94" s="14">
        <f t="shared" si="62"/>
        <v>0</v>
      </c>
      <c r="AQ94" s="14">
        <f t="shared" si="62"/>
        <v>0</v>
      </c>
      <c r="AR94" s="14">
        <f t="shared" si="62"/>
        <v>0</v>
      </c>
      <c r="AS94" s="14">
        <f t="shared" si="62"/>
        <v>0</v>
      </c>
      <c r="AT94" s="14">
        <f t="shared" si="62"/>
        <v>0</v>
      </c>
      <c r="AU94" s="14">
        <f t="shared" si="62"/>
        <v>0</v>
      </c>
      <c r="AV94" s="14">
        <f t="shared" si="62"/>
        <v>0</v>
      </c>
      <c r="AW94" s="14">
        <f t="shared" si="62"/>
        <v>0</v>
      </c>
      <c r="AX94" s="14">
        <f t="shared" si="62"/>
        <v>0</v>
      </c>
      <c r="AY94" s="14">
        <f t="shared" si="62"/>
        <v>0</v>
      </c>
      <c r="AZ94" s="14">
        <f t="shared" si="62"/>
        <v>0</v>
      </c>
      <c r="BA94" s="14">
        <f t="shared" si="62"/>
        <v>0</v>
      </c>
      <c r="BB94" s="14">
        <f t="shared" si="62"/>
        <v>0</v>
      </c>
      <c r="BC94" s="14">
        <f t="shared" si="62"/>
        <v>0</v>
      </c>
      <c r="BD94" s="14">
        <f t="shared" si="62"/>
        <v>0</v>
      </c>
      <c r="BE94" s="14">
        <f t="shared" si="62"/>
        <v>0</v>
      </c>
      <c r="BF94" s="14">
        <f t="shared" si="62"/>
        <v>0</v>
      </c>
      <c r="BG94" s="14">
        <f t="shared" si="62"/>
        <v>0</v>
      </c>
      <c r="BH94" s="14">
        <f t="shared" si="62"/>
        <v>0</v>
      </c>
      <c r="BI94" s="14">
        <f t="shared" si="62"/>
        <v>0</v>
      </c>
      <c r="BJ94" s="14">
        <f t="shared" si="62"/>
        <v>0</v>
      </c>
      <c r="BK94" s="14">
        <f t="shared" si="62"/>
        <v>0</v>
      </c>
      <c r="BL94" s="14">
        <f t="shared" si="62"/>
        <v>0</v>
      </c>
      <c r="BM94" s="14">
        <f t="shared" si="62"/>
        <v>0</v>
      </c>
      <c r="BN94" s="14">
        <f t="shared" si="62"/>
        <v>0</v>
      </c>
      <c r="BO94" s="14">
        <f t="shared" si="62"/>
        <v>0</v>
      </c>
      <c r="BP94" s="14">
        <f t="shared" si="62"/>
        <v>0</v>
      </c>
      <c r="BQ94" s="14">
        <f t="shared" si="62"/>
        <v>0</v>
      </c>
      <c r="BR94" s="14">
        <f t="shared" si="62"/>
        <v>0</v>
      </c>
      <c r="BS94" s="98"/>
    </row>
    <row r="95" spans="1:71" ht="21" hidden="1" customHeight="1" outlineLevel="1" thickBot="1" x14ac:dyDescent="0.4">
      <c r="A95" s="5">
        <f t="shared" si="34"/>
        <v>0</v>
      </c>
      <c r="B95" s="5">
        <f t="shared" si="34"/>
        <v>1</v>
      </c>
      <c r="C95" s="5">
        <f t="shared" si="34"/>
        <v>0</v>
      </c>
      <c r="D95" s="5">
        <f t="shared" si="34"/>
        <v>0</v>
      </c>
      <c r="E95" s="6" t="str">
        <f t="shared" si="28"/>
        <v>H (Se)</v>
      </c>
      <c r="F95" s="14">
        <f t="shared" ref="F95" si="63">F19*$C$78</f>
        <v>-187.41666666666666</v>
      </c>
      <c r="G95" s="14">
        <f t="shared" ref="G95:BR95" si="64">G19*$C$78</f>
        <v>-178</v>
      </c>
      <c r="H95" s="14">
        <f t="shared" si="64"/>
        <v>-169.75000000000003</v>
      </c>
      <c r="I95" s="14">
        <f t="shared" si="64"/>
        <v>-162.33333333333334</v>
      </c>
      <c r="J95" s="14">
        <f t="shared" si="64"/>
        <v>-163</v>
      </c>
      <c r="K95" s="14">
        <f t="shared" si="64"/>
        <v>-165.58333333333334</v>
      </c>
      <c r="L95" s="14">
        <f t="shared" si="64"/>
        <v>-167</v>
      </c>
      <c r="M95" s="14">
        <f t="shared" si="64"/>
        <v>-169.00000000000003</v>
      </c>
      <c r="N95" s="14">
        <f t="shared" si="64"/>
        <v>-171.08333333333334</v>
      </c>
      <c r="O95" s="14">
        <f t="shared" si="64"/>
        <v>-179.41666666666669</v>
      </c>
      <c r="P95" s="14">
        <f t="shared" si="64"/>
        <v>-181.50000000000003</v>
      </c>
      <c r="Q95" s="14">
        <f t="shared" si="64"/>
        <v>-183.5</v>
      </c>
      <c r="R95" s="14">
        <f t="shared" si="64"/>
        <v>-185.58333333333334</v>
      </c>
      <c r="S95" s="14">
        <f t="shared" si="64"/>
        <v>-187.66666666666669</v>
      </c>
      <c r="T95" s="14">
        <f t="shared" si="64"/>
        <v>-189.66666666666669</v>
      </c>
      <c r="U95" s="14">
        <f t="shared" si="64"/>
        <v>-191.66666666666669</v>
      </c>
      <c r="V95" s="14">
        <f t="shared" si="64"/>
        <v>-193.66666666666666</v>
      </c>
      <c r="W95" s="14">
        <f t="shared" si="64"/>
        <v>-195.66666666666669</v>
      </c>
      <c r="X95" s="14">
        <f t="shared" si="64"/>
        <v>-197.66666666666666</v>
      </c>
      <c r="Y95" s="14">
        <f t="shared" si="64"/>
        <v>-199.58333333333334</v>
      </c>
      <c r="Z95" s="14">
        <f t="shared" si="64"/>
        <v>-201.5</v>
      </c>
      <c r="AA95" s="14">
        <f t="shared" si="64"/>
        <v>-203.41666666666669</v>
      </c>
      <c r="AB95" s="14">
        <f t="shared" si="64"/>
        <v>-210.91666666666666</v>
      </c>
      <c r="AC95" s="14">
        <f t="shared" si="64"/>
        <v>-212.75000000000003</v>
      </c>
      <c r="AD95" s="14">
        <f t="shared" si="64"/>
        <v>-214.58333333333334</v>
      </c>
      <c r="AE95" s="14">
        <f t="shared" si="64"/>
        <v>-216.41666666666669</v>
      </c>
      <c r="AF95" s="14">
        <f t="shared" si="64"/>
        <v>-218.16666666666669</v>
      </c>
      <c r="AG95" s="14">
        <f t="shared" si="64"/>
        <v>-219.91666666666669</v>
      </c>
      <c r="AH95" s="14">
        <f t="shared" si="64"/>
        <v>-221.66666666666669</v>
      </c>
      <c r="AI95" s="14">
        <f t="shared" si="64"/>
        <v>-223.41666666666669</v>
      </c>
      <c r="AJ95" s="14">
        <f t="shared" si="64"/>
        <v>-225.16666666666669</v>
      </c>
      <c r="AK95" s="14">
        <f t="shared" si="64"/>
        <v>-226.83333333333334</v>
      </c>
      <c r="AL95" s="14">
        <f t="shared" si="64"/>
        <v>-228.58333333333334</v>
      </c>
      <c r="AM95" s="14">
        <f t="shared" si="64"/>
        <v>-230.25</v>
      </c>
      <c r="AN95" s="14">
        <f t="shared" si="64"/>
        <v>-231.91666666666666</v>
      </c>
      <c r="AO95" s="14">
        <f t="shared" si="64"/>
        <v>-238.50000000000003</v>
      </c>
      <c r="AP95" s="14">
        <f t="shared" si="64"/>
        <v>0</v>
      </c>
      <c r="AQ95" s="14">
        <f t="shared" si="64"/>
        <v>0</v>
      </c>
      <c r="AR95" s="14">
        <f t="shared" si="64"/>
        <v>0</v>
      </c>
      <c r="AS95" s="14">
        <f t="shared" si="64"/>
        <v>0</v>
      </c>
      <c r="AT95" s="14">
        <f t="shared" si="64"/>
        <v>0</v>
      </c>
      <c r="AU95" s="14">
        <f t="shared" si="64"/>
        <v>0</v>
      </c>
      <c r="AV95" s="14">
        <f t="shared" si="64"/>
        <v>0</v>
      </c>
      <c r="AW95" s="14">
        <f t="shared" si="64"/>
        <v>0</v>
      </c>
      <c r="AX95" s="14">
        <f t="shared" si="64"/>
        <v>0</v>
      </c>
      <c r="AY95" s="14">
        <f t="shared" si="64"/>
        <v>0</v>
      </c>
      <c r="AZ95" s="14">
        <f t="shared" si="64"/>
        <v>0</v>
      </c>
      <c r="BA95" s="14">
        <f t="shared" si="64"/>
        <v>0</v>
      </c>
      <c r="BB95" s="14">
        <f t="shared" si="64"/>
        <v>0</v>
      </c>
      <c r="BC95" s="14">
        <f t="shared" si="64"/>
        <v>0</v>
      </c>
      <c r="BD95" s="14">
        <f t="shared" si="64"/>
        <v>0</v>
      </c>
      <c r="BE95" s="14">
        <f t="shared" si="64"/>
        <v>0</v>
      </c>
      <c r="BF95" s="14">
        <f t="shared" si="64"/>
        <v>0</v>
      </c>
      <c r="BG95" s="14">
        <f t="shared" si="64"/>
        <v>0</v>
      </c>
      <c r="BH95" s="14">
        <f t="shared" si="64"/>
        <v>0</v>
      </c>
      <c r="BI95" s="14">
        <f t="shared" si="64"/>
        <v>0</v>
      </c>
      <c r="BJ95" s="14">
        <f t="shared" si="64"/>
        <v>0</v>
      </c>
      <c r="BK95" s="14">
        <f t="shared" si="64"/>
        <v>0</v>
      </c>
      <c r="BL95" s="14">
        <f t="shared" si="64"/>
        <v>0</v>
      </c>
      <c r="BM95" s="14">
        <f t="shared" si="64"/>
        <v>0</v>
      </c>
      <c r="BN95" s="14">
        <f t="shared" si="64"/>
        <v>0</v>
      </c>
      <c r="BO95" s="14">
        <f t="shared" si="64"/>
        <v>0</v>
      </c>
      <c r="BP95" s="14">
        <f t="shared" si="64"/>
        <v>0</v>
      </c>
      <c r="BQ95" s="14">
        <f t="shared" si="64"/>
        <v>0</v>
      </c>
      <c r="BR95" s="14">
        <f t="shared" si="64"/>
        <v>0</v>
      </c>
      <c r="BS95" s="98"/>
    </row>
    <row r="96" spans="1:71" ht="21" hidden="1" customHeight="1" outlineLevel="1" thickBot="1" x14ac:dyDescent="0.4">
      <c r="A96" s="5">
        <f t="shared" si="34"/>
        <v>0</v>
      </c>
      <c r="B96" s="5">
        <f t="shared" si="34"/>
        <v>0</v>
      </c>
      <c r="C96" s="5">
        <f t="shared" si="34"/>
        <v>0</v>
      </c>
      <c r="D96" s="5">
        <f t="shared" si="34"/>
        <v>0</v>
      </c>
      <c r="E96" s="6">
        <f t="shared" si="28"/>
        <v>0</v>
      </c>
      <c r="F96" s="14">
        <f t="shared" ref="F96" si="65">F20*$C$78</f>
        <v>0</v>
      </c>
      <c r="G96" s="14">
        <f t="shared" ref="G96:BR96" si="66">G20*$C$78</f>
        <v>0</v>
      </c>
      <c r="H96" s="14">
        <f t="shared" si="66"/>
        <v>0</v>
      </c>
      <c r="I96" s="14">
        <f t="shared" si="66"/>
        <v>0</v>
      </c>
      <c r="J96" s="14">
        <f t="shared" si="66"/>
        <v>0</v>
      </c>
      <c r="K96" s="14">
        <f t="shared" si="66"/>
        <v>0</v>
      </c>
      <c r="L96" s="14">
        <f t="shared" si="66"/>
        <v>0</v>
      </c>
      <c r="M96" s="14">
        <f t="shared" si="66"/>
        <v>0</v>
      </c>
      <c r="N96" s="14">
        <f t="shared" si="66"/>
        <v>0</v>
      </c>
      <c r="O96" s="14">
        <f t="shared" si="66"/>
        <v>0</v>
      </c>
      <c r="P96" s="14">
        <f t="shared" si="66"/>
        <v>0</v>
      </c>
      <c r="Q96" s="14">
        <f t="shared" si="66"/>
        <v>0</v>
      </c>
      <c r="R96" s="14">
        <f t="shared" si="66"/>
        <v>0</v>
      </c>
      <c r="S96" s="14">
        <f t="shared" si="66"/>
        <v>0</v>
      </c>
      <c r="T96" s="14">
        <f t="shared" si="66"/>
        <v>0</v>
      </c>
      <c r="U96" s="14">
        <f t="shared" si="66"/>
        <v>0</v>
      </c>
      <c r="V96" s="14">
        <f t="shared" si="66"/>
        <v>0</v>
      </c>
      <c r="W96" s="14">
        <f t="shared" si="66"/>
        <v>0</v>
      </c>
      <c r="X96" s="14">
        <f t="shared" si="66"/>
        <v>0</v>
      </c>
      <c r="Y96" s="14">
        <f t="shared" si="66"/>
        <v>0</v>
      </c>
      <c r="Z96" s="14">
        <f t="shared" si="66"/>
        <v>0</v>
      </c>
      <c r="AA96" s="14">
        <f t="shared" si="66"/>
        <v>0</v>
      </c>
      <c r="AB96" s="14">
        <f t="shared" si="66"/>
        <v>0</v>
      </c>
      <c r="AC96" s="14">
        <f t="shared" si="66"/>
        <v>0</v>
      </c>
      <c r="AD96" s="14">
        <f t="shared" si="66"/>
        <v>0</v>
      </c>
      <c r="AE96" s="14">
        <f t="shared" si="66"/>
        <v>0</v>
      </c>
      <c r="AF96" s="14">
        <f t="shared" si="66"/>
        <v>0</v>
      </c>
      <c r="AG96" s="14">
        <f t="shared" si="66"/>
        <v>0</v>
      </c>
      <c r="AH96" s="14">
        <f t="shared" si="66"/>
        <v>0</v>
      </c>
      <c r="AI96" s="14">
        <f t="shared" si="66"/>
        <v>0</v>
      </c>
      <c r="AJ96" s="14">
        <f t="shared" si="66"/>
        <v>0</v>
      </c>
      <c r="AK96" s="14">
        <f t="shared" si="66"/>
        <v>0</v>
      </c>
      <c r="AL96" s="14">
        <f t="shared" si="66"/>
        <v>0</v>
      </c>
      <c r="AM96" s="14">
        <f t="shared" si="66"/>
        <v>0</v>
      </c>
      <c r="AN96" s="14">
        <f t="shared" si="66"/>
        <v>0</v>
      </c>
      <c r="AO96" s="14">
        <f t="shared" si="66"/>
        <v>0</v>
      </c>
      <c r="AP96" s="14">
        <f t="shared" si="66"/>
        <v>0</v>
      </c>
      <c r="AQ96" s="14">
        <f t="shared" si="66"/>
        <v>0</v>
      </c>
      <c r="AR96" s="14">
        <f t="shared" si="66"/>
        <v>0</v>
      </c>
      <c r="AS96" s="14">
        <f t="shared" si="66"/>
        <v>0</v>
      </c>
      <c r="AT96" s="14">
        <f t="shared" si="66"/>
        <v>0</v>
      </c>
      <c r="AU96" s="14">
        <f t="shared" si="66"/>
        <v>0</v>
      </c>
      <c r="AV96" s="14">
        <f t="shared" si="66"/>
        <v>0</v>
      </c>
      <c r="AW96" s="14">
        <f t="shared" si="66"/>
        <v>0</v>
      </c>
      <c r="AX96" s="14">
        <f t="shared" si="66"/>
        <v>0</v>
      </c>
      <c r="AY96" s="14">
        <f t="shared" si="66"/>
        <v>0</v>
      </c>
      <c r="AZ96" s="14">
        <f t="shared" si="66"/>
        <v>0</v>
      </c>
      <c r="BA96" s="14">
        <f t="shared" si="66"/>
        <v>0</v>
      </c>
      <c r="BB96" s="14">
        <f t="shared" si="66"/>
        <v>0</v>
      </c>
      <c r="BC96" s="14">
        <f t="shared" si="66"/>
        <v>0</v>
      </c>
      <c r="BD96" s="14">
        <f t="shared" si="66"/>
        <v>0</v>
      </c>
      <c r="BE96" s="14">
        <f t="shared" si="66"/>
        <v>0</v>
      </c>
      <c r="BF96" s="14">
        <f t="shared" si="66"/>
        <v>0</v>
      </c>
      <c r="BG96" s="14">
        <f t="shared" si="66"/>
        <v>0</v>
      </c>
      <c r="BH96" s="14">
        <f t="shared" si="66"/>
        <v>0</v>
      </c>
      <c r="BI96" s="14">
        <f t="shared" si="66"/>
        <v>0</v>
      </c>
      <c r="BJ96" s="14">
        <f t="shared" si="66"/>
        <v>0</v>
      </c>
      <c r="BK96" s="14">
        <f t="shared" si="66"/>
        <v>0</v>
      </c>
      <c r="BL96" s="14">
        <f t="shared" si="66"/>
        <v>0</v>
      </c>
      <c r="BM96" s="14">
        <f t="shared" si="66"/>
        <v>0</v>
      </c>
      <c r="BN96" s="14">
        <f t="shared" si="66"/>
        <v>0</v>
      </c>
      <c r="BO96" s="14">
        <f t="shared" si="66"/>
        <v>0</v>
      </c>
      <c r="BP96" s="14">
        <f t="shared" si="66"/>
        <v>0</v>
      </c>
      <c r="BQ96" s="14">
        <f t="shared" si="66"/>
        <v>0</v>
      </c>
      <c r="BR96" s="14">
        <f t="shared" si="66"/>
        <v>0</v>
      </c>
      <c r="BS96" s="98"/>
    </row>
    <row r="97" spans="1:87" ht="21" hidden="1" customHeight="1" outlineLevel="1" thickBot="1" x14ac:dyDescent="0.4">
      <c r="A97" s="5">
        <f t="shared" ref="A97:D109" si="67">A63</f>
        <v>0</v>
      </c>
      <c r="B97" s="5">
        <f t="shared" si="67"/>
        <v>0</v>
      </c>
      <c r="C97" s="5">
        <f t="shared" si="67"/>
        <v>0</v>
      </c>
      <c r="D97" s="5">
        <f t="shared" si="67"/>
        <v>0</v>
      </c>
      <c r="E97" s="6">
        <f t="shared" si="28"/>
        <v>0</v>
      </c>
      <c r="F97" s="14">
        <f t="shared" ref="F97" si="68">F21*$C$78</f>
        <v>0</v>
      </c>
      <c r="G97" s="14">
        <f t="shared" ref="G97:BR97" si="69">G21*$C$78</f>
        <v>0</v>
      </c>
      <c r="H97" s="14">
        <f t="shared" si="69"/>
        <v>0</v>
      </c>
      <c r="I97" s="14">
        <f t="shared" si="69"/>
        <v>0</v>
      </c>
      <c r="J97" s="14">
        <f t="shared" si="69"/>
        <v>0</v>
      </c>
      <c r="K97" s="14">
        <f t="shared" si="69"/>
        <v>0</v>
      </c>
      <c r="L97" s="14">
        <f t="shared" si="69"/>
        <v>0</v>
      </c>
      <c r="M97" s="14">
        <f t="shared" si="69"/>
        <v>0</v>
      </c>
      <c r="N97" s="14">
        <f t="shared" si="69"/>
        <v>0</v>
      </c>
      <c r="O97" s="14">
        <f t="shared" si="69"/>
        <v>0</v>
      </c>
      <c r="P97" s="14">
        <f t="shared" si="69"/>
        <v>0</v>
      </c>
      <c r="Q97" s="14">
        <f t="shared" si="69"/>
        <v>0</v>
      </c>
      <c r="R97" s="14">
        <f t="shared" si="69"/>
        <v>0</v>
      </c>
      <c r="S97" s="14">
        <f t="shared" si="69"/>
        <v>0</v>
      </c>
      <c r="T97" s="14">
        <f t="shared" si="69"/>
        <v>0</v>
      </c>
      <c r="U97" s="14">
        <f t="shared" si="69"/>
        <v>0</v>
      </c>
      <c r="V97" s="14">
        <f t="shared" si="69"/>
        <v>0</v>
      </c>
      <c r="W97" s="14">
        <f t="shared" si="69"/>
        <v>0</v>
      </c>
      <c r="X97" s="14">
        <f t="shared" si="69"/>
        <v>0</v>
      </c>
      <c r="Y97" s="14">
        <f t="shared" si="69"/>
        <v>0</v>
      </c>
      <c r="Z97" s="14">
        <f t="shared" si="69"/>
        <v>0</v>
      </c>
      <c r="AA97" s="14">
        <f t="shared" si="69"/>
        <v>0</v>
      </c>
      <c r="AB97" s="14">
        <f t="shared" si="69"/>
        <v>0</v>
      </c>
      <c r="AC97" s="14">
        <f t="shared" si="69"/>
        <v>0</v>
      </c>
      <c r="AD97" s="14">
        <f t="shared" si="69"/>
        <v>0</v>
      </c>
      <c r="AE97" s="14">
        <f t="shared" si="69"/>
        <v>0</v>
      </c>
      <c r="AF97" s="14">
        <f t="shared" si="69"/>
        <v>0</v>
      </c>
      <c r="AG97" s="14">
        <f t="shared" si="69"/>
        <v>0</v>
      </c>
      <c r="AH97" s="14">
        <f t="shared" si="69"/>
        <v>0</v>
      </c>
      <c r="AI97" s="14">
        <f t="shared" si="69"/>
        <v>0</v>
      </c>
      <c r="AJ97" s="14">
        <f t="shared" si="69"/>
        <v>0</v>
      </c>
      <c r="AK97" s="14">
        <f t="shared" si="69"/>
        <v>0</v>
      </c>
      <c r="AL97" s="14">
        <f t="shared" si="69"/>
        <v>0</v>
      </c>
      <c r="AM97" s="14">
        <f t="shared" si="69"/>
        <v>0</v>
      </c>
      <c r="AN97" s="14">
        <f t="shared" si="69"/>
        <v>0</v>
      </c>
      <c r="AO97" s="14">
        <f t="shared" si="69"/>
        <v>0</v>
      </c>
      <c r="AP97" s="14">
        <f t="shared" si="69"/>
        <v>0</v>
      </c>
      <c r="AQ97" s="14">
        <f t="shared" si="69"/>
        <v>0</v>
      </c>
      <c r="AR97" s="14">
        <f t="shared" si="69"/>
        <v>0</v>
      </c>
      <c r="AS97" s="14">
        <f t="shared" si="69"/>
        <v>0</v>
      </c>
      <c r="AT97" s="14">
        <f t="shared" si="69"/>
        <v>0</v>
      </c>
      <c r="AU97" s="14">
        <f t="shared" si="69"/>
        <v>0</v>
      </c>
      <c r="AV97" s="14">
        <f t="shared" si="69"/>
        <v>0</v>
      </c>
      <c r="AW97" s="14">
        <f t="shared" si="69"/>
        <v>0</v>
      </c>
      <c r="AX97" s="14">
        <f t="shared" si="69"/>
        <v>0</v>
      </c>
      <c r="AY97" s="14">
        <f t="shared" si="69"/>
        <v>0</v>
      </c>
      <c r="AZ97" s="14">
        <f t="shared" si="69"/>
        <v>0</v>
      </c>
      <c r="BA97" s="14">
        <f t="shared" si="69"/>
        <v>0</v>
      </c>
      <c r="BB97" s="14">
        <f t="shared" si="69"/>
        <v>0</v>
      </c>
      <c r="BC97" s="14">
        <f t="shared" si="69"/>
        <v>0</v>
      </c>
      <c r="BD97" s="14">
        <f t="shared" si="69"/>
        <v>0</v>
      </c>
      <c r="BE97" s="14">
        <f t="shared" si="69"/>
        <v>0</v>
      </c>
      <c r="BF97" s="14">
        <f t="shared" si="69"/>
        <v>0</v>
      </c>
      <c r="BG97" s="14">
        <f t="shared" si="69"/>
        <v>0</v>
      </c>
      <c r="BH97" s="14">
        <f t="shared" si="69"/>
        <v>0</v>
      </c>
      <c r="BI97" s="14">
        <f t="shared" si="69"/>
        <v>0</v>
      </c>
      <c r="BJ97" s="14">
        <f t="shared" si="69"/>
        <v>0</v>
      </c>
      <c r="BK97" s="14">
        <f t="shared" si="69"/>
        <v>0</v>
      </c>
      <c r="BL97" s="14">
        <f t="shared" si="69"/>
        <v>0</v>
      </c>
      <c r="BM97" s="14">
        <f t="shared" si="69"/>
        <v>0</v>
      </c>
      <c r="BN97" s="14">
        <f t="shared" si="69"/>
        <v>0</v>
      </c>
      <c r="BO97" s="14">
        <f t="shared" si="69"/>
        <v>0</v>
      </c>
      <c r="BP97" s="14">
        <f t="shared" si="69"/>
        <v>0</v>
      </c>
      <c r="BQ97" s="14">
        <f t="shared" si="69"/>
        <v>0</v>
      </c>
      <c r="BR97" s="14">
        <f t="shared" si="69"/>
        <v>0</v>
      </c>
      <c r="BS97" s="98"/>
    </row>
    <row r="98" spans="1:87" ht="21" hidden="1" customHeight="1" outlineLevel="1" thickBot="1" x14ac:dyDescent="0.4">
      <c r="A98" s="5">
        <f t="shared" si="67"/>
        <v>0</v>
      </c>
      <c r="B98" s="5">
        <f t="shared" si="67"/>
        <v>0</v>
      </c>
      <c r="C98" s="5">
        <f t="shared" si="67"/>
        <v>0</v>
      </c>
      <c r="D98" s="5">
        <f t="shared" si="67"/>
        <v>0</v>
      </c>
      <c r="E98" s="6">
        <f t="shared" si="28"/>
        <v>0</v>
      </c>
      <c r="F98" s="14">
        <f t="shared" ref="F98" si="70">F22*$C$78</f>
        <v>0</v>
      </c>
      <c r="G98" s="14">
        <f t="shared" ref="G98:BR98" si="71">G22*$C$78</f>
        <v>0</v>
      </c>
      <c r="H98" s="14">
        <f t="shared" si="71"/>
        <v>0</v>
      </c>
      <c r="I98" s="14">
        <f t="shared" si="71"/>
        <v>0</v>
      </c>
      <c r="J98" s="14">
        <f t="shared" si="71"/>
        <v>0</v>
      </c>
      <c r="K98" s="14">
        <f t="shared" si="71"/>
        <v>0</v>
      </c>
      <c r="L98" s="14">
        <f t="shared" si="71"/>
        <v>0</v>
      </c>
      <c r="M98" s="14">
        <f t="shared" si="71"/>
        <v>0</v>
      </c>
      <c r="N98" s="14">
        <f t="shared" si="71"/>
        <v>0</v>
      </c>
      <c r="O98" s="14">
        <f t="shared" si="71"/>
        <v>0</v>
      </c>
      <c r="P98" s="14">
        <f t="shared" si="71"/>
        <v>0</v>
      </c>
      <c r="Q98" s="14">
        <f t="shared" si="71"/>
        <v>0</v>
      </c>
      <c r="R98" s="14">
        <f t="shared" si="71"/>
        <v>0</v>
      </c>
      <c r="S98" s="14">
        <f t="shared" si="71"/>
        <v>0</v>
      </c>
      <c r="T98" s="14">
        <f t="shared" si="71"/>
        <v>0</v>
      </c>
      <c r="U98" s="14">
        <f t="shared" si="71"/>
        <v>0</v>
      </c>
      <c r="V98" s="14">
        <f t="shared" si="71"/>
        <v>0</v>
      </c>
      <c r="W98" s="14">
        <f t="shared" si="71"/>
        <v>0</v>
      </c>
      <c r="X98" s="14">
        <f t="shared" si="71"/>
        <v>0</v>
      </c>
      <c r="Y98" s="14">
        <f t="shared" si="71"/>
        <v>0</v>
      </c>
      <c r="Z98" s="14">
        <f t="shared" si="71"/>
        <v>0</v>
      </c>
      <c r="AA98" s="14">
        <f t="shared" si="71"/>
        <v>0</v>
      </c>
      <c r="AB98" s="14">
        <f t="shared" si="71"/>
        <v>0</v>
      </c>
      <c r="AC98" s="14">
        <f t="shared" si="71"/>
        <v>0</v>
      </c>
      <c r="AD98" s="14">
        <f t="shared" si="71"/>
        <v>0</v>
      </c>
      <c r="AE98" s="14">
        <f t="shared" si="71"/>
        <v>0</v>
      </c>
      <c r="AF98" s="14">
        <f t="shared" si="71"/>
        <v>0</v>
      </c>
      <c r="AG98" s="14">
        <f t="shared" si="71"/>
        <v>0</v>
      </c>
      <c r="AH98" s="14">
        <f t="shared" si="71"/>
        <v>0</v>
      </c>
      <c r="AI98" s="14">
        <f t="shared" si="71"/>
        <v>0</v>
      </c>
      <c r="AJ98" s="14">
        <f t="shared" si="71"/>
        <v>0</v>
      </c>
      <c r="AK98" s="14">
        <f t="shared" si="71"/>
        <v>0</v>
      </c>
      <c r="AL98" s="14">
        <f t="shared" si="71"/>
        <v>0</v>
      </c>
      <c r="AM98" s="14">
        <f t="shared" si="71"/>
        <v>0</v>
      </c>
      <c r="AN98" s="14">
        <f t="shared" si="71"/>
        <v>0</v>
      </c>
      <c r="AO98" s="14">
        <f t="shared" si="71"/>
        <v>0</v>
      </c>
      <c r="AP98" s="14">
        <f t="shared" si="71"/>
        <v>0</v>
      </c>
      <c r="AQ98" s="14">
        <f t="shared" si="71"/>
        <v>0</v>
      </c>
      <c r="AR98" s="14">
        <f t="shared" si="71"/>
        <v>0</v>
      </c>
      <c r="AS98" s="14">
        <f t="shared" si="71"/>
        <v>0</v>
      </c>
      <c r="AT98" s="14">
        <f t="shared" si="71"/>
        <v>0</v>
      </c>
      <c r="AU98" s="14">
        <f t="shared" si="71"/>
        <v>0</v>
      </c>
      <c r="AV98" s="14">
        <f t="shared" si="71"/>
        <v>0</v>
      </c>
      <c r="AW98" s="14">
        <f t="shared" si="71"/>
        <v>0</v>
      </c>
      <c r="AX98" s="14">
        <f t="shared" si="71"/>
        <v>0</v>
      </c>
      <c r="AY98" s="14">
        <f t="shared" si="71"/>
        <v>0</v>
      </c>
      <c r="AZ98" s="14">
        <f t="shared" si="71"/>
        <v>0</v>
      </c>
      <c r="BA98" s="14">
        <f t="shared" si="71"/>
        <v>0</v>
      </c>
      <c r="BB98" s="14">
        <f t="shared" si="71"/>
        <v>0</v>
      </c>
      <c r="BC98" s="14">
        <f t="shared" si="71"/>
        <v>0</v>
      </c>
      <c r="BD98" s="14">
        <f t="shared" si="71"/>
        <v>0</v>
      </c>
      <c r="BE98" s="14">
        <f t="shared" si="71"/>
        <v>0</v>
      </c>
      <c r="BF98" s="14">
        <f t="shared" si="71"/>
        <v>0</v>
      </c>
      <c r="BG98" s="14">
        <f t="shared" si="71"/>
        <v>0</v>
      </c>
      <c r="BH98" s="14">
        <f t="shared" si="71"/>
        <v>0</v>
      </c>
      <c r="BI98" s="14">
        <f t="shared" si="71"/>
        <v>0</v>
      </c>
      <c r="BJ98" s="14">
        <f t="shared" si="71"/>
        <v>0</v>
      </c>
      <c r="BK98" s="14">
        <f t="shared" si="71"/>
        <v>0</v>
      </c>
      <c r="BL98" s="14">
        <f t="shared" si="71"/>
        <v>0</v>
      </c>
      <c r="BM98" s="14">
        <f t="shared" si="71"/>
        <v>0</v>
      </c>
      <c r="BN98" s="14">
        <f t="shared" si="71"/>
        <v>0</v>
      </c>
      <c r="BO98" s="14">
        <f t="shared" si="71"/>
        <v>0</v>
      </c>
      <c r="BP98" s="14">
        <f t="shared" si="71"/>
        <v>0</v>
      </c>
      <c r="BQ98" s="14">
        <f t="shared" si="71"/>
        <v>0</v>
      </c>
      <c r="BR98" s="14">
        <f t="shared" si="71"/>
        <v>0</v>
      </c>
      <c r="BS98" s="98"/>
    </row>
    <row r="99" spans="1:87" ht="21" hidden="1" customHeight="1" outlineLevel="1" thickBot="1" x14ac:dyDescent="0.4">
      <c r="A99" s="5">
        <f t="shared" si="67"/>
        <v>0</v>
      </c>
      <c r="B99" s="5">
        <f t="shared" si="67"/>
        <v>0</v>
      </c>
      <c r="C99" s="5">
        <f t="shared" si="67"/>
        <v>0</v>
      </c>
      <c r="D99" s="5">
        <f t="shared" si="67"/>
        <v>0</v>
      </c>
      <c r="E99" s="6">
        <f t="shared" si="28"/>
        <v>0</v>
      </c>
      <c r="F99" s="14">
        <f t="shared" ref="F99" si="72">F23*$C$78</f>
        <v>0</v>
      </c>
      <c r="G99" s="14">
        <f t="shared" ref="G99:BR99" si="73">G23*$C$78</f>
        <v>0</v>
      </c>
      <c r="H99" s="14">
        <f t="shared" si="73"/>
        <v>0</v>
      </c>
      <c r="I99" s="14">
        <f t="shared" si="73"/>
        <v>0</v>
      </c>
      <c r="J99" s="14">
        <f t="shared" si="73"/>
        <v>0</v>
      </c>
      <c r="K99" s="14">
        <f t="shared" si="73"/>
        <v>0</v>
      </c>
      <c r="L99" s="14">
        <f t="shared" si="73"/>
        <v>0</v>
      </c>
      <c r="M99" s="14">
        <f t="shared" si="73"/>
        <v>0</v>
      </c>
      <c r="N99" s="14">
        <f t="shared" si="73"/>
        <v>0</v>
      </c>
      <c r="O99" s="14">
        <f t="shared" si="73"/>
        <v>0</v>
      </c>
      <c r="P99" s="14">
        <f t="shared" si="73"/>
        <v>0</v>
      </c>
      <c r="Q99" s="14">
        <f t="shared" si="73"/>
        <v>0</v>
      </c>
      <c r="R99" s="14">
        <f t="shared" si="73"/>
        <v>0</v>
      </c>
      <c r="S99" s="14">
        <f t="shared" si="73"/>
        <v>0</v>
      </c>
      <c r="T99" s="14">
        <f t="shared" si="73"/>
        <v>0</v>
      </c>
      <c r="U99" s="14">
        <f t="shared" si="73"/>
        <v>0</v>
      </c>
      <c r="V99" s="14">
        <f t="shared" si="73"/>
        <v>0</v>
      </c>
      <c r="W99" s="14">
        <f t="shared" si="73"/>
        <v>0</v>
      </c>
      <c r="X99" s="14">
        <f t="shared" si="73"/>
        <v>0</v>
      </c>
      <c r="Y99" s="14">
        <f t="shared" si="73"/>
        <v>0</v>
      </c>
      <c r="Z99" s="14">
        <f t="shared" si="73"/>
        <v>0</v>
      </c>
      <c r="AA99" s="14">
        <f t="shared" si="73"/>
        <v>0</v>
      </c>
      <c r="AB99" s="14">
        <f t="shared" si="73"/>
        <v>0</v>
      </c>
      <c r="AC99" s="14">
        <f t="shared" si="73"/>
        <v>0</v>
      </c>
      <c r="AD99" s="14">
        <f t="shared" si="73"/>
        <v>0</v>
      </c>
      <c r="AE99" s="14">
        <f t="shared" si="73"/>
        <v>0</v>
      </c>
      <c r="AF99" s="14">
        <f t="shared" si="73"/>
        <v>0</v>
      </c>
      <c r="AG99" s="14">
        <f t="shared" si="73"/>
        <v>0</v>
      </c>
      <c r="AH99" s="14">
        <f t="shared" si="73"/>
        <v>0</v>
      </c>
      <c r="AI99" s="14">
        <f t="shared" si="73"/>
        <v>0</v>
      </c>
      <c r="AJ99" s="14">
        <f t="shared" si="73"/>
        <v>0</v>
      </c>
      <c r="AK99" s="14">
        <f t="shared" si="73"/>
        <v>0</v>
      </c>
      <c r="AL99" s="14">
        <f t="shared" si="73"/>
        <v>0</v>
      </c>
      <c r="AM99" s="14">
        <f t="shared" si="73"/>
        <v>0</v>
      </c>
      <c r="AN99" s="14">
        <f t="shared" si="73"/>
        <v>0</v>
      </c>
      <c r="AO99" s="14">
        <f t="shared" si="73"/>
        <v>0</v>
      </c>
      <c r="AP99" s="14">
        <f t="shared" si="73"/>
        <v>0</v>
      </c>
      <c r="AQ99" s="14">
        <f t="shared" si="73"/>
        <v>0</v>
      </c>
      <c r="AR99" s="14">
        <f t="shared" si="73"/>
        <v>0</v>
      </c>
      <c r="AS99" s="14">
        <f t="shared" si="73"/>
        <v>0</v>
      </c>
      <c r="AT99" s="14">
        <f t="shared" si="73"/>
        <v>0</v>
      </c>
      <c r="AU99" s="14">
        <f t="shared" si="73"/>
        <v>0</v>
      </c>
      <c r="AV99" s="14">
        <f t="shared" si="73"/>
        <v>0</v>
      </c>
      <c r="AW99" s="14">
        <f t="shared" si="73"/>
        <v>0</v>
      </c>
      <c r="AX99" s="14">
        <f t="shared" si="73"/>
        <v>0</v>
      </c>
      <c r="AY99" s="14">
        <f t="shared" si="73"/>
        <v>0</v>
      </c>
      <c r="AZ99" s="14">
        <f t="shared" si="73"/>
        <v>0</v>
      </c>
      <c r="BA99" s="14">
        <f t="shared" si="73"/>
        <v>0</v>
      </c>
      <c r="BB99" s="14">
        <f t="shared" si="73"/>
        <v>0</v>
      </c>
      <c r="BC99" s="14">
        <f t="shared" si="73"/>
        <v>0</v>
      </c>
      <c r="BD99" s="14">
        <f t="shared" si="73"/>
        <v>0</v>
      </c>
      <c r="BE99" s="14">
        <f t="shared" si="73"/>
        <v>0</v>
      </c>
      <c r="BF99" s="14">
        <f t="shared" si="73"/>
        <v>0</v>
      </c>
      <c r="BG99" s="14">
        <f t="shared" si="73"/>
        <v>0</v>
      </c>
      <c r="BH99" s="14">
        <f t="shared" si="73"/>
        <v>0</v>
      </c>
      <c r="BI99" s="14">
        <f t="shared" si="73"/>
        <v>0</v>
      </c>
      <c r="BJ99" s="14">
        <f t="shared" si="73"/>
        <v>0</v>
      </c>
      <c r="BK99" s="14">
        <f t="shared" si="73"/>
        <v>0</v>
      </c>
      <c r="BL99" s="14">
        <f t="shared" si="73"/>
        <v>0</v>
      </c>
      <c r="BM99" s="14">
        <f t="shared" si="73"/>
        <v>0</v>
      </c>
      <c r="BN99" s="14">
        <f t="shared" si="73"/>
        <v>0</v>
      </c>
      <c r="BO99" s="14">
        <f t="shared" si="73"/>
        <v>0</v>
      </c>
      <c r="BP99" s="14">
        <f t="shared" si="73"/>
        <v>0</v>
      </c>
      <c r="BQ99" s="14">
        <f t="shared" si="73"/>
        <v>0</v>
      </c>
      <c r="BR99" s="14">
        <f t="shared" si="73"/>
        <v>0</v>
      </c>
      <c r="BS99" s="98"/>
    </row>
    <row r="100" spans="1:87" ht="21" hidden="1" customHeight="1" outlineLevel="1" thickBot="1" x14ac:dyDescent="0.4">
      <c r="A100" s="5">
        <f t="shared" si="67"/>
        <v>0</v>
      </c>
      <c r="B100" s="5">
        <f t="shared" si="67"/>
        <v>0</v>
      </c>
      <c r="C100" s="5">
        <f t="shared" si="67"/>
        <v>0</v>
      </c>
      <c r="D100" s="5">
        <f t="shared" si="67"/>
        <v>0</v>
      </c>
      <c r="E100" s="6">
        <f t="shared" si="28"/>
        <v>0</v>
      </c>
      <c r="F100" s="14">
        <f t="shared" ref="F100" si="74">F24*$C$78</f>
        <v>0</v>
      </c>
      <c r="G100" s="14">
        <f t="shared" ref="G100:BR100" si="75">G24*$C$78</f>
        <v>0</v>
      </c>
      <c r="H100" s="14">
        <f t="shared" si="75"/>
        <v>0</v>
      </c>
      <c r="I100" s="14">
        <f t="shared" si="75"/>
        <v>0</v>
      </c>
      <c r="J100" s="14">
        <f t="shared" si="75"/>
        <v>0</v>
      </c>
      <c r="K100" s="14">
        <f t="shared" si="75"/>
        <v>0</v>
      </c>
      <c r="L100" s="14">
        <f t="shared" si="75"/>
        <v>0</v>
      </c>
      <c r="M100" s="14">
        <f t="shared" si="75"/>
        <v>0</v>
      </c>
      <c r="N100" s="14">
        <f t="shared" si="75"/>
        <v>0</v>
      </c>
      <c r="O100" s="14">
        <f t="shared" si="75"/>
        <v>0</v>
      </c>
      <c r="P100" s="14">
        <f t="shared" si="75"/>
        <v>0</v>
      </c>
      <c r="Q100" s="14">
        <f t="shared" si="75"/>
        <v>0</v>
      </c>
      <c r="R100" s="14">
        <f t="shared" si="75"/>
        <v>0</v>
      </c>
      <c r="S100" s="14">
        <f t="shared" si="75"/>
        <v>0</v>
      </c>
      <c r="T100" s="14">
        <f t="shared" si="75"/>
        <v>0</v>
      </c>
      <c r="U100" s="14">
        <f t="shared" si="75"/>
        <v>0</v>
      </c>
      <c r="V100" s="14">
        <f t="shared" si="75"/>
        <v>0</v>
      </c>
      <c r="W100" s="14">
        <f t="shared" si="75"/>
        <v>0</v>
      </c>
      <c r="X100" s="14">
        <f t="shared" si="75"/>
        <v>0</v>
      </c>
      <c r="Y100" s="14">
        <f t="shared" si="75"/>
        <v>0</v>
      </c>
      <c r="Z100" s="14">
        <f t="shared" si="75"/>
        <v>0</v>
      </c>
      <c r="AA100" s="14">
        <f t="shared" si="75"/>
        <v>0</v>
      </c>
      <c r="AB100" s="14">
        <f t="shared" si="75"/>
        <v>0</v>
      </c>
      <c r="AC100" s="14">
        <f t="shared" si="75"/>
        <v>0</v>
      </c>
      <c r="AD100" s="14">
        <f t="shared" si="75"/>
        <v>0</v>
      </c>
      <c r="AE100" s="14">
        <f t="shared" si="75"/>
        <v>0</v>
      </c>
      <c r="AF100" s="14">
        <f t="shared" si="75"/>
        <v>0</v>
      </c>
      <c r="AG100" s="14">
        <f t="shared" si="75"/>
        <v>0</v>
      </c>
      <c r="AH100" s="14">
        <f t="shared" si="75"/>
        <v>0</v>
      </c>
      <c r="AI100" s="14">
        <f t="shared" si="75"/>
        <v>0</v>
      </c>
      <c r="AJ100" s="14">
        <f t="shared" si="75"/>
        <v>0</v>
      </c>
      <c r="AK100" s="14">
        <f t="shared" si="75"/>
        <v>0</v>
      </c>
      <c r="AL100" s="14">
        <f t="shared" si="75"/>
        <v>0</v>
      </c>
      <c r="AM100" s="14">
        <f t="shared" si="75"/>
        <v>0</v>
      </c>
      <c r="AN100" s="14">
        <f t="shared" si="75"/>
        <v>0</v>
      </c>
      <c r="AO100" s="14">
        <f t="shared" si="75"/>
        <v>0</v>
      </c>
      <c r="AP100" s="14">
        <f t="shared" si="75"/>
        <v>0</v>
      </c>
      <c r="AQ100" s="14">
        <f t="shared" si="75"/>
        <v>0</v>
      </c>
      <c r="AR100" s="14">
        <f t="shared" si="75"/>
        <v>0</v>
      </c>
      <c r="AS100" s="14">
        <f t="shared" si="75"/>
        <v>0</v>
      </c>
      <c r="AT100" s="14">
        <f t="shared" si="75"/>
        <v>0</v>
      </c>
      <c r="AU100" s="14">
        <f t="shared" si="75"/>
        <v>0</v>
      </c>
      <c r="AV100" s="14">
        <f t="shared" si="75"/>
        <v>0</v>
      </c>
      <c r="AW100" s="14">
        <f t="shared" si="75"/>
        <v>0</v>
      </c>
      <c r="AX100" s="14">
        <f t="shared" si="75"/>
        <v>0</v>
      </c>
      <c r="AY100" s="14">
        <f t="shared" si="75"/>
        <v>0</v>
      </c>
      <c r="AZ100" s="14">
        <f t="shared" si="75"/>
        <v>0</v>
      </c>
      <c r="BA100" s="14">
        <f t="shared" si="75"/>
        <v>0</v>
      </c>
      <c r="BB100" s="14">
        <f t="shared" si="75"/>
        <v>0</v>
      </c>
      <c r="BC100" s="14">
        <f t="shared" si="75"/>
        <v>0</v>
      </c>
      <c r="BD100" s="14">
        <f t="shared" si="75"/>
        <v>0</v>
      </c>
      <c r="BE100" s="14">
        <f t="shared" si="75"/>
        <v>0</v>
      </c>
      <c r="BF100" s="14">
        <f t="shared" si="75"/>
        <v>0</v>
      </c>
      <c r="BG100" s="14">
        <f t="shared" si="75"/>
        <v>0</v>
      </c>
      <c r="BH100" s="14">
        <f t="shared" si="75"/>
        <v>0</v>
      </c>
      <c r="BI100" s="14">
        <f t="shared" si="75"/>
        <v>0</v>
      </c>
      <c r="BJ100" s="14">
        <f t="shared" si="75"/>
        <v>0</v>
      </c>
      <c r="BK100" s="14">
        <f t="shared" si="75"/>
        <v>0</v>
      </c>
      <c r="BL100" s="14">
        <f t="shared" si="75"/>
        <v>0</v>
      </c>
      <c r="BM100" s="14">
        <f t="shared" si="75"/>
        <v>0</v>
      </c>
      <c r="BN100" s="14">
        <f t="shared" si="75"/>
        <v>0</v>
      </c>
      <c r="BO100" s="14">
        <f t="shared" si="75"/>
        <v>0</v>
      </c>
      <c r="BP100" s="14">
        <f t="shared" si="75"/>
        <v>0</v>
      </c>
      <c r="BQ100" s="14">
        <f t="shared" si="75"/>
        <v>0</v>
      </c>
      <c r="BR100" s="14">
        <f t="shared" si="75"/>
        <v>0</v>
      </c>
      <c r="BS100" s="98"/>
    </row>
    <row r="101" spans="1:87" ht="21" hidden="1" customHeight="1" outlineLevel="1" thickBot="1" x14ac:dyDescent="0.4">
      <c r="A101" s="5">
        <f t="shared" si="67"/>
        <v>0</v>
      </c>
      <c r="B101" s="5">
        <f t="shared" si="67"/>
        <v>0</v>
      </c>
      <c r="C101" s="5">
        <f t="shared" si="67"/>
        <v>0</v>
      </c>
      <c r="D101" s="5">
        <f t="shared" si="67"/>
        <v>0</v>
      </c>
      <c r="E101" s="6">
        <f t="shared" si="28"/>
        <v>0</v>
      </c>
      <c r="F101" s="14">
        <f t="shared" ref="F101" si="76">F25*$C$78</f>
        <v>0</v>
      </c>
      <c r="G101" s="14">
        <f t="shared" ref="G101:BR101" si="77">G25*$C$78</f>
        <v>0</v>
      </c>
      <c r="H101" s="14">
        <f t="shared" si="77"/>
        <v>0</v>
      </c>
      <c r="I101" s="14">
        <f t="shared" si="77"/>
        <v>0</v>
      </c>
      <c r="J101" s="14">
        <f t="shared" si="77"/>
        <v>0</v>
      </c>
      <c r="K101" s="14">
        <f t="shared" si="77"/>
        <v>0</v>
      </c>
      <c r="L101" s="14">
        <f t="shared" si="77"/>
        <v>0</v>
      </c>
      <c r="M101" s="14">
        <f t="shared" si="77"/>
        <v>0</v>
      </c>
      <c r="N101" s="14">
        <f t="shared" si="77"/>
        <v>0</v>
      </c>
      <c r="O101" s="14">
        <f t="shared" si="77"/>
        <v>0</v>
      </c>
      <c r="P101" s="14">
        <f t="shared" si="77"/>
        <v>0</v>
      </c>
      <c r="Q101" s="14">
        <f t="shared" si="77"/>
        <v>0</v>
      </c>
      <c r="R101" s="14">
        <f t="shared" si="77"/>
        <v>0</v>
      </c>
      <c r="S101" s="14">
        <f t="shared" si="77"/>
        <v>0</v>
      </c>
      <c r="T101" s="14">
        <f t="shared" si="77"/>
        <v>0</v>
      </c>
      <c r="U101" s="14">
        <f t="shared" si="77"/>
        <v>0</v>
      </c>
      <c r="V101" s="14">
        <f t="shared" si="77"/>
        <v>0</v>
      </c>
      <c r="W101" s="14">
        <f t="shared" si="77"/>
        <v>0</v>
      </c>
      <c r="X101" s="14">
        <f t="shared" si="77"/>
        <v>0</v>
      </c>
      <c r="Y101" s="14">
        <f t="shared" si="77"/>
        <v>0</v>
      </c>
      <c r="Z101" s="14">
        <f t="shared" si="77"/>
        <v>0</v>
      </c>
      <c r="AA101" s="14">
        <f t="shared" si="77"/>
        <v>0</v>
      </c>
      <c r="AB101" s="14">
        <f t="shared" si="77"/>
        <v>0</v>
      </c>
      <c r="AC101" s="14">
        <f t="shared" si="77"/>
        <v>0</v>
      </c>
      <c r="AD101" s="14">
        <f t="shared" si="77"/>
        <v>0</v>
      </c>
      <c r="AE101" s="14">
        <f t="shared" si="77"/>
        <v>0</v>
      </c>
      <c r="AF101" s="14">
        <f t="shared" si="77"/>
        <v>0</v>
      </c>
      <c r="AG101" s="14">
        <f t="shared" si="77"/>
        <v>0</v>
      </c>
      <c r="AH101" s="14">
        <f t="shared" si="77"/>
        <v>0</v>
      </c>
      <c r="AI101" s="14">
        <f t="shared" si="77"/>
        <v>0</v>
      </c>
      <c r="AJ101" s="14">
        <f t="shared" si="77"/>
        <v>0</v>
      </c>
      <c r="AK101" s="14">
        <f t="shared" si="77"/>
        <v>0</v>
      </c>
      <c r="AL101" s="14">
        <f t="shared" si="77"/>
        <v>0</v>
      </c>
      <c r="AM101" s="14">
        <f t="shared" si="77"/>
        <v>0</v>
      </c>
      <c r="AN101" s="14">
        <f t="shared" si="77"/>
        <v>0</v>
      </c>
      <c r="AO101" s="14">
        <f t="shared" si="77"/>
        <v>0</v>
      </c>
      <c r="AP101" s="14">
        <f t="shared" si="77"/>
        <v>0</v>
      </c>
      <c r="AQ101" s="14">
        <f t="shared" si="77"/>
        <v>0</v>
      </c>
      <c r="AR101" s="14">
        <f t="shared" si="77"/>
        <v>0</v>
      </c>
      <c r="AS101" s="14">
        <f t="shared" si="77"/>
        <v>0</v>
      </c>
      <c r="AT101" s="14">
        <f t="shared" si="77"/>
        <v>0</v>
      </c>
      <c r="AU101" s="14">
        <f t="shared" si="77"/>
        <v>0</v>
      </c>
      <c r="AV101" s="14">
        <f t="shared" si="77"/>
        <v>0</v>
      </c>
      <c r="AW101" s="14">
        <f t="shared" si="77"/>
        <v>0</v>
      </c>
      <c r="AX101" s="14">
        <f t="shared" si="77"/>
        <v>0</v>
      </c>
      <c r="AY101" s="14">
        <f t="shared" si="77"/>
        <v>0</v>
      </c>
      <c r="AZ101" s="14">
        <f t="shared" si="77"/>
        <v>0</v>
      </c>
      <c r="BA101" s="14">
        <f t="shared" si="77"/>
        <v>0</v>
      </c>
      <c r="BB101" s="14">
        <f t="shared" si="77"/>
        <v>0</v>
      </c>
      <c r="BC101" s="14">
        <f t="shared" si="77"/>
        <v>0</v>
      </c>
      <c r="BD101" s="14">
        <f t="shared" si="77"/>
        <v>0</v>
      </c>
      <c r="BE101" s="14">
        <f t="shared" si="77"/>
        <v>0</v>
      </c>
      <c r="BF101" s="14">
        <f t="shared" si="77"/>
        <v>0</v>
      </c>
      <c r="BG101" s="14">
        <f t="shared" si="77"/>
        <v>0</v>
      </c>
      <c r="BH101" s="14">
        <f t="shared" si="77"/>
        <v>0</v>
      </c>
      <c r="BI101" s="14">
        <f t="shared" si="77"/>
        <v>0</v>
      </c>
      <c r="BJ101" s="14">
        <f t="shared" si="77"/>
        <v>0</v>
      </c>
      <c r="BK101" s="14">
        <f t="shared" si="77"/>
        <v>0</v>
      </c>
      <c r="BL101" s="14">
        <f t="shared" si="77"/>
        <v>0</v>
      </c>
      <c r="BM101" s="14">
        <f t="shared" si="77"/>
        <v>0</v>
      </c>
      <c r="BN101" s="14">
        <f t="shared" si="77"/>
        <v>0</v>
      </c>
      <c r="BO101" s="14">
        <f t="shared" si="77"/>
        <v>0</v>
      </c>
      <c r="BP101" s="14">
        <f t="shared" si="77"/>
        <v>0</v>
      </c>
      <c r="BQ101" s="14">
        <f t="shared" si="77"/>
        <v>0</v>
      </c>
      <c r="BR101" s="14">
        <f t="shared" si="77"/>
        <v>0</v>
      </c>
      <c r="BS101" s="98"/>
    </row>
    <row r="102" spans="1:87" ht="21" hidden="1" customHeight="1" outlineLevel="1" thickBot="1" x14ac:dyDescent="0.4">
      <c r="A102" s="5">
        <f t="shared" si="67"/>
        <v>0</v>
      </c>
      <c r="B102" s="5">
        <f t="shared" si="67"/>
        <v>0</v>
      </c>
      <c r="C102" s="5">
        <f t="shared" si="67"/>
        <v>0</v>
      </c>
      <c r="D102" s="5">
        <f t="shared" si="67"/>
        <v>0</v>
      </c>
      <c r="E102" s="6">
        <f t="shared" si="28"/>
        <v>0</v>
      </c>
      <c r="F102" s="14">
        <f t="shared" ref="F102" si="78">F26*$C$78</f>
        <v>0</v>
      </c>
      <c r="G102" s="14">
        <f t="shared" ref="G102:BR102" si="79">G26*$C$78</f>
        <v>0</v>
      </c>
      <c r="H102" s="14">
        <f t="shared" si="79"/>
        <v>0</v>
      </c>
      <c r="I102" s="14">
        <f t="shared" si="79"/>
        <v>0</v>
      </c>
      <c r="J102" s="14">
        <f t="shared" si="79"/>
        <v>0</v>
      </c>
      <c r="K102" s="14">
        <f t="shared" si="79"/>
        <v>0</v>
      </c>
      <c r="L102" s="14">
        <f t="shared" si="79"/>
        <v>0</v>
      </c>
      <c r="M102" s="14">
        <f t="shared" si="79"/>
        <v>0</v>
      </c>
      <c r="N102" s="14">
        <f t="shared" si="79"/>
        <v>0</v>
      </c>
      <c r="O102" s="14">
        <f t="shared" si="79"/>
        <v>0</v>
      </c>
      <c r="P102" s="14">
        <f t="shared" si="79"/>
        <v>0</v>
      </c>
      <c r="Q102" s="14">
        <f t="shared" si="79"/>
        <v>0</v>
      </c>
      <c r="R102" s="14">
        <f t="shared" si="79"/>
        <v>0</v>
      </c>
      <c r="S102" s="14">
        <f t="shared" si="79"/>
        <v>0</v>
      </c>
      <c r="T102" s="14">
        <f t="shared" si="79"/>
        <v>0</v>
      </c>
      <c r="U102" s="14">
        <f t="shared" si="79"/>
        <v>0</v>
      </c>
      <c r="V102" s="14">
        <f t="shared" si="79"/>
        <v>0</v>
      </c>
      <c r="W102" s="14">
        <f t="shared" si="79"/>
        <v>0</v>
      </c>
      <c r="X102" s="14">
        <f t="shared" si="79"/>
        <v>0</v>
      </c>
      <c r="Y102" s="14">
        <f t="shared" si="79"/>
        <v>0</v>
      </c>
      <c r="Z102" s="14">
        <f t="shared" si="79"/>
        <v>0</v>
      </c>
      <c r="AA102" s="14">
        <f t="shared" si="79"/>
        <v>0</v>
      </c>
      <c r="AB102" s="14">
        <f t="shared" si="79"/>
        <v>0</v>
      </c>
      <c r="AC102" s="14">
        <f t="shared" si="79"/>
        <v>0</v>
      </c>
      <c r="AD102" s="14">
        <f t="shared" si="79"/>
        <v>0</v>
      </c>
      <c r="AE102" s="14">
        <f t="shared" si="79"/>
        <v>0</v>
      </c>
      <c r="AF102" s="14">
        <f t="shared" si="79"/>
        <v>0</v>
      </c>
      <c r="AG102" s="14">
        <f t="shared" si="79"/>
        <v>0</v>
      </c>
      <c r="AH102" s="14">
        <f t="shared" si="79"/>
        <v>0</v>
      </c>
      <c r="AI102" s="14">
        <f t="shared" si="79"/>
        <v>0</v>
      </c>
      <c r="AJ102" s="14">
        <f t="shared" si="79"/>
        <v>0</v>
      </c>
      <c r="AK102" s="14">
        <f t="shared" si="79"/>
        <v>0</v>
      </c>
      <c r="AL102" s="14">
        <f t="shared" si="79"/>
        <v>0</v>
      </c>
      <c r="AM102" s="14">
        <f t="shared" si="79"/>
        <v>0</v>
      </c>
      <c r="AN102" s="14">
        <f t="shared" si="79"/>
        <v>0</v>
      </c>
      <c r="AO102" s="14">
        <f t="shared" si="79"/>
        <v>0</v>
      </c>
      <c r="AP102" s="14">
        <f t="shared" si="79"/>
        <v>0</v>
      </c>
      <c r="AQ102" s="14">
        <f t="shared" si="79"/>
        <v>0</v>
      </c>
      <c r="AR102" s="14">
        <f t="shared" si="79"/>
        <v>0</v>
      </c>
      <c r="AS102" s="14">
        <f t="shared" si="79"/>
        <v>0</v>
      </c>
      <c r="AT102" s="14">
        <f t="shared" si="79"/>
        <v>0</v>
      </c>
      <c r="AU102" s="14">
        <f t="shared" si="79"/>
        <v>0</v>
      </c>
      <c r="AV102" s="14">
        <f t="shared" si="79"/>
        <v>0</v>
      </c>
      <c r="AW102" s="14">
        <f t="shared" si="79"/>
        <v>0</v>
      </c>
      <c r="AX102" s="14">
        <f t="shared" si="79"/>
        <v>0</v>
      </c>
      <c r="AY102" s="14">
        <f t="shared" si="79"/>
        <v>0</v>
      </c>
      <c r="AZ102" s="14">
        <f t="shared" si="79"/>
        <v>0</v>
      </c>
      <c r="BA102" s="14">
        <f t="shared" si="79"/>
        <v>0</v>
      </c>
      <c r="BB102" s="14">
        <f t="shared" si="79"/>
        <v>0</v>
      </c>
      <c r="BC102" s="14">
        <f t="shared" si="79"/>
        <v>0</v>
      </c>
      <c r="BD102" s="14">
        <f t="shared" si="79"/>
        <v>0</v>
      </c>
      <c r="BE102" s="14">
        <f t="shared" si="79"/>
        <v>0</v>
      </c>
      <c r="BF102" s="14">
        <f t="shared" si="79"/>
        <v>0</v>
      </c>
      <c r="BG102" s="14">
        <f t="shared" si="79"/>
        <v>0</v>
      </c>
      <c r="BH102" s="14">
        <f t="shared" si="79"/>
        <v>0</v>
      </c>
      <c r="BI102" s="14">
        <f t="shared" si="79"/>
        <v>0</v>
      </c>
      <c r="BJ102" s="14">
        <f t="shared" si="79"/>
        <v>0</v>
      </c>
      <c r="BK102" s="14">
        <f t="shared" si="79"/>
        <v>0</v>
      </c>
      <c r="BL102" s="14">
        <f t="shared" si="79"/>
        <v>0</v>
      </c>
      <c r="BM102" s="14">
        <f t="shared" si="79"/>
        <v>0</v>
      </c>
      <c r="BN102" s="14">
        <f t="shared" si="79"/>
        <v>0</v>
      </c>
      <c r="BO102" s="14">
        <f t="shared" si="79"/>
        <v>0</v>
      </c>
      <c r="BP102" s="14">
        <f t="shared" si="79"/>
        <v>0</v>
      </c>
      <c r="BQ102" s="14">
        <f t="shared" si="79"/>
        <v>0</v>
      </c>
      <c r="BR102" s="14">
        <f t="shared" si="79"/>
        <v>0</v>
      </c>
      <c r="BS102" s="98"/>
    </row>
    <row r="103" spans="1:87" ht="21" hidden="1" customHeight="1" outlineLevel="1" thickBot="1" x14ac:dyDescent="0.4">
      <c r="A103" s="5">
        <f t="shared" si="67"/>
        <v>0</v>
      </c>
      <c r="B103" s="5">
        <f t="shared" si="67"/>
        <v>0</v>
      </c>
      <c r="C103" s="5">
        <f t="shared" si="67"/>
        <v>0</v>
      </c>
      <c r="D103" s="5">
        <f t="shared" si="67"/>
        <v>0</v>
      </c>
      <c r="E103" s="6">
        <f t="shared" si="28"/>
        <v>0</v>
      </c>
      <c r="F103" s="14">
        <f t="shared" ref="F103" si="80">F27*$C$78</f>
        <v>0</v>
      </c>
      <c r="G103" s="14">
        <f t="shared" ref="G103:BR103" si="81">G27*$C$78</f>
        <v>0</v>
      </c>
      <c r="H103" s="14">
        <f t="shared" si="81"/>
        <v>0</v>
      </c>
      <c r="I103" s="14">
        <f t="shared" si="81"/>
        <v>0</v>
      </c>
      <c r="J103" s="14">
        <f t="shared" si="81"/>
        <v>0</v>
      </c>
      <c r="K103" s="14">
        <f t="shared" si="81"/>
        <v>0</v>
      </c>
      <c r="L103" s="14">
        <f t="shared" si="81"/>
        <v>0</v>
      </c>
      <c r="M103" s="14">
        <f t="shared" si="81"/>
        <v>0</v>
      </c>
      <c r="N103" s="14">
        <f t="shared" si="81"/>
        <v>0</v>
      </c>
      <c r="O103" s="14">
        <f t="shared" si="81"/>
        <v>0</v>
      </c>
      <c r="P103" s="14">
        <f t="shared" si="81"/>
        <v>0</v>
      </c>
      <c r="Q103" s="14">
        <f t="shared" si="81"/>
        <v>0</v>
      </c>
      <c r="R103" s="14">
        <f t="shared" si="81"/>
        <v>0</v>
      </c>
      <c r="S103" s="14">
        <f t="shared" si="81"/>
        <v>0</v>
      </c>
      <c r="T103" s="14">
        <f t="shared" si="81"/>
        <v>0</v>
      </c>
      <c r="U103" s="14">
        <f t="shared" si="81"/>
        <v>0</v>
      </c>
      <c r="V103" s="14">
        <f t="shared" si="81"/>
        <v>0</v>
      </c>
      <c r="W103" s="14">
        <f t="shared" si="81"/>
        <v>0</v>
      </c>
      <c r="X103" s="14">
        <f t="shared" si="81"/>
        <v>0</v>
      </c>
      <c r="Y103" s="14">
        <f t="shared" si="81"/>
        <v>0</v>
      </c>
      <c r="Z103" s="14">
        <f t="shared" si="81"/>
        <v>0</v>
      </c>
      <c r="AA103" s="14">
        <f t="shared" si="81"/>
        <v>0</v>
      </c>
      <c r="AB103" s="14">
        <f t="shared" si="81"/>
        <v>0</v>
      </c>
      <c r="AC103" s="14">
        <f t="shared" si="81"/>
        <v>0</v>
      </c>
      <c r="AD103" s="14">
        <f t="shared" si="81"/>
        <v>0</v>
      </c>
      <c r="AE103" s="14">
        <f t="shared" si="81"/>
        <v>0</v>
      </c>
      <c r="AF103" s="14">
        <f t="shared" si="81"/>
        <v>0</v>
      </c>
      <c r="AG103" s="14">
        <f t="shared" si="81"/>
        <v>0</v>
      </c>
      <c r="AH103" s="14">
        <f t="shared" si="81"/>
        <v>0</v>
      </c>
      <c r="AI103" s="14">
        <f t="shared" si="81"/>
        <v>0</v>
      </c>
      <c r="AJ103" s="14">
        <f t="shared" si="81"/>
        <v>0</v>
      </c>
      <c r="AK103" s="14">
        <f t="shared" si="81"/>
        <v>0</v>
      </c>
      <c r="AL103" s="14">
        <f t="shared" si="81"/>
        <v>0</v>
      </c>
      <c r="AM103" s="14">
        <f t="shared" si="81"/>
        <v>0</v>
      </c>
      <c r="AN103" s="14">
        <f t="shared" si="81"/>
        <v>0</v>
      </c>
      <c r="AO103" s="14">
        <f t="shared" si="81"/>
        <v>0</v>
      </c>
      <c r="AP103" s="14">
        <f t="shared" si="81"/>
        <v>0</v>
      </c>
      <c r="AQ103" s="14">
        <f t="shared" si="81"/>
        <v>0</v>
      </c>
      <c r="AR103" s="14">
        <f t="shared" si="81"/>
        <v>0</v>
      </c>
      <c r="AS103" s="14">
        <f t="shared" si="81"/>
        <v>0</v>
      </c>
      <c r="AT103" s="14">
        <f t="shared" si="81"/>
        <v>0</v>
      </c>
      <c r="AU103" s="14">
        <f t="shared" si="81"/>
        <v>0</v>
      </c>
      <c r="AV103" s="14">
        <f t="shared" si="81"/>
        <v>0</v>
      </c>
      <c r="AW103" s="14">
        <f t="shared" si="81"/>
        <v>0</v>
      </c>
      <c r="AX103" s="14">
        <f t="shared" si="81"/>
        <v>0</v>
      </c>
      <c r="AY103" s="14">
        <f t="shared" si="81"/>
        <v>0</v>
      </c>
      <c r="AZ103" s="14">
        <f t="shared" si="81"/>
        <v>0</v>
      </c>
      <c r="BA103" s="14">
        <f t="shared" si="81"/>
        <v>0</v>
      </c>
      <c r="BB103" s="14">
        <f t="shared" si="81"/>
        <v>0</v>
      </c>
      <c r="BC103" s="14">
        <f t="shared" si="81"/>
        <v>0</v>
      </c>
      <c r="BD103" s="14">
        <f t="shared" si="81"/>
        <v>0</v>
      </c>
      <c r="BE103" s="14">
        <f t="shared" si="81"/>
        <v>0</v>
      </c>
      <c r="BF103" s="14">
        <f t="shared" si="81"/>
        <v>0</v>
      </c>
      <c r="BG103" s="14">
        <f t="shared" si="81"/>
        <v>0</v>
      </c>
      <c r="BH103" s="14">
        <f t="shared" si="81"/>
        <v>0</v>
      </c>
      <c r="BI103" s="14">
        <f t="shared" si="81"/>
        <v>0</v>
      </c>
      <c r="BJ103" s="14">
        <f t="shared" si="81"/>
        <v>0</v>
      </c>
      <c r="BK103" s="14">
        <f t="shared" si="81"/>
        <v>0</v>
      </c>
      <c r="BL103" s="14">
        <f t="shared" si="81"/>
        <v>0</v>
      </c>
      <c r="BM103" s="14">
        <f t="shared" si="81"/>
        <v>0</v>
      </c>
      <c r="BN103" s="14">
        <f t="shared" si="81"/>
        <v>0</v>
      </c>
      <c r="BO103" s="14">
        <f t="shared" si="81"/>
        <v>0</v>
      </c>
      <c r="BP103" s="14">
        <f t="shared" si="81"/>
        <v>0</v>
      </c>
      <c r="BQ103" s="14">
        <f t="shared" si="81"/>
        <v>0</v>
      </c>
      <c r="BR103" s="14">
        <f t="shared" si="81"/>
        <v>0</v>
      </c>
      <c r="BS103" s="98"/>
    </row>
    <row r="104" spans="1:87" ht="21" hidden="1" customHeight="1" outlineLevel="1" thickBot="1" x14ac:dyDescent="0.4">
      <c r="A104" s="5">
        <f t="shared" si="67"/>
        <v>0</v>
      </c>
      <c r="B104" s="5">
        <f t="shared" si="67"/>
        <v>0</v>
      </c>
      <c r="C104" s="5">
        <f t="shared" si="67"/>
        <v>0</v>
      </c>
      <c r="D104" s="5">
        <f t="shared" si="67"/>
        <v>0</v>
      </c>
      <c r="E104" s="6">
        <f t="shared" si="28"/>
        <v>0</v>
      </c>
      <c r="F104" s="14">
        <f t="shared" ref="F104" si="82">F28*$C$78</f>
        <v>0</v>
      </c>
      <c r="G104" s="14">
        <f t="shared" ref="G104:BR104" si="83">G28*$C$78</f>
        <v>0</v>
      </c>
      <c r="H104" s="14">
        <f t="shared" si="83"/>
        <v>0</v>
      </c>
      <c r="I104" s="14">
        <f t="shared" si="83"/>
        <v>0</v>
      </c>
      <c r="J104" s="14">
        <f t="shared" si="83"/>
        <v>0</v>
      </c>
      <c r="K104" s="14">
        <f t="shared" si="83"/>
        <v>0</v>
      </c>
      <c r="L104" s="14">
        <f t="shared" si="83"/>
        <v>0</v>
      </c>
      <c r="M104" s="14">
        <f t="shared" si="83"/>
        <v>0</v>
      </c>
      <c r="N104" s="14">
        <f t="shared" si="83"/>
        <v>0</v>
      </c>
      <c r="O104" s="14">
        <f t="shared" si="83"/>
        <v>0</v>
      </c>
      <c r="P104" s="14">
        <f t="shared" si="83"/>
        <v>0</v>
      </c>
      <c r="Q104" s="14">
        <f t="shared" si="83"/>
        <v>0</v>
      </c>
      <c r="R104" s="14">
        <f t="shared" si="83"/>
        <v>0</v>
      </c>
      <c r="S104" s="14">
        <f t="shared" si="83"/>
        <v>0</v>
      </c>
      <c r="T104" s="14">
        <f t="shared" si="83"/>
        <v>0</v>
      </c>
      <c r="U104" s="14">
        <f t="shared" si="83"/>
        <v>0</v>
      </c>
      <c r="V104" s="14">
        <f t="shared" si="83"/>
        <v>0</v>
      </c>
      <c r="W104" s="14">
        <f t="shared" si="83"/>
        <v>0</v>
      </c>
      <c r="X104" s="14">
        <f t="shared" si="83"/>
        <v>0</v>
      </c>
      <c r="Y104" s="14">
        <f t="shared" si="83"/>
        <v>0</v>
      </c>
      <c r="Z104" s="14">
        <f t="shared" si="83"/>
        <v>0</v>
      </c>
      <c r="AA104" s="14">
        <f t="shared" si="83"/>
        <v>0</v>
      </c>
      <c r="AB104" s="14">
        <f t="shared" si="83"/>
        <v>0</v>
      </c>
      <c r="AC104" s="14">
        <f t="shared" si="83"/>
        <v>0</v>
      </c>
      <c r="AD104" s="14">
        <f t="shared" si="83"/>
        <v>0</v>
      </c>
      <c r="AE104" s="14">
        <f t="shared" si="83"/>
        <v>0</v>
      </c>
      <c r="AF104" s="14">
        <f t="shared" si="83"/>
        <v>0</v>
      </c>
      <c r="AG104" s="14">
        <f t="shared" si="83"/>
        <v>0</v>
      </c>
      <c r="AH104" s="14">
        <f t="shared" si="83"/>
        <v>0</v>
      </c>
      <c r="AI104" s="14">
        <f t="shared" si="83"/>
        <v>0</v>
      </c>
      <c r="AJ104" s="14">
        <f t="shared" si="83"/>
        <v>0</v>
      </c>
      <c r="AK104" s="14">
        <f t="shared" si="83"/>
        <v>0</v>
      </c>
      <c r="AL104" s="14">
        <f t="shared" si="83"/>
        <v>0</v>
      </c>
      <c r="AM104" s="14">
        <f t="shared" si="83"/>
        <v>0</v>
      </c>
      <c r="AN104" s="14">
        <f t="shared" si="83"/>
        <v>0</v>
      </c>
      <c r="AO104" s="14">
        <f t="shared" si="83"/>
        <v>0</v>
      </c>
      <c r="AP104" s="14">
        <f t="shared" si="83"/>
        <v>0</v>
      </c>
      <c r="AQ104" s="14">
        <f t="shared" si="83"/>
        <v>0</v>
      </c>
      <c r="AR104" s="14">
        <f t="shared" si="83"/>
        <v>0</v>
      </c>
      <c r="AS104" s="14">
        <f t="shared" si="83"/>
        <v>0</v>
      </c>
      <c r="AT104" s="14">
        <f t="shared" si="83"/>
        <v>0</v>
      </c>
      <c r="AU104" s="14">
        <f t="shared" si="83"/>
        <v>0</v>
      </c>
      <c r="AV104" s="14">
        <f t="shared" si="83"/>
        <v>0</v>
      </c>
      <c r="AW104" s="14">
        <f t="shared" si="83"/>
        <v>0</v>
      </c>
      <c r="AX104" s="14">
        <f t="shared" si="83"/>
        <v>0</v>
      </c>
      <c r="AY104" s="14">
        <f t="shared" si="83"/>
        <v>0</v>
      </c>
      <c r="AZ104" s="14">
        <f t="shared" si="83"/>
        <v>0</v>
      </c>
      <c r="BA104" s="14">
        <f t="shared" si="83"/>
        <v>0</v>
      </c>
      <c r="BB104" s="14">
        <f t="shared" si="83"/>
        <v>0</v>
      </c>
      <c r="BC104" s="14">
        <f t="shared" si="83"/>
        <v>0</v>
      </c>
      <c r="BD104" s="14">
        <f t="shared" si="83"/>
        <v>0</v>
      </c>
      <c r="BE104" s="14">
        <f t="shared" si="83"/>
        <v>0</v>
      </c>
      <c r="BF104" s="14">
        <f t="shared" si="83"/>
        <v>0</v>
      </c>
      <c r="BG104" s="14">
        <f t="shared" si="83"/>
        <v>0</v>
      </c>
      <c r="BH104" s="14">
        <f t="shared" si="83"/>
        <v>0</v>
      </c>
      <c r="BI104" s="14">
        <f t="shared" si="83"/>
        <v>0</v>
      </c>
      <c r="BJ104" s="14">
        <f t="shared" si="83"/>
        <v>0</v>
      </c>
      <c r="BK104" s="14">
        <f t="shared" si="83"/>
        <v>0</v>
      </c>
      <c r="BL104" s="14">
        <f t="shared" si="83"/>
        <v>0</v>
      </c>
      <c r="BM104" s="14">
        <f t="shared" si="83"/>
        <v>0</v>
      </c>
      <c r="BN104" s="14">
        <f t="shared" si="83"/>
        <v>0</v>
      </c>
      <c r="BO104" s="14">
        <f t="shared" si="83"/>
        <v>0</v>
      </c>
      <c r="BP104" s="14">
        <f t="shared" si="83"/>
        <v>0</v>
      </c>
      <c r="BQ104" s="14">
        <f t="shared" si="83"/>
        <v>0</v>
      </c>
      <c r="BR104" s="14">
        <f t="shared" si="83"/>
        <v>0</v>
      </c>
      <c r="BS104" s="98"/>
    </row>
    <row r="105" spans="1:87" ht="21" hidden="1" customHeight="1" outlineLevel="1" thickBot="1" x14ac:dyDescent="0.4">
      <c r="A105" s="5">
        <f t="shared" si="67"/>
        <v>0</v>
      </c>
      <c r="B105" s="5">
        <f t="shared" si="67"/>
        <v>0</v>
      </c>
      <c r="C105" s="5">
        <f t="shared" si="67"/>
        <v>0</v>
      </c>
      <c r="D105" s="5">
        <f t="shared" si="67"/>
        <v>0</v>
      </c>
      <c r="E105" s="6">
        <f t="shared" si="28"/>
        <v>0</v>
      </c>
      <c r="F105" s="14">
        <f t="shared" ref="F105" si="84">F29*$C$78</f>
        <v>0</v>
      </c>
      <c r="G105" s="14">
        <f t="shared" ref="G105:BR105" si="85">G29*$C$78</f>
        <v>0</v>
      </c>
      <c r="H105" s="14">
        <f t="shared" si="85"/>
        <v>0</v>
      </c>
      <c r="I105" s="14">
        <f t="shared" si="85"/>
        <v>0</v>
      </c>
      <c r="J105" s="14">
        <f t="shared" si="85"/>
        <v>0</v>
      </c>
      <c r="K105" s="14">
        <f t="shared" si="85"/>
        <v>0</v>
      </c>
      <c r="L105" s="14">
        <f t="shared" si="85"/>
        <v>0</v>
      </c>
      <c r="M105" s="14">
        <f t="shared" si="85"/>
        <v>0</v>
      </c>
      <c r="N105" s="14">
        <f t="shared" si="85"/>
        <v>0</v>
      </c>
      <c r="O105" s="14">
        <f t="shared" si="85"/>
        <v>0</v>
      </c>
      <c r="P105" s="14">
        <f t="shared" si="85"/>
        <v>0</v>
      </c>
      <c r="Q105" s="14">
        <f t="shared" si="85"/>
        <v>0</v>
      </c>
      <c r="R105" s="14">
        <f t="shared" si="85"/>
        <v>0</v>
      </c>
      <c r="S105" s="14">
        <f t="shared" si="85"/>
        <v>0</v>
      </c>
      <c r="T105" s="14">
        <f t="shared" si="85"/>
        <v>0</v>
      </c>
      <c r="U105" s="14">
        <f t="shared" si="85"/>
        <v>0</v>
      </c>
      <c r="V105" s="14">
        <f t="shared" si="85"/>
        <v>0</v>
      </c>
      <c r="W105" s="14">
        <f t="shared" si="85"/>
        <v>0</v>
      </c>
      <c r="X105" s="14">
        <f t="shared" si="85"/>
        <v>0</v>
      </c>
      <c r="Y105" s="14">
        <f t="shared" si="85"/>
        <v>0</v>
      </c>
      <c r="Z105" s="14">
        <f t="shared" si="85"/>
        <v>0</v>
      </c>
      <c r="AA105" s="14">
        <f t="shared" si="85"/>
        <v>0</v>
      </c>
      <c r="AB105" s="14">
        <f t="shared" si="85"/>
        <v>0</v>
      </c>
      <c r="AC105" s="14">
        <f t="shared" si="85"/>
        <v>0</v>
      </c>
      <c r="AD105" s="14">
        <f t="shared" si="85"/>
        <v>0</v>
      </c>
      <c r="AE105" s="14">
        <f t="shared" si="85"/>
        <v>0</v>
      </c>
      <c r="AF105" s="14">
        <f t="shared" si="85"/>
        <v>0</v>
      </c>
      <c r="AG105" s="14">
        <f t="shared" si="85"/>
        <v>0</v>
      </c>
      <c r="AH105" s="14">
        <f t="shared" si="85"/>
        <v>0</v>
      </c>
      <c r="AI105" s="14">
        <f t="shared" si="85"/>
        <v>0</v>
      </c>
      <c r="AJ105" s="14">
        <f t="shared" si="85"/>
        <v>0</v>
      </c>
      <c r="AK105" s="14">
        <f t="shared" si="85"/>
        <v>0</v>
      </c>
      <c r="AL105" s="14">
        <f t="shared" si="85"/>
        <v>0</v>
      </c>
      <c r="AM105" s="14">
        <f t="shared" si="85"/>
        <v>0</v>
      </c>
      <c r="AN105" s="14">
        <f t="shared" si="85"/>
        <v>0</v>
      </c>
      <c r="AO105" s="14">
        <f t="shared" si="85"/>
        <v>0</v>
      </c>
      <c r="AP105" s="14">
        <f t="shared" si="85"/>
        <v>0</v>
      </c>
      <c r="AQ105" s="14">
        <f t="shared" si="85"/>
        <v>0</v>
      </c>
      <c r="AR105" s="14">
        <f t="shared" si="85"/>
        <v>0</v>
      </c>
      <c r="AS105" s="14">
        <f t="shared" si="85"/>
        <v>0</v>
      </c>
      <c r="AT105" s="14">
        <f t="shared" si="85"/>
        <v>0</v>
      </c>
      <c r="AU105" s="14">
        <f t="shared" si="85"/>
        <v>0</v>
      </c>
      <c r="AV105" s="14">
        <f t="shared" si="85"/>
        <v>0</v>
      </c>
      <c r="AW105" s="14">
        <f t="shared" si="85"/>
        <v>0</v>
      </c>
      <c r="AX105" s="14">
        <f t="shared" si="85"/>
        <v>0</v>
      </c>
      <c r="AY105" s="14">
        <f t="shared" si="85"/>
        <v>0</v>
      </c>
      <c r="AZ105" s="14">
        <f t="shared" si="85"/>
        <v>0</v>
      </c>
      <c r="BA105" s="14">
        <f t="shared" si="85"/>
        <v>0</v>
      </c>
      <c r="BB105" s="14">
        <f t="shared" si="85"/>
        <v>0</v>
      </c>
      <c r="BC105" s="14">
        <f t="shared" si="85"/>
        <v>0</v>
      </c>
      <c r="BD105" s="14">
        <f t="shared" si="85"/>
        <v>0</v>
      </c>
      <c r="BE105" s="14">
        <f t="shared" si="85"/>
        <v>0</v>
      </c>
      <c r="BF105" s="14">
        <f t="shared" si="85"/>
        <v>0</v>
      </c>
      <c r="BG105" s="14">
        <f t="shared" si="85"/>
        <v>0</v>
      </c>
      <c r="BH105" s="14">
        <f t="shared" si="85"/>
        <v>0</v>
      </c>
      <c r="BI105" s="14">
        <f t="shared" si="85"/>
        <v>0</v>
      </c>
      <c r="BJ105" s="14">
        <f t="shared" si="85"/>
        <v>0</v>
      </c>
      <c r="BK105" s="14">
        <f t="shared" si="85"/>
        <v>0</v>
      </c>
      <c r="BL105" s="14">
        <f t="shared" si="85"/>
        <v>0</v>
      </c>
      <c r="BM105" s="14">
        <f t="shared" si="85"/>
        <v>0</v>
      </c>
      <c r="BN105" s="14">
        <f t="shared" si="85"/>
        <v>0</v>
      </c>
      <c r="BO105" s="14">
        <f t="shared" si="85"/>
        <v>0</v>
      </c>
      <c r="BP105" s="14">
        <f t="shared" si="85"/>
        <v>0</v>
      </c>
      <c r="BQ105" s="14">
        <f t="shared" si="85"/>
        <v>0</v>
      </c>
      <c r="BR105" s="14">
        <f t="shared" si="85"/>
        <v>0</v>
      </c>
      <c r="BS105" s="98"/>
    </row>
    <row r="106" spans="1:87" ht="21" hidden="1" customHeight="1" outlineLevel="1" thickBot="1" x14ac:dyDescent="0.4">
      <c r="A106" s="5">
        <f t="shared" si="67"/>
        <v>0</v>
      </c>
      <c r="B106" s="5">
        <f t="shared" si="67"/>
        <v>0</v>
      </c>
      <c r="C106" s="5">
        <f t="shared" si="67"/>
        <v>0</v>
      </c>
      <c r="D106" s="5">
        <f t="shared" si="67"/>
        <v>0</v>
      </c>
      <c r="E106" s="6">
        <f t="shared" si="28"/>
        <v>0</v>
      </c>
      <c r="F106" s="14">
        <f t="shared" ref="F106" si="86">F30*$C$78</f>
        <v>0</v>
      </c>
      <c r="G106" s="14">
        <f t="shared" ref="G106:BR106" si="87">G30*$C$78</f>
        <v>0</v>
      </c>
      <c r="H106" s="14">
        <f t="shared" si="87"/>
        <v>0</v>
      </c>
      <c r="I106" s="14">
        <f t="shared" si="87"/>
        <v>0</v>
      </c>
      <c r="J106" s="14">
        <f t="shared" si="87"/>
        <v>0</v>
      </c>
      <c r="K106" s="14">
        <f t="shared" si="87"/>
        <v>0</v>
      </c>
      <c r="L106" s="14">
        <f t="shared" si="87"/>
        <v>0</v>
      </c>
      <c r="M106" s="14">
        <f t="shared" si="87"/>
        <v>0</v>
      </c>
      <c r="N106" s="14">
        <f t="shared" si="87"/>
        <v>0</v>
      </c>
      <c r="O106" s="14">
        <f t="shared" si="87"/>
        <v>0</v>
      </c>
      <c r="P106" s="14">
        <f t="shared" si="87"/>
        <v>0</v>
      </c>
      <c r="Q106" s="14">
        <f t="shared" si="87"/>
        <v>0</v>
      </c>
      <c r="R106" s="14">
        <f t="shared" si="87"/>
        <v>0</v>
      </c>
      <c r="S106" s="14">
        <f t="shared" si="87"/>
        <v>0</v>
      </c>
      <c r="T106" s="14">
        <f t="shared" si="87"/>
        <v>0</v>
      </c>
      <c r="U106" s="14">
        <f t="shared" si="87"/>
        <v>0</v>
      </c>
      <c r="V106" s="14">
        <f t="shared" si="87"/>
        <v>0</v>
      </c>
      <c r="W106" s="14">
        <f t="shared" si="87"/>
        <v>0</v>
      </c>
      <c r="X106" s="14">
        <f t="shared" si="87"/>
        <v>0</v>
      </c>
      <c r="Y106" s="14">
        <f t="shared" si="87"/>
        <v>0</v>
      </c>
      <c r="Z106" s="14">
        <f t="shared" si="87"/>
        <v>0</v>
      </c>
      <c r="AA106" s="14">
        <f t="shared" si="87"/>
        <v>0</v>
      </c>
      <c r="AB106" s="14">
        <f t="shared" si="87"/>
        <v>0</v>
      </c>
      <c r="AC106" s="14">
        <f t="shared" si="87"/>
        <v>0</v>
      </c>
      <c r="AD106" s="14">
        <f t="shared" si="87"/>
        <v>0</v>
      </c>
      <c r="AE106" s="14">
        <f t="shared" si="87"/>
        <v>0</v>
      </c>
      <c r="AF106" s="14">
        <f t="shared" si="87"/>
        <v>0</v>
      </c>
      <c r="AG106" s="14">
        <f t="shared" si="87"/>
        <v>0</v>
      </c>
      <c r="AH106" s="14">
        <f t="shared" si="87"/>
        <v>0</v>
      </c>
      <c r="AI106" s="14">
        <f t="shared" si="87"/>
        <v>0</v>
      </c>
      <c r="AJ106" s="14">
        <f t="shared" si="87"/>
        <v>0</v>
      </c>
      <c r="AK106" s="14">
        <f t="shared" si="87"/>
        <v>0</v>
      </c>
      <c r="AL106" s="14">
        <f t="shared" si="87"/>
        <v>0</v>
      </c>
      <c r="AM106" s="14">
        <f t="shared" si="87"/>
        <v>0</v>
      </c>
      <c r="AN106" s="14">
        <f t="shared" si="87"/>
        <v>0</v>
      </c>
      <c r="AO106" s="14">
        <f t="shared" si="87"/>
        <v>0</v>
      </c>
      <c r="AP106" s="14">
        <f t="shared" si="87"/>
        <v>0</v>
      </c>
      <c r="AQ106" s="14">
        <f t="shared" si="87"/>
        <v>0</v>
      </c>
      <c r="AR106" s="14">
        <f t="shared" si="87"/>
        <v>0</v>
      </c>
      <c r="AS106" s="14">
        <f t="shared" si="87"/>
        <v>0</v>
      </c>
      <c r="AT106" s="14">
        <f t="shared" si="87"/>
        <v>0</v>
      </c>
      <c r="AU106" s="14">
        <f t="shared" si="87"/>
        <v>0</v>
      </c>
      <c r="AV106" s="14">
        <f t="shared" si="87"/>
        <v>0</v>
      </c>
      <c r="AW106" s="14">
        <f t="shared" si="87"/>
        <v>0</v>
      </c>
      <c r="AX106" s="14">
        <f t="shared" si="87"/>
        <v>0</v>
      </c>
      <c r="AY106" s="14">
        <f t="shared" si="87"/>
        <v>0</v>
      </c>
      <c r="AZ106" s="14">
        <f t="shared" si="87"/>
        <v>0</v>
      </c>
      <c r="BA106" s="14">
        <f t="shared" si="87"/>
        <v>0</v>
      </c>
      <c r="BB106" s="14">
        <f t="shared" si="87"/>
        <v>0</v>
      </c>
      <c r="BC106" s="14">
        <f t="shared" si="87"/>
        <v>0</v>
      </c>
      <c r="BD106" s="14">
        <f t="shared" si="87"/>
        <v>0</v>
      </c>
      <c r="BE106" s="14">
        <f t="shared" si="87"/>
        <v>0</v>
      </c>
      <c r="BF106" s="14">
        <f t="shared" si="87"/>
        <v>0</v>
      </c>
      <c r="BG106" s="14">
        <f t="shared" si="87"/>
        <v>0</v>
      </c>
      <c r="BH106" s="14">
        <f t="shared" si="87"/>
        <v>0</v>
      </c>
      <c r="BI106" s="14">
        <f t="shared" si="87"/>
        <v>0</v>
      </c>
      <c r="BJ106" s="14">
        <f t="shared" si="87"/>
        <v>0</v>
      </c>
      <c r="BK106" s="14">
        <f t="shared" si="87"/>
        <v>0</v>
      </c>
      <c r="BL106" s="14">
        <f t="shared" si="87"/>
        <v>0</v>
      </c>
      <c r="BM106" s="14">
        <f t="shared" si="87"/>
        <v>0</v>
      </c>
      <c r="BN106" s="14">
        <f t="shared" si="87"/>
        <v>0</v>
      </c>
      <c r="BO106" s="14">
        <f t="shared" si="87"/>
        <v>0</v>
      </c>
      <c r="BP106" s="14">
        <f t="shared" si="87"/>
        <v>0</v>
      </c>
      <c r="BQ106" s="14">
        <f t="shared" si="87"/>
        <v>0</v>
      </c>
      <c r="BR106" s="14">
        <f t="shared" si="87"/>
        <v>0</v>
      </c>
      <c r="BS106" s="98"/>
    </row>
    <row r="107" spans="1:87" ht="21" hidden="1" customHeight="1" outlineLevel="1" thickBot="1" x14ac:dyDescent="0.4">
      <c r="A107" s="5">
        <f t="shared" si="67"/>
        <v>0</v>
      </c>
      <c r="B107" s="5">
        <f t="shared" si="67"/>
        <v>0</v>
      </c>
      <c r="C107" s="5">
        <f t="shared" si="67"/>
        <v>0</v>
      </c>
      <c r="D107" s="5">
        <f t="shared" si="67"/>
        <v>0</v>
      </c>
      <c r="E107" s="6">
        <f t="shared" si="28"/>
        <v>0</v>
      </c>
      <c r="F107" s="14">
        <f t="shared" ref="F107" si="88">F31*$C$78</f>
        <v>0</v>
      </c>
      <c r="G107" s="14">
        <f t="shared" ref="G107:BR107" si="89">G31*$C$78</f>
        <v>0</v>
      </c>
      <c r="H107" s="14">
        <f t="shared" si="89"/>
        <v>0</v>
      </c>
      <c r="I107" s="14">
        <f t="shared" si="89"/>
        <v>0</v>
      </c>
      <c r="J107" s="14">
        <f t="shared" si="89"/>
        <v>0</v>
      </c>
      <c r="K107" s="14">
        <f t="shared" si="89"/>
        <v>0</v>
      </c>
      <c r="L107" s="14">
        <f t="shared" si="89"/>
        <v>0</v>
      </c>
      <c r="M107" s="14">
        <f t="shared" si="89"/>
        <v>0</v>
      </c>
      <c r="N107" s="14">
        <f t="shared" si="89"/>
        <v>0</v>
      </c>
      <c r="O107" s="14">
        <f t="shared" si="89"/>
        <v>0</v>
      </c>
      <c r="P107" s="14">
        <f t="shared" si="89"/>
        <v>0</v>
      </c>
      <c r="Q107" s="14">
        <f t="shared" si="89"/>
        <v>0</v>
      </c>
      <c r="R107" s="14">
        <f t="shared" si="89"/>
        <v>0</v>
      </c>
      <c r="S107" s="14">
        <f t="shared" si="89"/>
        <v>0</v>
      </c>
      <c r="T107" s="14">
        <f t="shared" si="89"/>
        <v>0</v>
      </c>
      <c r="U107" s="14">
        <f t="shared" si="89"/>
        <v>0</v>
      </c>
      <c r="V107" s="14">
        <f t="shared" si="89"/>
        <v>0</v>
      </c>
      <c r="W107" s="14">
        <f t="shared" si="89"/>
        <v>0</v>
      </c>
      <c r="X107" s="14">
        <f t="shared" si="89"/>
        <v>0</v>
      </c>
      <c r="Y107" s="14">
        <f t="shared" si="89"/>
        <v>0</v>
      </c>
      <c r="Z107" s="14">
        <f t="shared" si="89"/>
        <v>0</v>
      </c>
      <c r="AA107" s="14">
        <f t="shared" si="89"/>
        <v>0</v>
      </c>
      <c r="AB107" s="14">
        <f t="shared" si="89"/>
        <v>0</v>
      </c>
      <c r="AC107" s="14">
        <f t="shared" si="89"/>
        <v>0</v>
      </c>
      <c r="AD107" s="14">
        <f t="shared" si="89"/>
        <v>0</v>
      </c>
      <c r="AE107" s="14">
        <f t="shared" si="89"/>
        <v>0</v>
      </c>
      <c r="AF107" s="14">
        <f t="shared" si="89"/>
        <v>0</v>
      </c>
      <c r="AG107" s="14">
        <f t="shared" si="89"/>
        <v>0</v>
      </c>
      <c r="AH107" s="14">
        <f t="shared" si="89"/>
        <v>0</v>
      </c>
      <c r="AI107" s="14">
        <f t="shared" si="89"/>
        <v>0</v>
      </c>
      <c r="AJ107" s="14">
        <f t="shared" si="89"/>
        <v>0</v>
      </c>
      <c r="AK107" s="14">
        <f t="shared" si="89"/>
        <v>0</v>
      </c>
      <c r="AL107" s="14">
        <f t="shared" si="89"/>
        <v>0</v>
      </c>
      <c r="AM107" s="14">
        <f t="shared" si="89"/>
        <v>0</v>
      </c>
      <c r="AN107" s="14">
        <f t="shared" si="89"/>
        <v>0</v>
      </c>
      <c r="AO107" s="14">
        <f t="shared" si="89"/>
        <v>0</v>
      </c>
      <c r="AP107" s="14">
        <f t="shared" si="89"/>
        <v>0</v>
      </c>
      <c r="AQ107" s="14">
        <f t="shared" si="89"/>
        <v>0</v>
      </c>
      <c r="AR107" s="14">
        <f t="shared" si="89"/>
        <v>0</v>
      </c>
      <c r="AS107" s="14">
        <f t="shared" si="89"/>
        <v>0</v>
      </c>
      <c r="AT107" s="14">
        <f t="shared" si="89"/>
        <v>0</v>
      </c>
      <c r="AU107" s="14">
        <f t="shared" si="89"/>
        <v>0</v>
      </c>
      <c r="AV107" s="14">
        <f t="shared" si="89"/>
        <v>0</v>
      </c>
      <c r="AW107" s="14">
        <f t="shared" si="89"/>
        <v>0</v>
      </c>
      <c r="AX107" s="14">
        <f t="shared" si="89"/>
        <v>0</v>
      </c>
      <c r="AY107" s="14">
        <f t="shared" si="89"/>
        <v>0</v>
      </c>
      <c r="AZ107" s="14">
        <f t="shared" si="89"/>
        <v>0</v>
      </c>
      <c r="BA107" s="14">
        <f t="shared" si="89"/>
        <v>0</v>
      </c>
      <c r="BB107" s="14">
        <f t="shared" si="89"/>
        <v>0</v>
      </c>
      <c r="BC107" s="14">
        <f t="shared" si="89"/>
        <v>0</v>
      </c>
      <c r="BD107" s="14">
        <f t="shared" si="89"/>
        <v>0</v>
      </c>
      <c r="BE107" s="14">
        <f t="shared" si="89"/>
        <v>0</v>
      </c>
      <c r="BF107" s="14">
        <f t="shared" si="89"/>
        <v>0</v>
      </c>
      <c r="BG107" s="14">
        <f t="shared" si="89"/>
        <v>0</v>
      </c>
      <c r="BH107" s="14">
        <f t="shared" si="89"/>
        <v>0</v>
      </c>
      <c r="BI107" s="14">
        <f t="shared" si="89"/>
        <v>0</v>
      </c>
      <c r="BJ107" s="14">
        <f t="shared" si="89"/>
        <v>0</v>
      </c>
      <c r="BK107" s="14">
        <f t="shared" si="89"/>
        <v>0</v>
      </c>
      <c r="BL107" s="14">
        <f t="shared" si="89"/>
        <v>0</v>
      </c>
      <c r="BM107" s="14">
        <f t="shared" si="89"/>
        <v>0</v>
      </c>
      <c r="BN107" s="14">
        <f t="shared" si="89"/>
        <v>0</v>
      </c>
      <c r="BO107" s="14">
        <f t="shared" si="89"/>
        <v>0</v>
      </c>
      <c r="BP107" s="14">
        <f t="shared" si="89"/>
        <v>0</v>
      </c>
      <c r="BQ107" s="14">
        <f t="shared" si="89"/>
        <v>0</v>
      </c>
      <c r="BR107" s="14">
        <f t="shared" si="89"/>
        <v>0</v>
      </c>
      <c r="BS107" s="98"/>
    </row>
    <row r="108" spans="1:87" ht="21" hidden="1" customHeight="1" outlineLevel="1" thickBot="1" x14ac:dyDescent="0.4">
      <c r="A108" s="5">
        <f t="shared" si="67"/>
        <v>0</v>
      </c>
      <c r="B108" s="5">
        <f t="shared" si="67"/>
        <v>0</v>
      </c>
      <c r="C108" s="5">
        <f t="shared" si="67"/>
        <v>0</v>
      </c>
      <c r="D108" s="5">
        <f t="shared" si="67"/>
        <v>0</v>
      </c>
      <c r="E108" s="6">
        <f t="shared" si="28"/>
        <v>0</v>
      </c>
      <c r="F108" s="14">
        <f t="shared" ref="F108" si="90">F32*$C$78</f>
        <v>0</v>
      </c>
      <c r="G108" s="14">
        <f t="shared" ref="G108:BR108" si="91">G32*$C$78</f>
        <v>0</v>
      </c>
      <c r="H108" s="14">
        <f t="shared" si="91"/>
        <v>0</v>
      </c>
      <c r="I108" s="14">
        <f t="shared" si="91"/>
        <v>0</v>
      </c>
      <c r="J108" s="14">
        <f t="shared" si="91"/>
        <v>0</v>
      </c>
      <c r="K108" s="14">
        <f t="shared" si="91"/>
        <v>0</v>
      </c>
      <c r="L108" s="14">
        <f t="shared" si="91"/>
        <v>0</v>
      </c>
      <c r="M108" s="14">
        <f t="shared" si="91"/>
        <v>0</v>
      </c>
      <c r="N108" s="14">
        <f t="shared" si="91"/>
        <v>0</v>
      </c>
      <c r="O108" s="14">
        <f t="shared" si="91"/>
        <v>0</v>
      </c>
      <c r="P108" s="14">
        <f t="shared" si="91"/>
        <v>0</v>
      </c>
      <c r="Q108" s="14">
        <f t="shared" si="91"/>
        <v>0</v>
      </c>
      <c r="R108" s="14">
        <f t="shared" si="91"/>
        <v>0</v>
      </c>
      <c r="S108" s="14">
        <f t="shared" si="91"/>
        <v>0</v>
      </c>
      <c r="T108" s="14">
        <f t="shared" si="91"/>
        <v>0</v>
      </c>
      <c r="U108" s="14">
        <f t="shared" si="91"/>
        <v>0</v>
      </c>
      <c r="V108" s="14">
        <f t="shared" si="91"/>
        <v>0</v>
      </c>
      <c r="W108" s="14">
        <f t="shared" si="91"/>
        <v>0</v>
      </c>
      <c r="X108" s="14">
        <f t="shared" si="91"/>
        <v>0</v>
      </c>
      <c r="Y108" s="14">
        <f t="shared" si="91"/>
        <v>0</v>
      </c>
      <c r="Z108" s="14">
        <f t="shared" si="91"/>
        <v>0</v>
      </c>
      <c r="AA108" s="14">
        <f t="shared" si="91"/>
        <v>0</v>
      </c>
      <c r="AB108" s="14">
        <f t="shared" si="91"/>
        <v>0</v>
      </c>
      <c r="AC108" s="14">
        <f t="shared" si="91"/>
        <v>0</v>
      </c>
      <c r="AD108" s="14">
        <f t="shared" si="91"/>
        <v>0</v>
      </c>
      <c r="AE108" s="14">
        <f t="shared" si="91"/>
        <v>0</v>
      </c>
      <c r="AF108" s="14">
        <f t="shared" si="91"/>
        <v>0</v>
      </c>
      <c r="AG108" s="14">
        <f t="shared" si="91"/>
        <v>0</v>
      </c>
      <c r="AH108" s="14">
        <f t="shared" si="91"/>
        <v>0</v>
      </c>
      <c r="AI108" s="14">
        <f t="shared" si="91"/>
        <v>0</v>
      </c>
      <c r="AJ108" s="14">
        <f t="shared" si="91"/>
        <v>0</v>
      </c>
      <c r="AK108" s="14">
        <f t="shared" si="91"/>
        <v>0</v>
      </c>
      <c r="AL108" s="14">
        <f t="shared" si="91"/>
        <v>0</v>
      </c>
      <c r="AM108" s="14">
        <f t="shared" si="91"/>
        <v>0</v>
      </c>
      <c r="AN108" s="14">
        <f t="shared" si="91"/>
        <v>0</v>
      </c>
      <c r="AO108" s="14">
        <f t="shared" si="91"/>
        <v>0</v>
      </c>
      <c r="AP108" s="14">
        <f t="shared" si="91"/>
        <v>0</v>
      </c>
      <c r="AQ108" s="14">
        <f t="shared" si="91"/>
        <v>0</v>
      </c>
      <c r="AR108" s="14">
        <f t="shared" si="91"/>
        <v>0</v>
      </c>
      <c r="AS108" s="14">
        <f t="shared" si="91"/>
        <v>0</v>
      </c>
      <c r="AT108" s="14">
        <f t="shared" si="91"/>
        <v>0</v>
      </c>
      <c r="AU108" s="14">
        <f t="shared" si="91"/>
        <v>0</v>
      </c>
      <c r="AV108" s="14">
        <f t="shared" si="91"/>
        <v>0</v>
      </c>
      <c r="AW108" s="14">
        <f t="shared" si="91"/>
        <v>0</v>
      </c>
      <c r="AX108" s="14">
        <f t="shared" si="91"/>
        <v>0</v>
      </c>
      <c r="AY108" s="14">
        <f t="shared" si="91"/>
        <v>0</v>
      </c>
      <c r="AZ108" s="14">
        <f t="shared" si="91"/>
        <v>0</v>
      </c>
      <c r="BA108" s="14">
        <f t="shared" si="91"/>
        <v>0</v>
      </c>
      <c r="BB108" s="14">
        <f t="shared" si="91"/>
        <v>0</v>
      </c>
      <c r="BC108" s="14">
        <f t="shared" si="91"/>
        <v>0</v>
      </c>
      <c r="BD108" s="14">
        <f t="shared" si="91"/>
        <v>0</v>
      </c>
      <c r="BE108" s="14">
        <f t="shared" si="91"/>
        <v>0</v>
      </c>
      <c r="BF108" s="14">
        <f t="shared" si="91"/>
        <v>0</v>
      </c>
      <c r="BG108" s="14">
        <f t="shared" si="91"/>
        <v>0</v>
      </c>
      <c r="BH108" s="14">
        <f t="shared" si="91"/>
        <v>0</v>
      </c>
      <c r="BI108" s="14">
        <f t="shared" si="91"/>
        <v>0</v>
      </c>
      <c r="BJ108" s="14">
        <f t="shared" si="91"/>
        <v>0</v>
      </c>
      <c r="BK108" s="14">
        <f t="shared" si="91"/>
        <v>0</v>
      </c>
      <c r="BL108" s="14">
        <f t="shared" si="91"/>
        <v>0</v>
      </c>
      <c r="BM108" s="14">
        <f t="shared" si="91"/>
        <v>0</v>
      </c>
      <c r="BN108" s="14">
        <f t="shared" si="91"/>
        <v>0</v>
      </c>
      <c r="BO108" s="14">
        <f t="shared" si="91"/>
        <v>0</v>
      </c>
      <c r="BP108" s="14">
        <f t="shared" si="91"/>
        <v>0</v>
      </c>
      <c r="BQ108" s="14">
        <f t="shared" si="91"/>
        <v>0</v>
      </c>
      <c r="BR108" s="14">
        <f t="shared" si="91"/>
        <v>0</v>
      </c>
      <c r="BS108" s="98"/>
    </row>
    <row r="109" spans="1:87" ht="21" hidden="1" customHeight="1" outlineLevel="1" thickBot="1" x14ac:dyDescent="0.4">
      <c r="A109" s="5">
        <f t="shared" si="67"/>
        <v>0</v>
      </c>
      <c r="B109" s="5">
        <f t="shared" si="67"/>
        <v>0</v>
      </c>
      <c r="C109" s="5">
        <f t="shared" si="67"/>
        <v>0</v>
      </c>
      <c r="D109" s="5">
        <f t="shared" si="67"/>
        <v>0</v>
      </c>
      <c r="E109" s="6">
        <f t="shared" si="28"/>
        <v>1</v>
      </c>
      <c r="F109" s="14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  <c r="AA109" s="14"/>
      <c r="AB109" s="14"/>
      <c r="AC109" s="14"/>
      <c r="AD109" s="14"/>
      <c r="AE109" s="14"/>
      <c r="AF109" s="14"/>
      <c r="AG109" s="14"/>
      <c r="AH109" s="14"/>
      <c r="AI109" s="14"/>
      <c r="AJ109" s="14"/>
      <c r="AK109" s="14"/>
      <c r="AL109" s="14"/>
      <c r="AM109" s="14"/>
      <c r="AN109" s="14"/>
      <c r="AO109" s="14"/>
      <c r="AP109" s="14"/>
      <c r="AQ109" s="14"/>
      <c r="AR109" s="14"/>
      <c r="AS109" s="14"/>
      <c r="AT109" s="14"/>
      <c r="AU109" s="14"/>
      <c r="AV109" s="14"/>
      <c r="AW109" s="14"/>
      <c r="AX109" s="14"/>
      <c r="AY109" s="14"/>
      <c r="AZ109" s="14"/>
      <c r="BA109" s="14"/>
      <c r="BB109" s="14"/>
      <c r="BC109" s="14"/>
      <c r="BD109" s="14"/>
      <c r="BE109" s="14"/>
      <c r="BF109" s="14"/>
      <c r="BG109" s="14"/>
      <c r="BH109" s="14"/>
      <c r="BI109" s="14"/>
      <c r="BJ109" s="14"/>
      <c r="BK109" s="14"/>
      <c r="BL109" s="14"/>
      <c r="BM109" s="14"/>
      <c r="BN109" s="14"/>
      <c r="BO109" s="14"/>
      <c r="BP109" s="14"/>
      <c r="BQ109" s="14"/>
      <c r="BR109" s="14"/>
      <c r="BS109" s="98"/>
    </row>
    <row r="110" spans="1:87" ht="21" hidden="1" customHeight="1" outlineLevel="1" x14ac:dyDescent="0.35">
      <c r="G110" s="98"/>
      <c r="H110" s="98"/>
      <c r="I110" s="98"/>
      <c r="J110" s="98"/>
      <c r="K110" s="98"/>
      <c r="L110" s="98"/>
      <c r="M110" s="98"/>
      <c r="N110" s="98"/>
      <c r="O110" s="98"/>
      <c r="P110" s="98"/>
      <c r="Q110" s="98"/>
      <c r="R110" s="98"/>
      <c r="S110" s="98"/>
      <c r="T110" s="98"/>
      <c r="U110" s="98"/>
      <c r="V110" s="98"/>
      <c r="W110" s="98"/>
      <c r="X110" s="98"/>
      <c r="Y110" s="98"/>
      <c r="Z110" s="98"/>
      <c r="AA110" s="98"/>
      <c r="AB110" s="98"/>
      <c r="AC110" s="98"/>
      <c r="AD110" s="98"/>
      <c r="AE110" s="98"/>
      <c r="AF110" s="98"/>
      <c r="AG110" s="98"/>
      <c r="AH110" s="98"/>
      <c r="AI110" s="98"/>
      <c r="AJ110" s="98"/>
      <c r="AK110" s="98"/>
      <c r="AL110" s="98"/>
      <c r="AM110" s="98"/>
      <c r="AN110" s="98"/>
      <c r="AO110" s="98"/>
      <c r="AP110" s="98"/>
      <c r="AQ110" s="98"/>
      <c r="AR110" s="98"/>
      <c r="AS110" s="98"/>
      <c r="AT110" s="98"/>
      <c r="AU110" s="98"/>
      <c r="AV110" s="98"/>
      <c r="AW110" s="98"/>
      <c r="AX110" s="98"/>
      <c r="AY110" s="98"/>
      <c r="AZ110" s="98"/>
      <c r="BA110" s="98"/>
      <c r="BB110" s="98"/>
      <c r="BC110" s="98"/>
      <c r="BD110" s="98"/>
      <c r="BE110" s="98"/>
      <c r="BF110" s="98"/>
      <c r="BG110" s="98"/>
      <c r="BH110" s="98"/>
      <c r="BI110" s="98"/>
      <c r="BJ110" s="98"/>
      <c r="BK110" s="98"/>
      <c r="BL110" s="98"/>
      <c r="BM110" s="98"/>
      <c r="BN110" s="98"/>
      <c r="BO110" s="98"/>
      <c r="BP110" s="98"/>
      <c r="BQ110" s="98"/>
      <c r="BR110" s="98"/>
    </row>
    <row r="111" spans="1:87" ht="21" customHeight="1" collapsed="1" x14ac:dyDescent="0.35">
      <c r="G111" s="98"/>
      <c r="H111" s="98"/>
      <c r="I111" s="98"/>
      <c r="J111" s="98"/>
      <c r="K111" s="98"/>
      <c r="L111" s="98"/>
      <c r="M111" s="98"/>
      <c r="N111" s="98"/>
      <c r="O111" s="98"/>
      <c r="P111" s="98"/>
      <c r="Q111" s="98"/>
      <c r="R111" s="98"/>
      <c r="S111" s="98"/>
      <c r="T111" s="98"/>
      <c r="U111" s="98"/>
      <c r="V111" s="98"/>
      <c r="W111" s="98"/>
      <c r="X111" s="98"/>
      <c r="Y111" s="98"/>
      <c r="Z111" s="98"/>
      <c r="AA111" s="98"/>
      <c r="AB111" s="98"/>
      <c r="AC111" s="98"/>
      <c r="AD111" s="98"/>
      <c r="AE111" s="98"/>
      <c r="AF111" s="98"/>
      <c r="AG111" s="98"/>
      <c r="AH111" s="98"/>
      <c r="AI111" s="98"/>
      <c r="AJ111" s="98"/>
      <c r="AK111" s="98"/>
      <c r="AL111" s="98"/>
      <c r="AM111" s="98"/>
      <c r="AN111" s="98"/>
      <c r="AO111" s="98"/>
      <c r="AP111" s="98"/>
      <c r="AQ111" s="98"/>
      <c r="AR111" s="98"/>
      <c r="AS111" s="98"/>
      <c r="AT111" s="98"/>
      <c r="AU111" s="98"/>
      <c r="AV111" s="98"/>
      <c r="AW111" s="98"/>
      <c r="AX111" s="98"/>
      <c r="AY111" s="98"/>
      <c r="AZ111" s="98"/>
      <c r="BA111" s="98"/>
      <c r="BB111" s="98"/>
      <c r="BC111" s="98"/>
      <c r="BD111" s="98"/>
      <c r="BE111" s="98"/>
      <c r="BF111" s="98"/>
      <c r="BG111" s="98"/>
      <c r="BH111" s="98"/>
      <c r="BI111" s="98"/>
      <c r="BJ111" s="98"/>
      <c r="BK111" s="98"/>
      <c r="BL111" s="98"/>
      <c r="BM111" s="98"/>
      <c r="BN111" s="98"/>
      <c r="BO111" s="98"/>
      <c r="BP111" s="98"/>
      <c r="BQ111" s="98"/>
      <c r="BR111" s="98"/>
    </row>
    <row r="112" spans="1:87" ht="21" customHeight="1" thickBot="1" x14ac:dyDescent="0.45">
      <c r="A112" s="65"/>
      <c r="B112" s="65"/>
      <c r="C112" s="65"/>
      <c r="D112" s="65"/>
      <c r="E112" s="64" t="s">
        <v>22</v>
      </c>
      <c r="F112" s="65"/>
      <c r="G112" s="65"/>
      <c r="H112" s="65"/>
      <c r="I112" s="65"/>
      <c r="J112" s="65"/>
      <c r="K112" s="65"/>
      <c r="L112" s="65"/>
      <c r="M112" s="65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5"/>
      <c r="AC112" s="65"/>
      <c r="AD112" s="65"/>
      <c r="AE112" s="65"/>
      <c r="AF112" s="65"/>
      <c r="AG112" s="65"/>
      <c r="AH112" s="65"/>
      <c r="AI112" s="65"/>
      <c r="AJ112" s="65"/>
      <c r="AK112" s="65"/>
      <c r="AL112" s="65"/>
      <c r="AM112" s="65"/>
      <c r="AN112" s="65"/>
      <c r="AO112" s="65"/>
      <c r="AP112" s="65"/>
      <c r="AQ112" s="65"/>
      <c r="AR112" s="65"/>
      <c r="AS112" s="65"/>
      <c r="AT112" s="65"/>
      <c r="AU112" s="65"/>
      <c r="AV112" s="65"/>
      <c r="AW112" s="65"/>
      <c r="AX112" s="65"/>
      <c r="AY112" s="65"/>
      <c r="AZ112" s="65"/>
      <c r="BA112" s="65"/>
      <c r="BB112" s="65"/>
      <c r="BC112" s="65"/>
      <c r="BD112" s="65"/>
      <c r="BE112" s="65"/>
      <c r="BF112" s="65"/>
      <c r="BG112" s="65"/>
      <c r="BH112" s="65"/>
      <c r="BI112" s="65"/>
      <c r="BJ112" s="65"/>
      <c r="BK112" s="65"/>
      <c r="BL112" s="65"/>
      <c r="BM112" s="65"/>
      <c r="BN112" s="65"/>
      <c r="BO112" s="65"/>
      <c r="BP112" s="65"/>
      <c r="BQ112" s="65"/>
      <c r="BR112" s="65"/>
      <c r="BS112" s="65"/>
      <c r="BT112" s="65"/>
      <c r="BU112" s="65"/>
      <c r="BV112" s="65"/>
      <c r="BW112" s="65"/>
      <c r="BX112" s="65"/>
      <c r="BY112" s="65"/>
      <c r="BZ112" s="65"/>
      <c r="CA112" s="65"/>
      <c r="CB112" s="65"/>
      <c r="CC112" s="65"/>
      <c r="CD112" s="65"/>
      <c r="CE112" s="65"/>
      <c r="CF112" s="65"/>
      <c r="CG112" s="65"/>
      <c r="CH112" s="65"/>
      <c r="CI112" s="65"/>
    </row>
    <row r="113" spans="1:71" ht="21" customHeight="1" outlineLevel="1" thickTop="1" thickBot="1" x14ac:dyDescent="0.4">
      <c r="A113" s="137"/>
      <c r="B113" s="137"/>
      <c r="C113" s="21" t="s">
        <v>10</v>
      </c>
      <c r="D113" s="15" t="s">
        <v>11</v>
      </c>
      <c r="E113" s="15"/>
      <c r="F113" s="4">
        <f t="shared" ref="F113:AL113" si="92">F3</f>
        <v>273.10000000000002</v>
      </c>
      <c r="G113" s="4">
        <f t="shared" si="92"/>
        <v>289.7</v>
      </c>
      <c r="H113" s="4">
        <f t="shared" si="92"/>
        <v>306.2</v>
      </c>
      <c r="I113" s="4">
        <f t="shared" si="92"/>
        <v>322.7</v>
      </c>
      <c r="J113" s="4">
        <f t="shared" si="92"/>
        <v>339.2</v>
      </c>
      <c r="K113" s="4">
        <f t="shared" si="92"/>
        <v>355.7</v>
      </c>
      <c r="L113" s="4">
        <f t="shared" si="92"/>
        <v>372.3</v>
      </c>
      <c r="M113" s="4">
        <f t="shared" si="92"/>
        <v>388.8</v>
      </c>
      <c r="N113" s="4">
        <f t="shared" si="92"/>
        <v>405.3</v>
      </c>
      <c r="O113" s="4">
        <f t="shared" si="92"/>
        <v>471.4</v>
      </c>
      <c r="P113" s="4">
        <f t="shared" si="92"/>
        <v>487.9</v>
      </c>
      <c r="Q113" s="4">
        <f t="shared" si="92"/>
        <v>504.4</v>
      </c>
      <c r="R113" s="4">
        <f t="shared" si="92"/>
        <v>520.9</v>
      </c>
      <c r="S113" s="4">
        <f t="shared" si="92"/>
        <v>537.5</v>
      </c>
      <c r="T113" s="4">
        <f t="shared" si="92"/>
        <v>554</v>
      </c>
      <c r="U113" s="4">
        <f t="shared" si="92"/>
        <v>570.5</v>
      </c>
      <c r="V113" s="4">
        <f t="shared" si="92"/>
        <v>587</v>
      </c>
      <c r="W113" s="4">
        <f t="shared" si="92"/>
        <v>603.5</v>
      </c>
      <c r="X113" s="4">
        <f t="shared" si="92"/>
        <v>620.1</v>
      </c>
      <c r="Y113" s="4">
        <f t="shared" si="92"/>
        <v>636.6</v>
      </c>
      <c r="Z113" s="4">
        <f t="shared" si="92"/>
        <v>653.1</v>
      </c>
      <c r="AA113" s="4">
        <f t="shared" si="92"/>
        <v>669.6</v>
      </c>
      <c r="AB113" s="4">
        <f t="shared" si="92"/>
        <v>735.7</v>
      </c>
      <c r="AC113" s="4">
        <f t="shared" si="92"/>
        <v>752.2</v>
      </c>
      <c r="AD113" s="4">
        <f t="shared" si="92"/>
        <v>768.7</v>
      </c>
      <c r="AE113" s="4">
        <f t="shared" si="92"/>
        <v>785.2</v>
      </c>
      <c r="AF113" s="4">
        <f t="shared" si="92"/>
        <v>801.8</v>
      </c>
      <c r="AG113" s="4">
        <f t="shared" si="92"/>
        <v>818.3</v>
      </c>
      <c r="AH113" s="4">
        <f t="shared" si="92"/>
        <v>834.8</v>
      </c>
      <c r="AI113" s="4">
        <f t="shared" si="92"/>
        <v>851.3</v>
      </c>
      <c r="AJ113" s="4">
        <f t="shared" si="92"/>
        <v>867.8</v>
      </c>
      <c r="AK113" s="4">
        <f t="shared" si="92"/>
        <v>884.4</v>
      </c>
      <c r="AL113" s="4">
        <f t="shared" si="92"/>
        <v>900.9</v>
      </c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98"/>
    </row>
    <row r="114" spans="1:71" ht="21" customHeight="1" outlineLevel="1" thickTop="1" thickBot="1" x14ac:dyDescent="0.4">
      <c r="C114" s="22">
        <f>COUNTA(E114:E121)+1</f>
        <v>5</v>
      </c>
      <c r="E114" s="17" t="s">
        <v>31</v>
      </c>
      <c r="F114" s="46">
        <f t="shared" ref="F114:AL114" ca="1" si="93">F$113*$B$2*SUMPRODUCT(F$90:F$91,F$56:F$57)/1000</f>
        <v>-2.2212633877203605E-27</v>
      </c>
      <c r="G114" s="46">
        <f t="shared" ca="1" si="93"/>
        <v>-7.7666559770865247E-26</v>
      </c>
      <c r="H114" s="46">
        <f t="shared" ca="1" si="93"/>
        <v>0</v>
      </c>
      <c r="I114" s="46">
        <f t="shared" ca="1" si="93"/>
        <v>0</v>
      </c>
      <c r="J114" s="46">
        <f t="shared" ca="1" si="93"/>
        <v>0</v>
      </c>
      <c r="K114" s="46">
        <f t="shared" ca="1" si="93"/>
        <v>0</v>
      </c>
      <c r="L114" s="46">
        <f t="shared" ca="1" si="93"/>
        <v>0</v>
      </c>
      <c r="M114" s="46">
        <f t="shared" ca="1" si="93"/>
        <v>-2.9882875236467407E-32</v>
      </c>
      <c r="N114" s="46">
        <f t="shared" ca="1" si="93"/>
        <v>-5.4139493506934548E-22</v>
      </c>
      <c r="O114" s="46">
        <f t="shared" ca="1" si="93"/>
        <v>-2.8699402702335554E-13</v>
      </c>
      <c r="P114" s="46">
        <f t="shared" ca="1" si="93"/>
        <v>-5.1515203458840772E-14</v>
      </c>
      <c r="Q114" s="46">
        <f t="shared" ca="1" si="93"/>
        <v>-1.270688228230447E-17</v>
      </c>
      <c r="R114" s="46">
        <f t="shared" ca="1" si="93"/>
        <v>-3.7663652341109339E-29</v>
      </c>
      <c r="S114" s="46">
        <f t="shared" ca="1" si="93"/>
        <v>0</v>
      </c>
      <c r="T114" s="46">
        <f t="shared" ca="1" si="93"/>
        <v>-3.7548569089291881E-23</v>
      </c>
      <c r="U114" s="46">
        <f t="shared" ca="1" si="93"/>
        <v>0</v>
      </c>
      <c r="V114" s="46">
        <f t="shared" ca="1" si="93"/>
        <v>0</v>
      </c>
      <c r="W114" s="46">
        <f t="shared" ca="1" si="93"/>
        <v>0</v>
      </c>
      <c r="X114" s="46">
        <f t="shared" ca="1" si="93"/>
        <v>-2.4102143583921298E-27</v>
      </c>
      <c r="Y114" s="46">
        <f t="shared" ca="1" si="93"/>
        <v>-3.1291319820815467E-16</v>
      </c>
      <c r="Z114" s="46">
        <f t="shared" ca="1" si="93"/>
        <v>-2.2395344124968959E-11</v>
      </c>
      <c r="AA114" s="46">
        <f t="shared" ca="1" si="93"/>
        <v>-1.5843656230909212E-9</v>
      </c>
      <c r="AB114" s="46">
        <f t="shared" ca="1" si="93"/>
        <v>-8.3631896358770394E-9</v>
      </c>
      <c r="AC114" s="46">
        <f t="shared" ca="1" si="93"/>
        <v>-2.2841193284538492E-8</v>
      </c>
      <c r="AD114" s="46">
        <f t="shared" ca="1" si="93"/>
        <v>-5.8592207609885489E-8</v>
      </c>
      <c r="AE114" s="46">
        <f t="shared" ca="1" si="93"/>
        <v>-2.5198471105420275E-7</v>
      </c>
      <c r="AF114" s="46">
        <f t="shared" ca="1" si="93"/>
        <v>-2.1043976969874187E-6</v>
      </c>
      <c r="AG114" s="46">
        <f t="shared" ca="1" si="93"/>
        <v>-9.9682414858819826</v>
      </c>
      <c r="AH114" s="46">
        <f t="shared" ca="1" si="93"/>
        <v>-13.356364989218232</v>
      </c>
      <c r="AI114" s="46">
        <f t="shared" ca="1" si="93"/>
        <v>-15.610645431849054</v>
      </c>
      <c r="AJ114" s="46">
        <f t="shared" ca="1" si="93"/>
        <v>-18.210447160617949</v>
      </c>
      <c r="AK114" s="46">
        <f t="shared" ca="1" si="93"/>
        <v>-21.217510689854155</v>
      </c>
      <c r="AL114" s="46">
        <f t="shared" ca="1" si="93"/>
        <v>-24.690261303297568</v>
      </c>
      <c r="AM114" s="46"/>
      <c r="AN114" s="46"/>
      <c r="AO114" s="46"/>
      <c r="AP114" s="46"/>
      <c r="AQ114" s="46"/>
      <c r="AR114" s="46"/>
      <c r="AS114" s="46"/>
      <c r="AT114" s="46"/>
      <c r="AU114" s="46"/>
      <c r="AV114" s="46"/>
      <c r="AW114" s="46"/>
      <c r="AX114" s="46"/>
      <c r="AY114" s="46"/>
      <c r="AZ114" s="46"/>
      <c r="BA114" s="46"/>
      <c r="BB114" s="46"/>
      <c r="BC114" s="46"/>
      <c r="BD114" s="46"/>
      <c r="BE114" s="46"/>
      <c r="BF114" s="46"/>
      <c r="BG114" s="46"/>
      <c r="BH114" s="46"/>
      <c r="BI114" s="46"/>
      <c r="BJ114" s="46"/>
      <c r="BK114" s="46"/>
      <c r="BL114" s="46"/>
      <c r="BM114" s="46"/>
      <c r="BN114" s="46"/>
      <c r="BO114" s="46"/>
      <c r="BP114" s="46"/>
      <c r="BQ114" s="46"/>
      <c r="BR114" s="46"/>
      <c r="BS114" s="98"/>
    </row>
    <row r="115" spans="1:71" ht="21" customHeight="1" outlineLevel="1" thickBot="1" x14ac:dyDescent="0.4">
      <c r="C115" s="23">
        <f xml:space="preserve"> COUNTIF(F113:AL113,"&lt;&gt;"&amp;0)</f>
        <v>33</v>
      </c>
      <c r="E115" s="17" t="s">
        <v>13</v>
      </c>
      <c r="F115" s="14">
        <f t="shared" ref="F115:AL115" ca="1" si="94">F$113*$B$2*SUMPRODUCT(F$87:F$88,F$53:F$54)/1000</f>
        <v>-71.451043760000033</v>
      </c>
      <c r="G115" s="14">
        <f t="shared" ca="1" si="94"/>
        <v>-75.753949942500014</v>
      </c>
      <c r="H115" s="14">
        <f t="shared" ca="1" si="94"/>
        <v>-80.06855185500001</v>
      </c>
      <c r="I115" s="14">
        <f t="shared" ca="1" si="94"/>
        <v>-84.427871920000015</v>
      </c>
      <c r="J115" s="14">
        <f t="shared" ca="1" si="94"/>
        <v>-89.778862400000023</v>
      </c>
      <c r="K115" s="14">
        <f t="shared" ca="1" si="94"/>
        <v>-93.209522102500017</v>
      </c>
      <c r="L115" s="14">
        <f t="shared" ca="1" si="94"/>
        <v>-98.746078365000031</v>
      </c>
      <c r="M115" s="14">
        <f t="shared" ca="1" si="94"/>
        <v>-103.23017136000004</v>
      </c>
      <c r="N115" s="14">
        <f t="shared" ca="1" si="94"/>
        <v>-107.77957475250004</v>
      </c>
      <c r="O115" s="14">
        <f t="shared" ca="1" si="94"/>
        <v>-126.14113640500001</v>
      </c>
      <c r="P115" s="14">
        <f t="shared" ca="1" si="94"/>
        <v>-130.75917599500002</v>
      </c>
      <c r="Q115" s="14">
        <f t="shared" ca="1" si="94"/>
        <v>-135.39093451000002</v>
      </c>
      <c r="R115" s="14">
        <f t="shared" ca="1" si="94"/>
        <v>-140.10859566750003</v>
      </c>
      <c r="S115" s="14">
        <f t="shared" ca="1" si="94"/>
        <v>-144.79701750000004</v>
      </c>
      <c r="T115" s="14">
        <f t="shared" ca="1" si="94"/>
        <v>-147.62976765000002</v>
      </c>
      <c r="U115" s="14">
        <f t="shared" ca="1" si="94"/>
        <v>-151.39422681250005</v>
      </c>
      <c r="V115" s="14">
        <f t="shared" ca="1" si="94"/>
        <v>-155.69150685000002</v>
      </c>
      <c r="W115" s="14">
        <f t="shared" ca="1" si="94"/>
        <v>-160.06784392500006</v>
      </c>
      <c r="X115" s="14">
        <f t="shared" ca="1" si="94"/>
        <v>-164.64256497000008</v>
      </c>
      <c r="Y115" s="14">
        <f t="shared" ca="1" si="94"/>
        <v>-169.28812555500062</v>
      </c>
      <c r="Z115" s="14">
        <f t="shared" ca="1" si="94"/>
        <v>-173.94740506500455</v>
      </c>
      <c r="AA115" s="14">
        <f t="shared" ca="1" si="94"/>
        <v>-178.62040350003454</v>
      </c>
      <c r="AB115" s="14">
        <f t="shared" ca="1" si="94"/>
        <v>-197.57837814448166</v>
      </c>
      <c r="AC115" s="14">
        <f t="shared" ca="1" si="94"/>
        <v>-202.42653558242839</v>
      </c>
      <c r="AD115" s="14">
        <f t="shared" ca="1" si="94"/>
        <v>-207.18646306853628</v>
      </c>
      <c r="AE115" s="14">
        <f t="shared" ca="1" si="94"/>
        <v>-211.96011273928647</v>
      </c>
      <c r="AF115" s="14">
        <f t="shared" ca="1" si="94"/>
        <v>-216.77453066814599</v>
      </c>
      <c r="AG115" s="14">
        <f t="shared" ca="1" si="94"/>
        <v>-221.68911847906617</v>
      </c>
      <c r="AH115" s="14">
        <f t="shared" ca="1" si="94"/>
        <v>-226.5062503787903</v>
      </c>
      <c r="AI115" s="14">
        <f t="shared" ca="1" si="94"/>
        <v>-231.33710053989901</v>
      </c>
      <c r="AJ115" s="14">
        <f t="shared" ca="1" si="94"/>
        <v>-236.18166846813008</v>
      </c>
      <c r="AK115" s="14">
        <f t="shared" ca="1" si="94"/>
        <v>-241.06721187216343</v>
      </c>
      <c r="AL115" s="14">
        <f t="shared" ca="1" si="94"/>
        <v>-245.93925698392354</v>
      </c>
      <c r="AM115" s="14"/>
      <c r="AN115" s="14"/>
      <c r="AO115" s="14"/>
      <c r="AP115" s="14"/>
      <c r="AQ115" s="14"/>
      <c r="AR115" s="14"/>
      <c r="AS115" s="14"/>
      <c r="AT115" s="14"/>
      <c r="AU115" s="14"/>
      <c r="AV115" s="14"/>
      <c r="AW115" s="14"/>
      <c r="AX115" s="14"/>
      <c r="AY115" s="14"/>
      <c r="AZ115" s="14"/>
      <c r="BA115" s="14"/>
      <c r="BB115" s="14"/>
      <c r="BC115" s="14"/>
      <c r="BD115" s="14"/>
      <c r="BE115" s="14"/>
      <c r="BF115" s="14"/>
      <c r="BG115" s="14"/>
      <c r="BH115" s="14"/>
      <c r="BI115" s="14"/>
      <c r="BJ115" s="14"/>
      <c r="BK115" s="14"/>
      <c r="BL115" s="14"/>
      <c r="BM115" s="14"/>
      <c r="BN115" s="14"/>
      <c r="BO115" s="14"/>
      <c r="BP115" s="14"/>
      <c r="BQ115" s="14"/>
      <c r="BR115" s="14"/>
      <c r="BS115" s="98"/>
    </row>
    <row r="116" spans="1:71" ht="21" customHeight="1" outlineLevel="1" thickBot="1" x14ac:dyDescent="0.4">
      <c r="E116" s="17" t="s">
        <v>14</v>
      </c>
      <c r="F116" s="14">
        <f t="shared" ref="F116:AL116" ca="1" si="95">F$113*$B$2*SUMPRODUCT(F$87:F$89,F$53:F$55)/1000</f>
        <v>-71.451043760000033</v>
      </c>
      <c r="G116" s="14">
        <f t="shared" ca="1" si="95"/>
        <v>-75.753949942500014</v>
      </c>
      <c r="H116" s="14">
        <f t="shared" ca="1" si="95"/>
        <v>-80.06855185500001</v>
      </c>
      <c r="I116" s="14">
        <f t="shared" ca="1" si="95"/>
        <v>-84.427871920000015</v>
      </c>
      <c r="J116" s="14">
        <f t="shared" ca="1" si="95"/>
        <v>-89.778862400000023</v>
      </c>
      <c r="K116" s="14">
        <f t="shared" ca="1" si="95"/>
        <v>-93.209522102500017</v>
      </c>
      <c r="L116" s="14">
        <f t="shared" ca="1" si="95"/>
        <v>-98.746078365000031</v>
      </c>
      <c r="M116" s="14">
        <f t="shared" ca="1" si="95"/>
        <v>-103.23017136000004</v>
      </c>
      <c r="N116" s="14">
        <f t="shared" ca="1" si="95"/>
        <v>-107.77957475250004</v>
      </c>
      <c r="O116" s="14">
        <f t="shared" ca="1" si="95"/>
        <v>-126.14113640500001</v>
      </c>
      <c r="P116" s="14">
        <f t="shared" ca="1" si="95"/>
        <v>-130.75917599500002</v>
      </c>
      <c r="Q116" s="14">
        <f t="shared" ca="1" si="95"/>
        <v>-135.39093451000002</v>
      </c>
      <c r="R116" s="14">
        <f t="shared" ca="1" si="95"/>
        <v>-140.10859566750003</v>
      </c>
      <c r="S116" s="14">
        <f t="shared" ca="1" si="95"/>
        <v>-144.79701750000004</v>
      </c>
      <c r="T116" s="14">
        <f t="shared" ca="1" si="95"/>
        <v>-147.62976765000002</v>
      </c>
      <c r="U116" s="14">
        <f t="shared" ca="1" si="95"/>
        <v>-151.39422681250005</v>
      </c>
      <c r="V116" s="14">
        <f t="shared" ca="1" si="95"/>
        <v>-155.69150685000002</v>
      </c>
      <c r="W116" s="14">
        <f t="shared" ca="1" si="95"/>
        <v>-160.06784392500006</v>
      </c>
      <c r="X116" s="14">
        <f t="shared" ca="1" si="95"/>
        <v>-164.64256497000008</v>
      </c>
      <c r="Y116" s="14">
        <f t="shared" ca="1" si="95"/>
        <v>-169.28812555500062</v>
      </c>
      <c r="Z116" s="14">
        <f t="shared" ca="1" si="95"/>
        <v>-173.94740506500497</v>
      </c>
      <c r="AA116" s="14">
        <f t="shared" ca="1" si="95"/>
        <v>-178.62040350009912</v>
      </c>
      <c r="AB116" s="14">
        <f t="shared" ca="1" si="95"/>
        <v>-197.57837814924457</v>
      </c>
      <c r="AC116" s="14">
        <f t="shared" ca="1" si="95"/>
        <v>-202.42653560546651</v>
      </c>
      <c r="AD116" s="14">
        <f t="shared" ca="1" si="95"/>
        <v>-207.18646317050377</v>
      </c>
      <c r="AE116" s="14">
        <f t="shared" ca="1" si="95"/>
        <v>-211.96011347778011</v>
      </c>
      <c r="AF116" s="14">
        <f t="shared" ca="1" si="95"/>
        <v>-216.77454082324596</v>
      </c>
      <c r="AG116" s="14">
        <f t="shared" ca="1" si="95"/>
        <v>-298.34542942407012</v>
      </c>
      <c r="AH116" s="14">
        <f t="shared" ca="1" si="95"/>
        <v>-316.70382545579025</v>
      </c>
      <c r="AI116" s="14">
        <f t="shared" ca="1" si="95"/>
        <v>-324.28479488014904</v>
      </c>
      <c r="AJ116" s="14">
        <f t="shared" ca="1" si="95"/>
        <v>-331.94103154363012</v>
      </c>
      <c r="AK116" s="14">
        <f t="shared" ca="1" si="95"/>
        <v>-339.71231894916343</v>
      </c>
      <c r="AL116" s="14">
        <f t="shared" ca="1" si="95"/>
        <v>-347.52336936367357</v>
      </c>
      <c r="AM116" s="14"/>
      <c r="AN116" s="14"/>
      <c r="AO116" s="14"/>
      <c r="AP116" s="14"/>
      <c r="AQ116" s="14"/>
      <c r="AR116" s="14"/>
      <c r="AS116" s="14"/>
      <c r="AT116" s="14"/>
      <c r="AU116" s="14"/>
      <c r="AV116" s="14"/>
      <c r="AW116" s="14"/>
      <c r="AX116" s="14"/>
      <c r="AY116" s="14"/>
      <c r="AZ116" s="14"/>
      <c r="BA116" s="14"/>
      <c r="BB116" s="14"/>
      <c r="BC116" s="14"/>
      <c r="BD116" s="14"/>
      <c r="BE116" s="14"/>
      <c r="BF116" s="14"/>
      <c r="BG116" s="14"/>
      <c r="BH116" s="14"/>
      <c r="BI116" s="14"/>
      <c r="BJ116" s="14"/>
      <c r="BK116" s="14"/>
      <c r="BL116" s="14"/>
      <c r="BM116" s="14"/>
      <c r="BN116" s="14"/>
      <c r="BO116" s="14"/>
      <c r="BP116" s="14"/>
      <c r="BQ116" s="14"/>
      <c r="BR116" s="14"/>
      <c r="BS116" s="98"/>
    </row>
    <row r="117" spans="1:71" ht="21" customHeight="1" outlineLevel="1" thickBot="1" x14ac:dyDescent="0.4">
      <c r="E117" s="17" t="s">
        <v>32</v>
      </c>
      <c r="F117" s="14">
        <f ca="1">F115+F114</f>
        <v>-71.451043760000033</v>
      </c>
      <c r="G117" s="14">
        <f t="shared" ref="G117:AL117" ca="1" si="96">G115+G114</f>
        <v>-75.753949942500014</v>
      </c>
      <c r="H117" s="14">
        <f t="shared" ca="1" si="96"/>
        <v>-80.06855185500001</v>
      </c>
      <c r="I117" s="14">
        <f t="shared" ca="1" si="96"/>
        <v>-84.427871920000015</v>
      </c>
      <c r="J117" s="14">
        <f t="shared" ca="1" si="96"/>
        <v>-89.778862400000023</v>
      </c>
      <c r="K117" s="14">
        <f t="shared" ca="1" si="96"/>
        <v>-93.209522102500017</v>
      </c>
      <c r="L117" s="14">
        <f t="shared" ca="1" si="96"/>
        <v>-98.746078365000031</v>
      </c>
      <c r="M117" s="14">
        <f t="shared" ca="1" si="96"/>
        <v>-103.23017136000004</v>
      </c>
      <c r="N117" s="14">
        <f t="shared" ca="1" si="96"/>
        <v>-107.77957475250004</v>
      </c>
      <c r="O117" s="14">
        <f t="shared" ca="1" si="96"/>
        <v>-126.1411364050003</v>
      </c>
      <c r="P117" s="14">
        <f t="shared" ca="1" si="96"/>
        <v>-130.75917599500008</v>
      </c>
      <c r="Q117" s="14">
        <f t="shared" ca="1" si="96"/>
        <v>-135.39093451000002</v>
      </c>
      <c r="R117" s="14">
        <f t="shared" ca="1" si="96"/>
        <v>-140.10859566750003</v>
      </c>
      <c r="S117" s="14">
        <f t="shared" ca="1" si="96"/>
        <v>-144.79701750000004</v>
      </c>
      <c r="T117" s="14">
        <f t="shared" ca="1" si="96"/>
        <v>-147.62976765000002</v>
      </c>
      <c r="U117" s="14">
        <f t="shared" ca="1" si="96"/>
        <v>-151.39422681250005</v>
      </c>
      <c r="V117" s="14">
        <f t="shared" ca="1" si="96"/>
        <v>-155.69150685000002</v>
      </c>
      <c r="W117" s="14">
        <f t="shared" ca="1" si="96"/>
        <v>-160.06784392500006</v>
      </c>
      <c r="X117" s="14">
        <f t="shared" ca="1" si="96"/>
        <v>-164.64256497000008</v>
      </c>
      <c r="Y117" s="14">
        <f t="shared" ca="1" si="96"/>
        <v>-169.28812555500062</v>
      </c>
      <c r="Z117" s="14">
        <f t="shared" ca="1" si="96"/>
        <v>-173.94740506502694</v>
      </c>
      <c r="AA117" s="14">
        <f t="shared" ca="1" si="96"/>
        <v>-178.62040350161891</v>
      </c>
      <c r="AB117" s="14">
        <f t="shared" ca="1" si="96"/>
        <v>-197.57837815284486</v>
      </c>
      <c r="AC117" s="14">
        <f t="shared" ca="1" si="96"/>
        <v>-202.42653560526958</v>
      </c>
      <c r="AD117" s="14">
        <f t="shared" ca="1" si="96"/>
        <v>-207.18646312712849</v>
      </c>
      <c r="AE117" s="14">
        <f t="shared" ca="1" si="96"/>
        <v>-211.96011299127119</v>
      </c>
      <c r="AF117" s="14">
        <f t="shared" ca="1" si="96"/>
        <v>-216.77453277254369</v>
      </c>
      <c r="AG117" s="14">
        <f t="shared" ca="1" si="96"/>
        <v>-231.65735996494814</v>
      </c>
      <c r="AH117" s="14">
        <f t="shared" ca="1" si="96"/>
        <v>-239.86261536800853</v>
      </c>
      <c r="AI117" s="14">
        <f t="shared" ca="1" si="96"/>
        <v>-246.94774597174808</v>
      </c>
      <c r="AJ117" s="14">
        <f t="shared" ca="1" si="96"/>
        <v>-254.39211562874803</v>
      </c>
      <c r="AK117" s="14">
        <f t="shared" ca="1" si="96"/>
        <v>-262.28472256201758</v>
      </c>
      <c r="AL117" s="14">
        <f t="shared" ca="1" si="96"/>
        <v>-270.62951828722112</v>
      </c>
      <c r="AM117" s="14"/>
      <c r="AN117" s="14"/>
      <c r="AO117" s="14"/>
      <c r="AP117" s="14"/>
      <c r="AQ117" s="14"/>
      <c r="AR117" s="14"/>
      <c r="AS117" s="14"/>
      <c r="AT117" s="14"/>
      <c r="AU117" s="14"/>
      <c r="AV117" s="14"/>
      <c r="AW117" s="14"/>
      <c r="AX117" s="14"/>
      <c r="AY117" s="14"/>
      <c r="AZ117" s="14"/>
      <c r="BA117" s="14"/>
      <c r="BB117" s="14"/>
      <c r="BC117" s="14"/>
      <c r="BD117" s="14"/>
      <c r="BE117" s="14"/>
      <c r="BF117" s="14"/>
      <c r="BG117" s="14"/>
      <c r="BH117" s="14"/>
      <c r="BI117" s="14"/>
      <c r="BJ117" s="14"/>
      <c r="BK117" s="14"/>
      <c r="BL117" s="14"/>
      <c r="BM117" s="14"/>
      <c r="BN117" s="14"/>
      <c r="BO117" s="14"/>
      <c r="BP117" s="14"/>
      <c r="BQ117" s="14"/>
      <c r="BR117" s="14"/>
      <c r="BS117" s="98"/>
    </row>
    <row r="118" spans="1:71" ht="21" customHeight="1" outlineLevel="1" x14ac:dyDescent="0.35">
      <c r="U118" s="47"/>
      <c r="V118" s="47"/>
      <c r="W118" s="47"/>
      <c r="BS118" s="98"/>
    </row>
    <row r="119" spans="1:71" ht="21" customHeight="1" outlineLevel="1" x14ac:dyDescent="0.35">
      <c r="U119" s="47"/>
      <c r="V119" s="47"/>
      <c r="W119" s="47"/>
    </row>
    <row r="120" spans="1:71" ht="21" customHeight="1" outlineLevel="1" x14ac:dyDescent="0.35">
      <c r="U120" s="47"/>
      <c r="V120" s="47"/>
      <c r="W120" s="47"/>
    </row>
    <row r="121" spans="1:71" ht="21" customHeight="1" outlineLevel="1" thickBot="1" x14ac:dyDescent="0.4">
      <c r="U121" s="47"/>
      <c r="V121" s="47"/>
      <c r="W121" s="47"/>
    </row>
    <row r="122" spans="1:71" ht="21" customHeight="1" outlineLevel="1" thickTop="1" thickBot="1" x14ac:dyDescent="0.4">
      <c r="E122" s="4">
        <f t="array" aca="1" ref="E122:BR135" ca="1">OFFSET(E113,0,0,C114,C115+1)</f>
        <v>0</v>
      </c>
      <c r="F122" s="4">
        <f ca="1"/>
        <v>273.10000000000002</v>
      </c>
      <c r="G122" s="4">
        <f ca="1"/>
        <v>289.7</v>
      </c>
      <c r="H122" s="4">
        <f ca="1"/>
        <v>306.2</v>
      </c>
      <c r="I122" s="4">
        <f ca="1"/>
        <v>322.7</v>
      </c>
      <c r="J122" s="4">
        <f ca="1"/>
        <v>339.2</v>
      </c>
      <c r="K122" s="4">
        <f ca="1"/>
        <v>355.7</v>
      </c>
      <c r="L122" s="4">
        <f ca="1"/>
        <v>372.3</v>
      </c>
      <c r="M122" s="4">
        <f ca="1"/>
        <v>388.8</v>
      </c>
      <c r="N122" s="4">
        <f ca="1"/>
        <v>405.3</v>
      </c>
      <c r="O122" s="4">
        <f ca="1"/>
        <v>471.4</v>
      </c>
      <c r="P122" s="4">
        <f ca="1"/>
        <v>487.9</v>
      </c>
      <c r="Q122" s="4">
        <f ca="1"/>
        <v>504.4</v>
      </c>
      <c r="R122" s="4">
        <f ca="1"/>
        <v>520.9</v>
      </c>
      <c r="S122" s="4">
        <f ca="1"/>
        <v>537.5</v>
      </c>
      <c r="T122" s="20">
        <f ca="1"/>
        <v>554</v>
      </c>
      <c r="U122" s="55">
        <f ca="1"/>
        <v>570.5</v>
      </c>
      <c r="V122" s="56">
        <f ca="1"/>
        <v>587</v>
      </c>
      <c r="W122" s="58">
        <f ca="1"/>
        <v>603.5</v>
      </c>
      <c r="X122" s="53">
        <f ca="1"/>
        <v>620.1</v>
      </c>
      <c r="Y122" s="4">
        <f ca="1"/>
        <v>636.6</v>
      </c>
      <c r="Z122" s="4">
        <f ca="1"/>
        <v>653.1</v>
      </c>
      <c r="AA122" s="4">
        <f ca="1"/>
        <v>669.6</v>
      </c>
      <c r="AB122" s="4">
        <f ca="1"/>
        <v>735.7</v>
      </c>
      <c r="AC122" s="4">
        <f ca="1"/>
        <v>752.2</v>
      </c>
      <c r="AD122" s="4">
        <f ca="1"/>
        <v>768.7</v>
      </c>
      <c r="AE122" s="4">
        <f ca="1"/>
        <v>785.2</v>
      </c>
      <c r="AF122" s="4">
        <f ca="1"/>
        <v>801.8</v>
      </c>
      <c r="AG122" s="4">
        <f ca="1"/>
        <v>818.3</v>
      </c>
      <c r="AH122" s="4">
        <f ca="1"/>
        <v>834.8</v>
      </c>
      <c r="AI122" s="4">
        <f ca="1"/>
        <v>851.3</v>
      </c>
      <c r="AJ122" s="4">
        <f ca="1"/>
        <v>867.8</v>
      </c>
      <c r="AK122" s="4">
        <f ca="1"/>
        <v>884.4</v>
      </c>
      <c r="AL122" s="4">
        <f ca="1"/>
        <v>900.9</v>
      </c>
      <c r="AM122" s="4" t="e">
        <f ca="1"/>
        <v>#N/A</v>
      </c>
      <c r="AN122" s="4" t="e">
        <f ca="1"/>
        <v>#N/A</v>
      </c>
      <c r="AO122" s="4" t="e">
        <f ca="1"/>
        <v>#N/A</v>
      </c>
      <c r="AP122" s="4" t="e">
        <f ca="1"/>
        <v>#N/A</v>
      </c>
      <c r="AQ122" s="4" t="e">
        <f ca="1"/>
        <v>#N/A</v>
      </c>
      <c r="AR122" s="4" t="e">
        <f ca="1"/>
        <v>#N/A</v>
      </c>
      <c r="AS122" s="4" t="e">
        <f ca="1"/>
        <v>#N/A</v>
      </c>
      <c r="AT122" s="4" t="e">
        <f ca="1"/>
        <v>#N/A</v>
      </c>
      <c r="AU122" s="4" t="e">
        <f ca="1"/>
        <v>#N/A</v>
      </c>
      <c r="AV122" s="4" t="e">
        <f ca="1"/>
        <v>#N/A</v>
      </c>
      <c r="AW122" s="4" t="e">
        <f ca="1"/>
        <v>#N/A</v>
      </c>
      <c r="AX122" s="4" t="e">
        <f ca="1"/>
        <v>#N/A</v>
      </c>
      <c r="AY122" s="4" t="e">
        <f ca="1"/>
        <v>#N/A</v>
      </c>
      <c r="AZ122" s="4" t="e">
        <f ca="1"/>
        <v>#N/A</v>
      </c>
      <c r="BA122" s="4" t="e">
        <f ca="1"/>
        <v>#N/A</v>
      </c>
      <c r="BB122" s="4" t="e">
        <f ca="1"/>
        <v>#N/A</v>
      </c>
      <c r="BC122" s="4" t="e">
        <f ca="1"/>
        <v>#N/A</v>
      </c>
      <c r="BD122" s="4" t="e">
        <f ca="1"/>
        <v>#N/A</v>
      </c>
      <c r="BE122" s="4" t="e">
        <f ca="1"/>
        <v>#N/A</v>
      </c>
      <c r="BF122" s="4" t="e">
        <f ca="1"/>
        <v>#N/A</v>
      </c>
      <c r="BG122" s="4" t="e">
        <f ca="1"/>
        <v>#N/A</v>
      </c>
      <c r="BH122" s="4" t="e">
        <f ca="1"/>
        <v>#N/A</v>
      </c>
      <c r="BI122" s="4" t="e">
        <f ca="1"/>
        <v>#N/A</v>
      </c>
      <c r="BJ122" s="4" t="e">
        <f ca="1"/>
        <v>#N/A</v>
      </c>
      <c r="BK122" s="4" t="e">
        <f ca="1"/>
        <v>#N/A</v>
      </c>
      <c r="BL122" s="4" t="e">
        <f ca="1"/>
        <v>#N/A</v>
      </c>
      <c r="BM122" s="4" t="e">
        <f ca="1"/>
        <v>#N/A</v>
      </c>
      <c r="BN122" s="4" t="e">
        <f ca="1"/>
        <v>#N/A</v>
      </c>
      <c r="BO122" s="4" t="e">
        <f ca="1"/>
        <v>#N/A</v>
      </c>
      <c r="BP122" s="4" t="e">
        <f ca="1"/>
        <v>#N/A</v>
      </c>
      <c r="BQ122" s="4" t="e">
        <f ca="1"/>
        <v>#N/A</v>
      </c>
      <c r="BR122" s="4" t="e">
        <f ca="1"/>
        <v>#N/A</v>
      </c>
      <c r="BS122" s="98"/>
    </row>
    <row r="123" spans="1:71" ht="21" customHeight="1" outlineLevel="1" thickTop="1" thickBot="1" x14ac:dyDescent="0.4">
      <c r="E123" s="17" t="str">
        <f ca="1"/>
        <v xml:space="preserve">Расвор: </v>
      </c>
      <c r="F123" s="47">
        <f ca="1"/>
        <v>-2.2212633877203605E-27</v>
      </c>
      <c r="G123" s="47">
        <f ca="1"/>
        <v>-7.7666559770865247E-26</v>
      </c>
      <c r="H123" s="47">
        <f ca="1"/>
        <v>0</v>
      </c>
      <c r="I123" s="47">
        <f ca="1"/>
        <v>0</v>
      </c>
      <c r="J123" s="47">
        <f ca="1"/>
        <v>0</v>
      </c>
      <c r="K123" s="47">
        <f ca="1"/>
        <v>0</v>
      </c>
      <c r="L123" s="47">
        <f ca="1"/>
        <v>0</v>
      </c>
      <c r="M123" s="47">
        <f ca="1"/>
        <v>-2.9882875236467407E-32</v>
      </c>
      <c r="N123" s="47">
        <f ca="1"/>
        <v>-5.4139493506934548E-22</v>
      </c>
      <c r="O123" s="47">
        <f ca="1"/>
        <v>-2.8699402702335554E-13</v>
      </c>
      <c r="P123" s="47">
        <f ca="1"/>
        <v>-5.1515203458840772E-14</v>
      </c>
      <c r="Q123" s="47">
        <f ca="1"/>
        <v>-1.270688228230447E-17</v>
      </c>
      <c r="R123" s="47">
        <f ca="1"/>
        <v>-3.7663652341109339E-29</v>
      </c>
      <c r="S123" s="47">
        <f ca="1"/>
        <v>0</v>
      </c>
      <c r="T123" s="47">
        <f ca="1"/>
        <v>-3.7548569089291881E-23</v>
      </c>
      <c r="U123" s="47">
        <f ca="1"/>
        <v>0</v>
      </c>
      <c r="V123" s="47">
        <f ca="1"/>
        <v>0</v>
      </c>
      <c r="W123" s="47">
        <f ca="1"/>
        <v>0</v>
      </c>
      <c r="X123" s="47">
        <f ca="1"/>
        <v>-2.4102143583921298E-27</v>
      </c>
      <c r="Y123" s="47">
        <f ca="1"/>
        <v>-3.1291319820815467E-16</v>
      </c>
      <c r="Z123" s="47">
        <f ca="1"/>
        <v>-2.2395344124968959E-11</v>
      </c>
      <c r="AA123" s="47">
        <f ca="1"/>
        <v>-1.5843656230909212E-9</v>
      </c>
      <c r="AB123" s="47">
        <f ca="1"/>
        <v>-8.3631896358770394E-9</v>
      </c>
      <c r="AC123" s="47">
        <f ca="1"/>
        <v>-2.2841193284538492E-8</v>
      </c>
      <c r="AD123" s="47">
        <f ca="1"/>
        <v>-5.8592207609885489E-8</v>
      </c>
      <c r="AE123" s="47">
        <f ca="1"/>
        <v>-2.5198471105420275E-7</v>
      </c>
      <c r="AF123" s="47">
        <f ca="1"/>
        <v>-2.1043976969874187E-6</v>
      </c>
      <c r="AG123" s="47">
        <f ca="1"/>
        <v>-9.9682414858819826</v>
      </c>
      <c r="AH123" s="47">
        <f ca="1"/>
        <v>-13.356364989218232</v>
      </c>
      <c r="AI123" s="47">
        <f ca="1"/>
        <v>-15.610645431849054</v>
      </c>
      <c r="AJ123" s="47">
        <f ca="1"/>
        <v>-18.210447160617949</v>
      </c>
      <c r="AK123" s="47">
        <f ca="1"/>
        <v>-21.217510689854155</v>
      </c>
      <c r="AL123" s="47">
        <f ca="1"/>
        <v>-24.690261303297568</v>
      </c>
      <c r="AM123" s="47" t="e">
        <f ca="1"/>
        <v>#N/A</v>
      </c>
      <c r="AN123" s="47" t="e">
        <f ca="1"/>
        <v>#N/A</v>
      </c>
      <c r="AO123" s="47" t="e">
        <f ca="1"/>
        <v>#N/A</v>
      </c>
      <c r="AP123" s="47" t="e">
        <f ca="1"/>
        <v>#N/A</v>
      </c>
      <c r="AQ123" s="47" t="e">
        <f ca="1"/>
        <v>#N/A</v>
      </c>
      <c r="AR123" s="47" t="e">
        <f ca="1"/>
        <v>#N/A</v>
      </c>
      <c r="AS123" s="47" t="e">
        <f ca="1"/>
        <v>#N/A</v>
      </c>
      <c r="AT123" s="47" t="e">
        <f ca="1"/>
        <v>#N/A</v>
      </c>
      <c r="AU123" s="47" t="e">
        <f ca="1"/>
        <v>#N/A</v>
      </c>
      <c r="AV123" s="47" t="e">
        <f ca="1"/>
        <v>#N/A</v>
      </c>
      <c r="AW123" s="47" t="e">
        <f ca="1"/>
        <v>#N/A</v>
      </c>
      <c r="AX123" s="47" t="e">
        <f ca="1"/>
        <v>#N/A</v>
      </c>
      <c r="AY123" s="47" t="e">
        <f ca="1"/>
        <v>#N/A</v>
      </c>
      <c r="AZ123" s="47" t="e">
        <f ca="1"/>
        <v>#N/A</v>
      </c>
      <c r="BA123" s="47" t="e">
        <f ca="1"/>
        <v>#N/A</v>
      </c>
      <c r="BB123" s="47" t="e">
        <f ca="1"/>
        <v>#N/A</v>
      </c>
      <c r="BC123" s="47" t="e">
        <f ca="1"/>
        <v>#N/A</v>
      </c>
      <c r="BD123" s="47" t="e">
        <f ca="1"/>
        <v>#N/A</v>
      </c>
      <c r="BE123" s="47" t="e">
        <f ca="1"/>
        <v>#N/A</v>
      </c>
      <c r="BF123" s="47" t="e">
        <f ca="1"/>
        <v>#N/A</v>
      </c>
      <c r="BG123" s="47" t="e">
        <f ca="1"/>
        <v>#N/A</v>
      </c>
      <c r="BH123" s="47" t="e">
        <f ca="1"/>
        <v>#N/A</v>
      </c>
      <c r="BI123" s="47" t="e">
        <f ca="1"/>
        <v>#N/A</v>
      </c>
      <c r="BJ123" s="47" t="e">
        <f ca="1"/>
        <v>#N/A</v>
      </c>
      <c r="BK123" s="47" t="e">
        <f ca="1"/>
        <v>#N/A</v>
      </c>
      <c r="BL123" s="47" t="e">
        <f ca="1"/>
        <v>#N/A</v>
      </c>
      <c r="BM123" s="47" t="e">
        <f ca="1"/>
        <v>#N/A</v>
      </c>
      <c r="BN123" s="47" t="e">
        <f ca="1"/>
        <v>#N/A</v>
      </c>
      <c r="BO123" s="47" t="e">
        <f ca="1"/>
        <v>#N/A</v>
      </c>
      <c r="BP123" s="47" t="e">
        <f ca="1"/>
        <v>#N/A</v>
      </c>
      <c r="BQ123" s="47" t="e">
        <f ca="1"/>
        <v>#N/A</v>
      </c>
      <c r="BR123" s="47" t="e">
        <f ca="1"/>
        <v>#N/A</v>
      </c>
    </row>
    <row r="124" spans="1:71" ht="21" customHeight="1" outlineLevel="1" thickBot="1" x14ac:dyDescent="0.4">
      <c r="E124" s="17" t="str">
        <f ca="1"/>
        <v xml:space="preserve">Газовая без Ar: </v>
      </c>
      <c r="F124" s="47">
        <f ca="1"/>
        <v>-71.451043760000033</v>
      </c>
      <c r="G124" s="47">
        <f ca="1"/>
        <v>-75.753949942500014</v>
      </c>
      <c r="H124" s="47">
        <f ca="1"/>
        <v>-80.06855185500001</v>
      </c>
      <c r="I124" s="47">
        <f ca="1"/>
        <v>-84.427871920000015</v>
      </c>
      <c r="J124" s="47">
        <f ca="1"/>
        <v>-89.778862400000023</v>
      </c>
      <c r="K124" s="47">
        <f ca="1"/>
        <v>-93.209522102500017</v>
      </c>
      <c r="L124" s="47">
        <f ca="1"/>
        <v>-98.746078365000031</v>
      </c>
      <c r="M124" s="47">
        <f ca="1"/>
        <v>-103.23017136000004</v>
      </c>
      <c r="N124" s="47">
        <f ca="1"/>
        <v>-107.77957475250004</v>
      </c>
      <c r="O124" s="47">
        <f ca="1"/>
        <v>-126.14113640500001</v>
      </c>
      <c r="P124" s="47">
        <f ca="1"/>
        <v>-130.75917599500002</v>
      </c>
      <c r="Q124" s="47">
        <f ca="1"/>
        <v>-135.39093451000002</v>
      </c>
      <c r="R124" s="47">
        <f ca="1"/>
        <v>-140.10859566750003</v>
      </c>
      <c r="S124" s="47">
        <f ca="1"/>
        <v>-144.79701750000004</v>
      </c>
      <c r="T124" s="47">
        <f ca="1"/>
        <v>-147.62976765000002</v>
      </c>
      <c r="U124" s="47">
        <f ca="1"/>
        <v>-151.39422681250005</v>
      </c>
      <c r="V124" s="47">
        <f ca="1"/>
        <v>-155.69150685000002</v>
      </c>
      <c r="W124" s="47">
        <f ca="1"/>
        <v>-160.06784392500006</v>
      </c>
      <c r="X124" s="47">
        <f ca="1"/>
        <v>-164.64256497000008</v>
      </c>
      <c r="Y124" s="47">
        <f ca="1"/>
        <v>-169.28812555500062</v>
      </c>
      <c r="Z124" s="47">
        <f ca="1"/>
        <v>-173.94740506500455</v>
      </c>
      <c r="AA124" s="47">
        <f ca="1"/>
        <v>-178.62040350003454</v>
      </c>
      <c r="AB124" s="47">
        <f ca="1"/>
        <v>-197.57837814448166</v>
      </c>
      <c r="AC124" s="47">
        <f ca="1"/>
        <v>-202.42653558242839</v>
      </c>
      <c r="AD124" s="47">
        <f ca="1"/>
        <v>-207.18646306853628</v>
      </c>
      <c r="AE124" s="47">
        <f ca="1"/>
        <v>-211.96011273928647</v>
      </c>
      <c r="AF124" s="47">
        <f ca="1"/>
        <v>-216.77453066814599</v>
      </c>
      <c r="AG124" s="47">
        <f ca="1"/>
        <v>-221.68911847906617</v>
      </c>
      <c r="AH124" s="47">
        <f ca="1"/>
        <v>-226.5062503787903</v>
      </c>
      <c r="AI124" s="47">
        <f ca="1"/>
        <v>-231.33710053989901</v>
      </c>
      <c r="AJ124" s="47">
        <f ca="1"/>
        <v>-236.18166846813008</v>
      </c>
      <c r="AK124" s="47">
        <f ca="1"/>
        <v>-241.06721187216343</v>
      </c>
      <c r="AL124" s="47">
        <f ca="1"/>
        <v>-245.93925698392354</v>
      </c>
      <c r="AM124" s="47" t="e">
        <f ca="1"/>
        <v>#N/A</v>
      </c>
      <c r="AN124" s="47" t="e">
        <f ca="1"/>
        <v>#N/A</v>
      </c>
      <c r="AO124" s="47" t="e">
        <f ca="1"/>
        <v>#N/A</v>
      </c>
      <c r="AP124" s="47" t="e">
        <f ca="1"/>
        <v>#N/A</v>
      </c>
      <c r="AQ124" s="47" t="e">
        <f ca="1"/>
        <v>#N/A</v>
      </c>
      <c r="AR124" s="47" t="e">
        <f ca="1"/>
        <v>#N/A</v>
      </c>
      <c r="AS124" s="47" t="e">
        <f ca="1"/>
        <v>#N/A</v>
      </c>
      <c r="AT124" s="47" t="e">
        <f ca="1"/>
        <v>#N/A</v>
      </c>
      <c r="AU124" s="47" t="e">
        <f ca="1"/>
        <v>#N/A</v>
      </c>
      <c r="AV124" s="47" t="e">
        <f ca="1"/>
        <v>#N/A</v>
      </c>
      <c r="AW124" s="47" t="e">
        <f ca="1"/>
        <v>#N/A</v>
      </c>
      <c r="AX124" s="47" t="e">
        <f ca="1"/>
        <v>#N/A</v>
      </c>
      <c r="AY124" s="47" t="e">
        <f ca="1"/>
        <v>#N/A</v>
      </c>
      <c r="AZ124" s="47" t="e">
        <f ca="1"/>
        <v>#N/A</v>
      </c>
      <c r="BA124" s="47" t="e">
        <f ca="1"/>
        <v>#N/A</v>
      </c>
      <c r="BB124" s="47" t="e">
        <f ca="1"/>
        <v>#N/A</v>
      </c>
      <c r="BC124" s="47" t="e">
        <f ca="1"/>
        <v>#N/A</v>
      </c>
      <c r="BD124" s="47" t="e">
        <f ca="1"/>
        <v>#N/A</v>
      </c>
      <c r="BE124" s="47" t="e">
        <f ca="1"/>
        <v>#N/A</v>
      </c>
      <c r="BF124" s="47" t="e">
        <f ca="1"/>
        <v>#N/A</v>
      </c>
      <c r="BG124" s="47" t="e">
        <f ca="1"/>
        <v>#N/A</v>
      </c>
      <c r="BH124" s="47" t="e">
        <f ca="1"/>
        <v>#N/A</v>
      </c>
      <c r="BI124" s="47" t="e">
        <f ca="1"/>
        <v>#N/A</v>
      </c>
      <c r="BJ124" s="47" t="e">
        <f ca="1"/>
        <v>#N/A</v>
      </c>
      <c r="BK124" s="47" t="e">
        <f ca="1"/>
        <v>#N/A</v>
      </c>
      <c r="BL124" s="47" t="e">
        <f ca="1"/>
        <v>#N/A</v>
      </c>
      <c r="BM124" s="47" t="e">
        <f ca="1"/>
        <v>#N/A</v>
      </c>
      <c r="BN124" s="47" t="e">
        <f ca="1"/>
        <v>#N/A</v>
      </c>
      <c r="BO124" s="47" t="e">
        <f ca="1"/>
        <v>#N/A</v>
      </c>
      <c r="BP124" s="47" t="e">
        <f ca="1"/>
        <v>#N/A</v>
      </c>
      <c r="BQ124" s="47" t="e">
        <f ca="1"/>
        <v>#N/A</v>
      </c>
      <c r="BR124" s="47" t="e">
        <f ca="1"/>
        <v>#N/A</v>
      </c>
    </row>
    <row r="125" spans="1:71" ht="21" customHeight="1" outlineLevel="1" thickBot="1" x14ac:dyDescent="0.4">
      <c r="E125" s="17" t="str">
        <f ca="1"/>
        <v xml:space="preserve">Газовая: </v>
      </c>
      <c r="F125" s="47">
        <f ca="1"/>
        <v>-71.451043760000033</v>
      </c>
      <c r="G125" s="47">
        <f ca="1"/>
        <v>-75.753949942500014</v>
      </c>
      <c r="H125" s="47">
        <f ca="1"/>
        <v>-80.06855185500001</v>
      </c>
      <c r="I125" s="47">
        <f ca="1"/>
        <v>-84.427871920000015</v>
      </c>
      <c r="J125" s="47">
        <f ca="1"/>
        <v>-89.778862400000023</v>
      </c>
      <c r="K125" s="47">
        <f ca="1"/>
        <v>-93.209522102500017</v>
      </c>
      <c r="L125" s="47">
        <f ca="1"/>
        <v>-98.746078365000031</v>
      </c>
      <c r="M125" s="47">
        <f ca="1"/>
        <v>-103.23017136000004</v>
      </c>
      <c r="N125" s="47">
        <f ca="1"/>
        <v>-107.77957475250004</v>
      </c>
      <c r="O125" s="47">
        <f ca="1"/>
        <v>-126.14113640500001</v>
      </c>
      <c r="P125" s="47">
        <f ca="1"/>
        <v>-130.75917599500002</v>
      </c>
      <c r="Q125" s="47">
        <f ca="1"/>
        <v>-135.39093451000002</v>
      </c>
      <c r="R125" s="47">
        <f ca="1"/>
        <v>-140.10859566750003</v>
      </c>
      <c r="S125" s="47">
        <f ca="1"/>
        <v>-144.79701750000004</v>
      </c>
      <c r="T125" s="47">
        <f ca="1"/>
        <v>-147.62976765000002</v>
      </c>
      <c r="U125" s="47">
        <f ca="1"/>
        <v>-151.39422681250005</v>
      </c>
      <c r="V125" s="47">
        <f ca="1"/>
        <v>-155.69150685000002</v>
      </c>
      <c r="W125" s="47">
        <f ca="1"/>
        <v>-160.06784392500006</v>
      </c>
      <c r="X125" s="47">
        <f ca="1"/>
        <v>-164.64256497000008</v>
      </c>
      <c r="Y125" s="47">
        <f ca="1"/>
        <v>-169.28812555500062</v>
      </c>
      <c r="Z125" s="47">
        <f ca="1"/>
        <v>-173.94740506500497</v>
      </c>
      <c r="AA125" s="47">
        <f ca="1"/>
        <v>-178.62040350009912</v>
      </c>
      <c r="AB125" s="47">
        <f ca="1"/>
        <v>-197.57837814924457</v>
      </c>
      <c r="AC125" s="47">
        <f ca="1"/>
        <v>-202.42653560546651</v>
      </c>
      <c r="AD125" s="47">
        <f ca="1"/>
        <v>-207.18646317050377</v>
      </c>
      <c r="AE125" s="47">
        <f ca="1"/>
        <v>-211.96011347778011</v>
      </c>
      <c r="AF125" s="47">
        <f ca="1"/>
        <v>-216.77454082324596</v>
      </c>
      <c r="AG125" s="47">
        <f ca="1"/>
        <v>-298.34542942407012</v>
      </c>
      <c r="AH125" s="47">
        <f ca="1"/>
        <v>-316.70382545579025</v>
      </c>
      <c r="AI125" s="47">
        <f ca="1"/>
        <v>-324.28479488014904</v>
      </c>
      <c r="AJ125" s="47">
        <f ca="1"/>
        <v>-331.94103154363012</v>
      </c>
      <c r="AK125" s="47">
        <f ca="1"/>
        <v>-339.71231894916343</v>
      </c>
      <c r="AL125" s="47">
        <f ca="1"/>
        <v>-347.52336936367357</v>
      </c>
      <c r="AM125" s="47" t="e">
        <f ca="1"/>
        <v>#N/A</v>
      </c>
      <c r="AN125" s="47" t="e">
        <f ca="1"/>
        <v>#N/A</v>
      </c>
      <c r="AO125" s="47" t="e">
        <f ca="1"/>
        <v>#N/A</v>
      </c>
      <c r="AP125" s="47" t="e">
        <f ca="1"/>
        <v>#N/A</v>
      </c>
      <c r="AQ125" s="47" t="e">
        <f ca="1"/>
        <v>#N/A</v>
      </c>
      <c r="AR125" s="47" t="e">
        <f ca="1"/>
        <v>#N/A</v>
      </c>
      <c r="AS125" s="47" t="e">
        <f ca="1"/>
        <v>#N/A</v>
      </c>
      <c r="AT125" s="47" t="e">
        <f ca="1"/>
        <v>#N/A</v>
      </c>
      <c r="AU125" s="47" t="e">
        <f ca="1"/>
        <v>#N/A</v>
      </c>
      <c r="AV125" s="47" t="e">
        <f ca="1"/>
        <v>#N/A</v>
      </c>
      <c r="AW125" s="47" t="e">
        <f ca="1"/>
        <v>#N/A</v>
      </c>
      <c r="AX125" s="47" t="e">
        <f ca="1"/>
        <v>#N/A</v>
      </c>
      <c r="AY125" s="47" t="e">
        <f ca="1"/>
        <v>#N/A</v>
      </c>
      <c r="AZ125" s="47" t="e">
        <f ca="1"/>
        <v>#N/A</v>
      </c>
      <c r="BA125" s="47" t="e">
        <f ca="1"/>
        <v>#N/A</v>
      </c>
      <c r="BB125" s="47" t="e">
        <f ca="1"/>
        <v>#N/A</v>
      </c>
      <c r="BC125" s="47" t="e">
        <f ca="1"/>
        <v>#N/A</v>
      </c>
      <c r="BD125" s="47" t="e">
        <f ca="1"/>
        <v>#N/A</v>
      </c>
      <c r="BE125" s="47" t="e">
        <f ca="1"/>
        <v>#N/A</v>
      </c>
      <c r="BF125" s="47" t="e">
        <f ca="1"/>
        <v>#N/A</v>
      </c>
      <c r="BG125" s="47" t="e">
        <f ca="1"/>
        <v>#N/A</v>
      </c>
      <c r="BH125" s="47" t="e">
        <f ca="1"/>
        <v>#N/A</v>
      </c>
      <c r="BI125" s="47" t="e">
        <f ca="1"/>
        <v>#N/A</v>
      </c>
      <c r="BJ125" s="47" t="e">
        <f ca="1"/>
        <v>#N/A</v>
      </c>
      <c r="BK125" s="47" t="e">
        <f ca="1"/>
        <v>#N/A</v>
      </c>
      <c r="BL125" s="47" t="e">
        <f ca="1"/>
        <v>#N/A</v>
      </c>
      <c r="BM125" s="47" t="e">
        <f ca="1"/>
        <v>#N/A</v>
      </c>
      <c r="BN125" s="47" t="e">
        <f ca="1"/>
        <v>#N/A</v>
      </c>
      <c r="BO125" s="47" t="e">
        <f ca="1"/>
        <v>#N/A</v>
      </c>
      <c r="BP125" s="47" t="e">
        <f ca="1"/>
        <v>#N/A</v>
      </c>
      <c r="BQ125" s="47" t="e">
        <f ca="1"/>
        <v>#N/A</v>
      </c>
      <c r="BR125" s="47" t="e">
        <f ca="1"/>
        <v>#N/A</v>
      </c>
    </row>
    <row r="126" spans="1:71" ht="21" customHeight="1" outlineLevel="1" thickBot="1" x14ac:dyDescent="0.4">
      <c r="E126" s="17" t="str">
        <f ca="1"/>
        <v>Раствор + газовая без Ar</v>
      </c>
      <c r="F126" s="47">
        <f ca="1"/>
        <v>-71.451043760000033</v>
      </c>
      <c r="G126" s="47">
        <f ca="1"/>
        <v>-75.753949942500014</v>
      </c>
      <c r="H126" s="47">
        <f ca="1"/>
        <v>-80.06855185500001</v>
      </c>
      <c r="I126" s="47">
        <f ca="1"/>
        <v>-84.427871920000015</v>
      </c>
      <c r="J126" s="47">
        <f ca="1"/>
        <v>-89.778862400000023</v>
      </c>
      <c r="K126" s="47">
        <f ca="1"/>
        <v>-93.209522102500017</v>
      </c>
      <c r="L126" s="47">
        <f ca="1"/>
        <v>-98.746078365000031</v>
      </c>
      <c r="M126" s="47">
        <f ca="1"/>
        <v>-103.23017136000004</v>
      </c>
      <c r="N126" s="47">
        <f ca="1"/>
        <v>-107.77957475250004</v>
      </c>
      <c r="O126" s="47">
        <f ca="1"/>
        <v>-126.1411364050003</v>
      </c>
      <c r="P126" s="47">
        <f ca="1"/>
        <v>-130.75917599500008</v>
      </c>
      <c r="Q126" s="47">
        <f ca="1"/>
        <v>-135.39093451000002</v>
      </c>
      <c r="R126" s="47">
        <f ca="1"/>
        <v>-140.10859566750003</v>
      </c>
      <c r="S126" s="47">
        <f ca="1"/>
        <v>-144.79701750000004</v>
      </c>
      <c r="T126" s="47">
        <f ca="1"/>
        <v>-147.62976765000002</v>
      </c>
      <c r="U126" s="47">
        <f ca="1"/>
        <v>-151.39422681250005</v>
      </c>
      <c r="V126" s="47">
        <f ca="1"/>
        <v>-155.69150685000002</v>
      </c>
      <c r="W126" s="47">
        <f ca="1"/>
        <v>-160.06784392500006</v>
      </c>
      <c r="X126" s="47">
        <f ca="1"/>
        <v>-164.64256497000008</v>
      </c>
      <c r="Y126" s="47">
        <f ca="1"/>
        <v>-169.28812555500062</v>
      </c>
      <c r="Z126" s="47">
        <f ca="1"/>
        <v>-173.94740506502694</v>
      </c>
      <c r="AA126" s="47">
        <f ca="1"/>
        <v>-178.62040350161891</v>
      </c>
      <c r="AB126" s="47">
        <f ca="1"/>
        <v>-197.57837815284486</v>
      </c>
      <c r="AC126" s="47">
        <f ca="1"/>
        <v>-202.42653560526958</v>
      </c>
      <c r="AD126" s="47">
        <f ca="1"/>
        <v>-207.18646312712849</v>
      </c>
      <c r="AE126" s="47">
        <f ca="1"/>
        <v>-211.96011299127119</v>
      </c>
      <c r="AF126" s="47">
        <f ca="1"/>
        <v>-216.77453277254369</v>
      </c>
      <c r="AG126" s="47">
        <f ca="1"/>
        <v>-231.65735996494814</v>
      </c>
      <c r="AH126" s="47">
        <f ca="1"/>
        <v>-239.86261536800853</v>
      </c>
      <c r="AI126" s="47">
        <f ca="1"/>
        <v>-246.94774597174808</v>
      </c>
      <c r="AJ126" s="47">
        <f ca="1"/>
        <v>-254.39211562874803</v>
      </c>
      <c r="AK126" s="47">
        <f ca="1"/>
        <v>-262.28472256201758</v>
      </c>
      <c r="AL126" s="47">
        <f ca="1"/>
        <v>-270.62951828722112</v>
      </c>
      <c r="AM126" s="47" t="e">
        <f ca="1"/>
        <v>#N/A</v>
      </c>
      <c r="AN126" s="47" t="e">
        <f ca="1"/>
        <v>#N/A</v>
      </c>
      <c r="AO126" s="47" t="e">
        <f ca="1"/>
        <v>#N/A</v>
      </c>
      <c r="AP126" s="47" t="e">
        <f ca="1"/>
        <v>#N/A</v>
      </c>
      <c r="AQ126" s="47" t="e">
        <f ca="1"/>
        <v>#N/A</v>
      </c>
      <c r="AR126" s="47" t="e">
        <f ca="1"/>
        <v>#N/A</v>
      </c>
      <c r="AS126" s="47" t="e">
        <f ca="1"/>
        <v>#N/A</v>
      </c>
      <c r="AT126" s="47" t="e">
        <f ca="1"/>
        <v>#N/A</v>
      </c>
      <c r="AU126" s="47" t="e">
        <f ca="1"/>
        <v>#N/A</v>
      </c>
      <c r="AV126" s="47" t="e">
        <f ca="1"/>
        <v>#N/A</v>
      </c>
      <c r="AW126" s="47" t="e">
        <f ca="1"/>
        <v>#N/A</v>
      </c>
      <c r="AX126" s="47" t="e">
        <f ca="1"/>
        <v>#N/A</v>
      </c>
      <c r="AY126" s="47" t="e">
        <f ca="1"/>
        <v>#N/A</v>
      </c>
      <c r="AZ126" s="47" t="e">
        <f ca="1"/>
        <v>#N/A</v>
      </c>
      <c r="BA126" s="47" t="e">
        <f ca="1"/>
        <v>#N/A</v>
      </c>
      <c r="BB126" s="47" t="e">
        <f ca="1"/>
        <v>#N/A</v>
      </c>
      <c r="BC126" s="47" t="e">
        <f ca="1"/>
        <v>#N/A</v>
      </c>
      <c r="BD126" s="47" t="e">
        <f ca="1"/>
        <v>#N/A</v>
      </c>
      <c r="BE126" s="47" t="e">
        <f ca="1"/>
        <v>#N/A</v>
      </c>
      <c r="BF126" s="47" t="e">
        <f ca="1"/>
        <v>#N/A</v>
      </c>
      <c r="BG126" s="47" t="e">
        <f ca="1"/>
        <v>#N/A</v>
      </c>
      <c r="BH126" s="47" t="e">
        <f ca="1"/>
        <v>#N/A</v>
      </c>
      <c r="BI126" s="47" t="e">
        <f ca="1"/>
        <v>#N/A</v>
      </c>
      <c r="BJ126" s="47" t="e">
        <f ca="1"/>
        <v>#N/A</v>
      </c>
      <c r="BK126" s="47" t="e">
        <f ca="1"/>
        <v>#N/A</v>
      </c>
      <c r="BL126" s="47" t="e">
        <f ca="1"/>
        <v>#N/A</v>
      </c>
      <c r="BM126" s="47" t="e">
        <f ca="1"/>
        <v>#N/A</v>
      </c>
      <c r="BN126" s="47" t="e">
        <f ca="1"/>
        <v>#N/A</v>
      </c>
      <c r="BO126" s="47" t="e">
        <f ca="1"/>
        <v>#N/A</v>
      </c>
      <c r="BP126" s="47" t="e">
        <f ca="1"/>
        <v>#N/A</v>
      </c>
      <c r="BQ126" s="47" t="e">
        <f ca="1"/>
        <v>#N/A</v>
      </c>
      <c r="BR126" s="47" t="e">
        <f ca="1"/>
        <v>#N/A</v>
      </c>
    </row>
    <row r="127" spans="1:71" ht="21" customHeight="1" outlineLevel="1" thickBot="1" x14ac:dyDescent="0.4">
      <c r="E127" s="17" t="e">
        <f ca="1"/>
        <v>#N/A</v>
      </c>
      <c r="F127" s="47" t="e">
        <f ca="1"/>
        <v>#N/A</v>
      </c>
      <c r="G127" s="47" t="e">
        <f ca="1"/>
        <v>#N/A</v>
      </c>
      <c r="H127" s="47" t="e">
        <f ca="1"/>
        <v>#N/A</v>
      </c>
      <c r="I127" s="47" t="e">
        <f ca="1"/>
        <v>#N/A</v>
      </c>
      <c r="J127" s="47" t="e">
        <f ca="1"/>
        <v>#N/A</v>
      </c>
      <c r="K127" s="47" t="e">
        <f ca="1"/>
        <v>#N/A</v>
      </c>
      <c r="L127" s="47" t="e">
        <f ca="1"/>
        <v>#N/A</v>
      </c>
      <c r="M127" s="47" t="e">
        <f ca="1"/>
        <v>#N/A</v>
      </c>
      <c r="N127" s="47" t="e">
        <f ca="1"/>
        <v>#N/A</v>
      </c>
      <c r="O127" s="47" t="e">
        <f ca="1"/>
        <v>#N/A</v>
      </c>
      <c r="P127" s="47" t="e">
        <f ca="1"/>
        <v>#N/A</v>
      </c>
      <c r="Q127" s="47" t="e">
        <f ca="1"/>
        <v>#N/A</v>
      </c>
      <c r="R127" s="47" t="e">
        <f ca="1"/>
        <v>#N/A</v>
      </c>
      <c r="S127" s="47" t="e">
        <f ca="1"/>
        <v>#N/A</v>
      </c>
      <c r="T127" s="47" t="e">
        <f ca="1"/>
        <v>#N/A</v>
      </c>
      <c r="U127" s="47" t="e">
        <f ca="1"/>
        <v>#N/A</v>
      </c>
      <c r="V127" s="47" t="e">
        <f ca="1"/>
        <v>#N/A</v>
      </c>
      <c r="W127" s="47" t="e">
        <f ca="1"/>
        <v>#N/A</v>
      </c>
      <c r="X127" s="47" t="e">
        <f ca="1"/>
        <v>#N/A</v>
      </c>
      <c r="Y127" s="47" t="e">
        <f ca="1"/>
        <v>#N/A</v>
      </c>
      <c r="Z127" s="47" t="e">
        <f ca="1"/>
        <v>#N/A</v>
      </c>
      <c r="AA127" s="47" t="e">
        <f ca="1"/>
        <v>#N/A</v>
      </c>
      <c r="AB127" s="47" t="e">
        <f ca="1"/>
        <v>#N/A</v>
      </c>
      <c r="AC127" s="47" t="e">
        <f ca="1"/>
        <v>#N/A</v>
      </c>
      <c r="AD127" s="47" t="e">
        <f ca="1"/>
        <v>#N/A</v>
      </c>
      <c r="AE127" s="47" t="e">
        <f ca="1"/>
        <v>#N/A</v>
      </c>
      <c r="AF127" s="47" t="e">
        <f ca="1"/>
        <v>#N/A</v>
      </c>
      <c r="AG127" s="47" t="e">
        <f ca="1"/>
        <v>#N/A</v>
      </c>
      <c r="AH127" s="47" t="e">
        <f ca="1"/>
        <v>#N/A</v>
      </c>
      <c r="AI127" s="47" t="e">
        <f ca="1"/>
        <v>#N/A</v>
      </c>
      <c r="AJ127" s="47" t="e">
        <f ca="1"/>
        <v>#N/A</v>
      </c>
      <c r="AK127" s="47" t="e">
        <f ca="1"/>
        <v>#N/A</v>
      </c>
      <c r="AL127" s="47" t="e">
        <f ca="1"/>
        <v>#N/A</v>
      </c>
      <c r="AM127" s="47" t="e">
        <f ca="1"/>
        <v>#N/A</v>
      </c>
      <c r="AN127" s="47" t="e">
        <f ca="1"/>
        <v>#N/A</v>
      </c>
      <c r="AO127" s="47" t="e">
        <f ca="1"/>
        <v>#N/A</v>
      </c>
      <c r="AP127" s="47" t="e">
        <f ca="1"/>
        <v>#N/A</v>
      </c>
      <c r="AQ127" s="47" t="e">
        <f ca="1"/>
        <v>#N/A</v>
      </c>
      <c r="AR127" s="47" t="e">
        <f ca="1"/>
        <v>#N/A</v>
      </c>
      <c r="AS127" s="47" t="e">
        <f ca="1"/>
        <v>#N/A</v>
      </c>
      <c r="AT127" s="47" t="e">
        <f ca="1"/>
        <v>#N/A</v>
      </c>
      <c r="AU127" s="47" t="e">
        <f ca="1"/>
        <v>#N/A</v>
      </c>
      <c r="AV127" s="47" t="e">
        <f ca="1"/>
        <v>#N/A</v>
      </c>
      <c r="AW127" s="47" t="e">
        <f ca="1"/>
        <v>#N/A</v>
      </c>
      <c r="AX127" s="47" t="e">
        <f ca="1"/>
        <v>#N/A</v>
      </c>
      <c r="AY127" s="47" t="e">
        <f ca="1"/>
        <v>#N/A</v>
      </c>
      <c r="AZ127" s="47" t="e">
        <f ca="1"/>
        <v>#N/A</v>
      </c>
      <c r="BA127" s="47" t="e">
        <f ca="1"/>
        <v>#N/A</v>
      </c>
      <c r="BB127" s="47" t="e">
        <f ca="1"/>
        <v>#N/A</v>
      </c>
      <c r="BC127" s="47" t="e">
        <f ca="1"/>
        <v>#N/A</v>
      </c>
      <c r="BD127" s="47" t="e">
        <f ca="1"/>
        <v>#N/A</v>
      </c>
      <c r="BE127" s="47" t="e">
        <f ca="1"/>
        <v>#N/A</v>
      </c>
      <c r="BF127" s="47" t="e">
        <f ca="1"/>
        <v>#N/A</v>
      </c>
      <c r="BG127" s="47" t="e">
        <f ca="1"/>
        <v>#N/A</v>
      </c>
      <c r="BH127" s="47" t="e">
        <f ca="1"/>
        <v>#N/A</v>
      </c>
      <c r="BI127" s="47" t="e">
        <f ca="1"/>
        <v>#N/A</v>
      </c>
      <c r="BJ127" s="47" t="e">
        <f ca="1"/>
        <v>#N/A</v>
      </c>
      <c r="BK127" s="47" t="e">
        <f ca="1"/>
        <v>#N/A</v>
      </c>
      <c r="BL127" s="47" t="e">
        <f ca="1"/>
        <v>#N/A</v>
      </c>
      <c r="BM127" s="47" t="e">
        <f ca="1"/>
        <v>#N/A</v>
      </c>
      <c r="BN127" s="47" t="e">
        <f ca="1"/>
        <v>#N/A</v>
      </c>
      <c r="BO127" s="47" t="e">
        <f ca="1"/>
        <v>#N/A</v>
      </c>
      <c r="BP127" s="47" t="e">
        <f ca="1"/>
        <v>#N/A</v>
      </c>
      <c r="BQ127" s="47" t="e">
        <f ca="1"/>
        <v>#N/A</v>
      </c>
      <c r="BR127" s="47" t="e">
        <f ca="1"/>
        <v>#N/A</v>
      </c>
    </row>
    <row r="128" spans="1:71" ht="21" customHeight="1" outlineLevel="1" thickBot="1" x14ac:dyDescent="0.4">
      <c r="E128" s="17" t="e">
        <f ca="1"/>
        <v>#N/A</v>
      </c>
      <c r="F128" s="47" t="e">
        <f ca="1"/>
        <v>#N/A</v>
      </c>
      <c r="G128" s="47" t="e">
        <f ca="1"/>
        <v>#N/A</v>
      </c>
      <c r="H128" s="47" t="e">
        <f ca="1"/>
        <v>#N/A</v>
      </c>
      <c r="I128" s="47" t="e">
        <f ca="1"/>
        <v>#N/A</v>
      </c>
      <c r="J128" s="47" t="e">
        <f ca="1"/>
        <v>#N/A</v>
      </c>
      <c r="K128" s="47" t="e">
        <f ca="1"/>
        <v>#N/A</v>
      </c>
      <c r="L128" s="47" t="e">
        <f ca="1"/>
        <v>#N/A</v>
      </c>
      <c r="M128" s="47" t="e">
        <f ca="1"/>
        <v>#N/A</v>
      </c>
      <c r="N128" s="47" t="e">
        <f ca="1"/>
        <v>#N/A</v>
      </c>
      <c r="O128" s="47" t="e">
        <f ca="1"/>
        <v>#N/A</v>
      </c>
      <c r="P128" s="47" t="e">
        <f ca="1"/>
        <v>#N/A</v>
      </c>
      <c r="Q128" s="47" t="e">
        <f ca="1"/>
        <v>#N/A</v>
      </c>
      <c r="R128" s="47" t="e">
        <f ca="1"/>
        <v>#N/A</v>
      </c>
      <c r="S128" s="47" t="e">
        <f ca="1"/>
        <v>#N/A</v>
      </c>
      <c r="T128" s="47" t="e">
        <f ca="1"/>
        <v>#N/A</v>
      </c>
      <c r="U128" s="47" t="e">
        <f ca="1"/>
        <v>#N/A</v>
      </c>
      <c r="V128" s="47" t="e">
        <f ca="1"/>
        <v>#N/A</v>
      </c>
      <c r="W128" s="47" t="e">
        <f ca="1"/>
        <v>#N/A</v>
      </c>
      <c r="X128" s="47" t="e">
        <f ca="1"/>
        <v>#N/A</v>
      </c>
      <c r="Y128" s="47" t="e">
        <f ca="1"/>
        <v>#N/A</v>
      </c>
      <c r="Z128" s="47" t="e">
        <f ca="1"/>
        <v>#N/A</v>
      </c>
      <c r="AA128" s="47" t="e">
        <f ca="1"/>
        <v>#N/A</v>
      </c>
      <c r="AB128" s="47" t="e">
        <f ca="1"/>
        <v>#N/A</v>
      </c>
      <c r="AC128" s="47" t="e">
        <f ca="1"/>
        <v>#N/A</v>
      </c>
      <c r="AD128" s="47" t="e">
        <f ca="1"/>
        <v>#N/A</v>
      </c>
      <c r="AE128" s="47" t="e">
        <f ca="1"/>
        <v>#N/A</v>
      </c>
      <c r="AF128" s="47" t="e">
        <f ca="1"/>
        <v>#N/A</v>
      </c>
      <c r="AG128" s="47" t="e">
        <f ca="1"/>
        <v>#N/A</v>
      </c>
      <c r="AH128" s="47" t="e">
        <f ca="1"/>
        <v>#N/A</v>
      </c>
      <c r="AI128" s="47" t="e">
        <f ca="1"/>
        <v>#N/A</v>
      </c>
      <c r="AJ128" s="47" t="e">
        <f ca="1"/>
        <v>#N/A</v>
      </c>
      <c r="AK128" s="47" t="e">
        <f ca="1"/>
        <v>#N/A</v>
      </c>
      <c r="AL128" s="47" t="e">
        <f ca="1"/>
        <v>#N/A</v>
      </c>
      <c r="AM128" s="47" t="e">
        <f ca="1"/>
        <v>#N/A</v>
      </c>
      <c r="AN128" s="47" t="e">
        <f ca="1"/>
        <v>#N/A</v>
      </c>
      <c r="AO128" s="47" t="e">
        <f ca="1"/>
        <v>#N/A</v>
      </c>
      <c r="AP128" s="47" t="e">
        <f ca="1"/>
        <v>#N/A</v>
      </c>
      <c r="AQ128" s="47" t="e">
        <f ca="1"/>
        <v>#N/A</v>
      </c>
      <c r="AR128" s="47" t="e">
        <f ca="1"/>
        <v>#N/A</v>
      </c>
      <c r="AS128" s="47" t="e">
        <f ca="1"/>
        <v>#N/A</v>
      </c>
      <c r="AT128" s="47" t="e">
        <f ca="1"/>
        <v>#N/A</v>
      </c>
      <c r="AU128" s="47" t="e">
        <f ca="1"/>
        <v>#N/A</v>
      </c>
      <c r="AV128" s="47" t="e">
        <f ca="1"/>
        <v>#N/A</v>
      </c>
      <c r="AW128" s="47" t="e">
        <f ca="1"/>
        <v>#N/A</v>
      </c>
      <c r="AX128" s="47" t="e">
        <f ca="1"/>
        <v>#N/A</v>
      </c>
      <c r="AY128" s="47" t="e">
        <f ca="1"/>
        <v>#N/A</v>
      </c>
      <c r="AZ128" s="47" t="e">
        <f ca="1"/>
        <v>#N/A</v>
      </c>
      <c r="BA128" s="47" t="e">
        <f ca="1"/>
        <v>#N/A</v>
      </c>
      <c r="BB128" s="47" t="e">
        <f ca="1"/>
        <v>#N/A</v>
      </c>
      <c r="BC128" s="47" t="e">
        <f ca="1"/>
        <v>#N/A</v>
      </c>
      <c r="BD128" s="47" t="e">
        <f ca="1"/>
        <v>#N/A</v>
      </c>
      <c r="BE128" s="47" t="e">
        <f ca="1"/>
        <v>#N/A</v>
      </c>
      <c r="BF128" s="47" t="e">
        <f ca="1"/>
        <v>#N/A</v>
      </c>
      <c r="BG128" s="47" t="e">
        <f ca="1"/>
        <v>#N/A</v>
      </c>
      <c r="BH128" s="47" t="e">
        <f ca="1"/>
        <v>#N/A</v>
      </c>
      <c r="BI128" s="47" t="e">
        <f ca="1"/>
        <v>#N/A</v>
      </c>
      <c r="BJ128" s="47" t="e">
        <f ca="1"/>
        <v>#N/A</v>
      </c>
      <c r="BK128" s="47" t="e">
        <f ca="1"/>
        <v>#N/A</v>
      </c>
      <c r="BL128" s="47" t="e">
        <f ca="1"/>
        <v>#N/A</v>
      </c>
      <c r="BM128" s="47" t="e">
        <f ca="1"/>
        <v>#N/A</v>
      </c>
      <c r="BN128" s="47" t="e">
        <f ca="1"/>
        <v>#N/A</v>
      </c>
      <c r="BO128" s="47" t="e">
        <f ca="1"/>
        <v>#N/A</v>
      </c>
      <c r="BP128" s="47" t="e">
        <f ca="1"/>
        <v>#N/A</v>
      </c>
      <c r="BQ128" s="47" t="e">
        <f ca="1"/>
        <v>#N/A</v>
      </c>
      <c r="BR128" s="47" t="e">
        <f ca="1"/>
        <v>#N/A</v>
      </c>
    </row>
    <row r="129" spans="5:70" ht="21" customHeight="1" outlineLevel="1" thickBot="1" x14ac:dyDescent="0.4">
      <c r="E129" s="17" t="e">
        <f ca="1"/>
        <v>#N/A</v>
      </c>
      <c r="F129" s="47" t="e">
        <f ca="1"/>
        <v>#N/A</v>
      </c>
      <c r="G129" s="47" t="e">
        <f ca="1"/>
        <v>#N/A</v>
      </c>
      <c r="H129" s="47" t="e">
        <f ca="1"/>
        <v>#N/A</v>
      </c>
      <c r="I129" s="47" t="e">
        <f ca="1"/>
        <v>#N/A</v>
      </c>
      <c r="J129" s="47" t="e">
        <f ca="1"/>
        <v>#N/A</v>
      </c>
      <c r="K129" s="47" t="e">
        <f ca="1"/>
        <v>#N/A</v>
      </c>
      <c r="L129" s="47" t="e">
        <f ca="1"/>
        <v>#N/A</v>
      </c>
      <c r="M129" s="47" t="e">
        <f ca="1"/>
        <v>#N/A</v>
      </c>
      <c r="N129" s="47" t="e">
        <f ca="1"/>
        <v>#N/A</v>
      </c>
      <c r="O129" s="47" t="e">
        <f ca="1"/>
        <v>#N/A</v>
      </c>
      <c r="P129" s="47" t="e">
        <f ca="1"/>
        <v>#N/A</v>
      </c>
      <c r="Q129" s="47" t="e">
        <f ca="1"/>
        <v>#N/A</v>
      </c>
      <c r="R129" s="47" t="e">
        <f ca="1"/>
        <v>#N/A</v>
      </c>
      <c r="S129" s="47" t="e">
        <f ca="1"/>
        <v>#N/A</v>
      </c>
      <c r="T129" s="47" t="e">
        <f ca="1"/>
        <v>#N/A</v>
      </c>
      <c r="U129" s="47" t="e">
        <f ca="1"/>
        <v>#N/A</v>
      </c>
      <c r="V129" s="47" t="e">
        <f ca="1"/>
        <v>#N/A</v>
      </c>
      <c r="W129" s="47" t="e">
        <f ca="1"/>
        <v>#N/A</v>
      </c>
      <c r="X129" s="47" t="e">
        <f ca="1"/>
        <v>#N/A</v>
      </c>
      <c r="Y129" s="47" t="e">
        <f ca="1"/>
        <v>#N/A</v>
      </c>
      <c r="Z129" s="47" t="e">
        <f ca="1"/>
        <v>#N/A</v>
      </c>
      <c r="AA129" s="47" t="e">
        <f ca="1"/>
        <v>#N/A</v>
      </c>
      <c r="AB129" s="47" t="e">
        <f ca="1"/>
        <v>#N/A</v>
      </c>
      <c r="AC129" s="47" t="e">
        <f ca="1"/>
        <v>#N/A</v>
      </c>
      <c r="AD129" s="47" t="e">
        <f ca="1"/>
        <v>#N/A</v>
      </c>
      <c r="AE129" s="47" t="e">
        <f ca="1"/>
        <v>#N/A</v>
      </c>
      <c r="AF129" s="47" t="e">
        <f ca="1"/>
        <v>#N/A</v>
      </c>
      <c r="AG129" s="47" t="e">
        <f ca="1"/>
        <v>#N/A</v>
      </c>
      <c r="AH129" s="47" t="e">
        <f ca="1"/>
        <v>#N/A</v>
      </c>
      <c r="AI129" s="47" t="e">
        <f ca="1"/>
        <v>#N/A</v>
      </c>
      <c r="AJ129" s="47" t="e">
        <f ca="1"/>
        <v>#N/A</v>
      </c>
      <c r="AK129" s="47" t="e">
        <f ca="1"/>
        <v>#N/A</v>
      </c>
      <c r="AL129" s="47" t="e">
        <f ca="1"/>
        <v>#N/A</v>
      </c>
      <c r="AM129" s="47" t="e">
        <f ca="1"/>
        <v>#N/A</v>
      </c>
      <c r="AN129" s="47" t="e">
        <f ca="1"/>
        <v>#N/A</v>
      </c>
      <c r="AO129" s="47" t="e">
        <f ca="1"/>
        <v>#N/A</v>
      </c>
      <c r="AP129" s="47" t="e">
        <f ca="1"/>
        <v>#N/A</v>
      </c>
      <c r="AQ129" s="47" t="e">
        <f ca="1"/>
        <v>#N/A</v>
      </c>
      <c r="AR129" s="47" t="e">
        <f ca="1"/>
        <v>#N/A</v>
      </c>
      <c r="AS129" s="47" t="e">
        <f ca="1"/>
        <v>#N/A</v>
      </c>
      <c r="AT129" s="47" t="e">
        <f ca="1"/>
        <v>#N/A</v>
      </c>
      <c r="AU129" s="47" t="e">
        <f ca="1"/>
        <v>#N/A</v>
      </c>
      <c r="AV129" s="47" t="e">
        <f ca="1"/>
        <v>#N/A</v>
      </c>
      <c r="AW129" s="47" t="e">
        <f ca="1"/>
        <v>#N/A</v>
      </c>
      <c r="AX129" s="47" t="e">
        <f ca="1"/>
        <v>#N/A</v>
      </c>
      <c r="AY129" s="47" t="e">
        <f ca="1"/>
        <v>#N/A</v>
      </c>
      <c r="AZ129" s="47" t="e">
        <f ca="1"/>
        <v>#N/A</v>
      </c>
      <c r="BA129" s="47" t="e">
        <f ca="1"/>
        <v>#N/A</v>
      </c>
      <c r="BB129" s="47" t="e">
        <f ca="1"/>
        <v>#N/A</v>
      </c>
      <c r="BC129" s="47" t="e">
        <f ca="1"/>
        <v>#N/A</v>
      </c>
      <c r="BD129" s="47" t="e">
        <f ca="1"/>
        <v>#N/A</v>
      </c>
      <c r="BE129" s="47" t="e">
        <f ca="1"/>
        <v>#N/A</v>
      </c>
      <c r="BF129" s="47" t="e">
        <f ca="1"/>
        <v>#N/A</v>
      </c>
      <c r="BG129" s="47" t="e">
        <f ca="1"/>
        <v>#N/A</v>
      </c>
      <c r="BH129" s="47" t="e">
        <f ca="1"/>
        <v>#N/A</v>
      </c>
      <c r="BI129" s="47" t="e">
        <f ca="1"/>
        <v>#N/A</v>
      </c>
      <c r="BJ129" s="47" t="e">
        <f ca="1"/>
        <v>#N/A</v>
      </c>
      <c r="BK129" s="47" t="e">
        <f ca="1"/>
        <v>#N/A</v>
      </c>
      <c r="BL129" s="47" t="e">
        <f ca="1"/>
        <v>#N/A</v>
      </c>
      <c r="BM129" s="47" t="e">
        <f ca="1"/>
        <v>#N/A</v>
      </c>
      <c r="BN129" s="47" t="e">
        <f ca="1"/>
        <v>#N/A</v>
      </c>
      <c r="BO129" s="47" t="e">
        <f ca="1"/>
        <v>#N/A</v>
      </c>
      <c r="BP129" s="47" t="e">
        <f ca="1"/>
        <v>#N/A</v>
      </c>
      <c r="BQ129" s="47" t="e">
        <f ca="1"/>
        <v>#N/A</v>
      </c>
      <c r="BR129" s="47" t="e">
        <f ca="1"/>
        <v>#N/A</v>
      </c>
    </row>
    <row r="130" spans="5:70" ht="21" customHeight="1" outlineLevel="1" thickBot="1" x14ac:dyDescent="0.4">
      <c r="E130" s="17" t="e">
        <f ca="1"/>
        <v>#N/A</v>
      </c>
      <c r="F130" s="47" t="e">
        <f ca="1"/>
        <v>#N/A</v>
      </c>
      <c r="G130" s="47" t="e">
        <f ca="1"/>
        <v>#N/A</v>
      </c>
      <c r="H130" s="47" t="e">
        <f ca="1"/>
        <v>#N/A</v>
      </c>
      <c r="I130" s="47" t="e">
        <f ca="1"/>
        <v>#N/A</v>
      </c>
      <c r="J130" s="47" t="e">
        <f ca="1"/>
        <v>#N/A</v>
      </c>
      <c r="K130" s="47" t="e">
        <f ca="1"/>
        <v>#N/A</v>
      </c>
      <c r="L130" s="47" t="e">
        <f ca="1"/>
        <v>#N/A</v>
      </c>
      <c r="M130" s="47" t="e">
        <f ca="1"/>
        <v>#N/A</v>
      </c>
      <c r="N130" s="47" t="e">
        <f ca="1"/>
        <v>#N/A</v>
      </c>
      <c r="O130" s="47" t="e">
        <f ca="1"/>
        <v>#N/A</v>
      </c>
      <c r="P130" s="47" t="e">
        <f ca="1"/>
        <v>#N/A</v>
      </c>
      <c r="Q130" s="47" t="e">
        <f ca="1"/>
        <v>#N/A</v>
      </c>
      <c r="R130" s="47" t="e">
        <f ca="1"/>
        <v>#N/A</v>
      </c>
      <c r="S130" s="47" t="e">
        <f ca="1"/>
        <v>#N/A</v>
      </c>
      <c r="T130" s="47" t="e">
        <f ca="1"/>
        <v>#N/A</v>
      </c>
      <c r="U130" s="47" t="e">
        <f ca="1"/>
        <v>#N/A</v>
      </c>
      <c r="V130" s="47" t="e">
        <f ca="1"/>
        <v>#N/A</v>
      </c>
      <c r="W130" s="47" t="e">
        <f ca="1"/>
        <v>#N/A</v>
      </c>
      <c r="X130" s="47" t="e">
        <f ca="1"/>
        <v>#N/A</v>
      </c>
      <c r="Y130" s="47" t="e">
        <f ca="1"/>
        <v>#N/A</v>
      </c>
      <c r="Z130" s="47" t="e">
        <f ca="1"/>
        <v>#N/A</v>
      </c>
      <c r="AA130" s="47" t="e">
        <f ca="1"/>
        <v>#N/A</v>
      </c>
      <c r="AB130" s="47" t="e">
        <f ca="1"/>
        <v>#N/A</v>
      </c>
      <c r="AC130" s="47" t="e">
        <f ca="1"/>
        <v>#N/A</v>
      </c>
      <c r="AD130" s="47" t="e">
        <f ca="1"/>
        <v>#N/A</v>
      </c>
      <c r="AE130" s="47" t="e">
        <f ca="1"/>
        <v>#N/A</v>
      </c>
      <c r="AF130" s="47" t="e">
        <f ca="1"/>
        <v>#N/A</v>
      </c>
      <c r="AG130" s="47" t="e">
        <f ca="1"/>
        <v>#N/A</v>
      </c>
      <c r="AH130" s="47" t="e">
        <f ca="1"/>
        <v>#N/A</v>
      </c>
      <c r="AI130" s="47" t="e">
        <f ca="1"/>
        <v>#N/A</v>
      </c>
      <c r="AJ130" s="47" t="e">
        <f ca="1"/>
        <v>#N/A</v>
      </c>
      <c r="AK130" s="47" t="e">
        <f ca="1"/>
        <v>#N/A</v>
      </c>
      <c r="AL130" s="47" t="e">
        <f ca="1"/>
        <v>#N/A</v>
      </c>
      <c r="AM130" s="47" t="e">
        <f ca="1"/>
        <v>#N/A</v>
      </c>
      <c r="AN130" s="47" t="e">
        <f ca="1"/>
        <v>#N/A</v>
      </c>
      <c r="AO130" s="47" t="e">
        <f ca="1"/>
        <v>#N/A</v>
      </c>
      <c r="AP130" s="47" t="e">
        <f ca="1"/>
        <v>#N/A</v>
      </c>
      <c r="AQ130" s="47" t="e">
        <f ca="1"/>
        <v>#N/A</v>
      </c>
      <c r="AR130" s="47" t="e">
        <f ca="1"/>
        <v>#N/A</v>
      </c>
      <c r="AS130" s="47" t="e">
        <f ca="1"/>
        <v>#N/A</v>
      </c>
      <c r="AT130" s="47" t="e">
        <f ca="1"/>
        <v>#N/A</v>
      </c>
      <c r="AU130" s="47" t="e">
        <f ca="1"/>
        <v>#N/A</v>
      </c>
      <c r="AV130" s="47" t="e">
        <f ca="1"/>
        <v>#N/A</v>
      </c>
      <c r="AW130" s="47" t="e">
        <f ca="1"/>
        <v>#N/A</v>
      </c>
      <c r="AX130" s="47" t="e">
        <f ca="1"/>
        <v>#N/A</v>
      </c>
      <c r="AY130" s="47" t="e">
        <f ca="1"/>
        <v>#N/A</v>
      </c>
      <c r="AZ130" s="47" t="e">
        <f ca="1"/>
        <v>#N/A</v>
      </c>
      <c r="BA130" s="47" t="e">
        <f ca="1"/>
        <v>#N/A</v>
      </c>
      <c r="BB130" s="47" t="e">
        <f ca="1"/>
        <v>#N/A</v>
      </c>
      <c r="BC130" s="47" t="e">
        <f ca="1"/>
        <v>#N/A</v>
      </c>
      <c r="BD130" s="47" t="e">
        <f ca="1"/>
        <v>#N/A</v>
      </c>
      <c r="BE130" s="47" t="e">
        <f ca="1"/>
        <v>#N/A</v>
      </c>
      <c r="BF130" s="47" t="e">
        <f ca="1"/>
        <v>#N/A</v>
      </c>
      <c r="BG130" s="47" t="e">
        <f ca="1"/>
        <v>#N/A</v>
      </c>
      <c r="BH130" s="47" t="e">
        <f ca="1"/>
        <v>#N/A</v>
      </c>
      <c r="BI130" s="47" t="e">
        <f ca="1"/>
        <v>#N/A</v>
      </c>
      <c r="BJ130" s="47" t="e">
        <f ca="1"/>
        <v>#N/A</v>
      </c>
      <c r="BK130" s="47" t="e">
        <f ca="1"/>
        <v>#N/A</v>
      </c>
      <c r="BL130" s="47" t="e">
        <f ca="1"/>
        <v>#N/A</v>
      </c>
      <c r="BM130" s="47" t="e">
        <f ca="1"/>
        <v>#N/A</v>
      </c>
      <c r="BN130" s="47" t="e">
        <f ca="1"/>
        <v>#N/A</v>
      </c>
      <c r="BO130" s="47" t="e">
        <f ca="1"/>
        <v>#N/A</v>
      </c>
      <c r="BP130" s="47" t="e">
        <f ca="1"/>
        <v>#N/A</v>
      </c>
      <c r="BQ130" s="47" t="e">
        <f ca="1"/>
        <v>#N/A</v>
      </c>
      <c r="BR130" s="47" t="e">
        <f ca="1"/>
        <v>#N/A</v>
      </c>
    </row>
    <row r="131" spans="5:70" ht="21" customHeight="1" outlineLevel="1" thickBot="1" x14ac:dyDescent="0.4">
      <c r="E131" s="17" t="e">
        <f ca="1"/>
        <v>#N/A</v>
      </c>
      <c r="F131" s="47" t="e">
        <f ca="1"/>
        <v>#N/A</v>
      </c>
      <c r="G131" s="47" t="e">
        <f ca="1"/>
        <v>#N/A</v>
      </c>
      <c r="H131" s="47" t="e">
        <f ca="1"/>
        <v>#N/A</v>
      </c>
      <c r="I131" s="47" t="e">
        <f ca="1"/>
        <v>#N/A</v>
      </c>
      <c r="J131" s="47" t="e">
        <f ca="1"/>
        <v>#N/A</v>
      </c>
      <c r="K131" s="47" t="e">
        <f ca="1"/>
        <v>#N/A</v>
      </c>
      <c r="L131" s="47" t="e">
        <f ca="1"/>
        <v>#N/A</v>
      </c>
      <c r="M131" s="47" t="e">
        <f ca="1"/>
        <v>#N/A</v>
      </c>
      <c r="N131" s="47" t="e">
        <f ca="1"/>
        <v>#N/A</v>
      </c>
      <c r="O131" s="47" t="e">
        <f ca="1"/>
        <v>#N/A</v>
      </c>
      <c r="P131" s="47" t="e">
        <f ca="1"/>
        <v>#N/A</v>
      </c>
      <c r="Q131" s="47" t="e">
        <f ca="1"/>
        <v>#N/A</v>
      </c>
      <c r="R131" s="47" t="e">
        <f ca="1"/>
        <v>#N/A</v>
      </c>
      <c r="S131" s="47" t="e">
        <f ca="1"/>
        <v>#N/A</v>
      </c>
      <c r="T131" s="47" t="e">
        <f ca="1"/>
        <v>#N/A</v>
      </c>
      <c r="U131" s="47" t="e">
        <f ca="1"/>
        <v>#N/A</v>
      </c>
      <c r="V131" s="47" t="e">
        <f ca="1"/>
        <v>#N/A</v>
      </c>
      <c r="W131" s="47" t="e">
        <f ca="1"/>
        <v>#N/A</v>
      </c>
      <c r="X131" s="47" t="e">
        <f ca="1"/>
        <v>#N/A</v>
      </c>
      <c r="Y131" s="47" t="e">
        <f ca="1"/>
        <v>#N/A</v>
      </c>
      <c r="Z131" s="47" t="e">
        <f ca="1"/>
        <v>#N/A</v>
      </c>
      <c r="AA131" s="47" t="e">
        <f ca="1"/>
        <v>#N/A</v>
      </c>
      <c r="AB131" s="47" t="e">
        <f ca="1"/>
        <v>#N/A</v>
      </c>
      <c r="AC131" s="47" t="e">
        <f ca="1"/>
        <v>#N/A</v>
      </c>
      <c r="AD131" s="47" t="e">
        <f ca="1"/>
        <v>#N/A</v>
      </c>
      <c r="AE131" s="47" t="e">
        <f ca="1"/>
        <v>#N/A</v>
      </c>
      <c r="AF131" s="47" t="e">
        <f ca="1"/>
        <v>#N/A</v>
      </c>
      <c r="AG131" s="47" t="e">
        <f ca="1"/>
        <v>#N/A</v>
      </c>
      <c r="AH131" s="47" t="e">
        <f ca="1"/>
        <v>#N/A</v>
      </c>
      <c r="AI131" s="47" t="e">
        <f ca="1"/>
        <v>#N/A</v>
      </c>
      <c r="AJ131" s="47" t="e">
        <f ca="1"/>
        <v>#N/A</v>
      </c>
      <c r="AK131" s="47" t="e">
        <f ca="1"/>
        <v>#N/A</v>
      </c>
      <c r="AL131" s="47" t="e">
        <f ca="1"/>
        <v>#N/A</v>
      </c>
      <c r="AM131" s="47" t="e">
        <f ca="1"/>
        <v>#N/A</v>
      </c>
      <c r="AN131" s="47" t="e">
        <f ca="1"/>
        <v>#N/A</v>
      </c>
      <c r="AO131" s="47" t="e">
        <f ca="1"/>
        <v>#N/A</v>
      </c>
      <c r="AP131" s="47" t="e">
        <f ca="1"/>
        <v>#N/A</v>
      </c>
      <c r="AQ131" s="47" t="e">
        <f ca="1"/>
        <v>#N/A</v>
      </c>
      <c r="AR131" s="47" t="e">
        <f ca="1"/>
        <v>#N/A</v>
      </c>
      <c r="AS131" s="47" t="e">
        <f ca="1"/>
        <v>#N/A</v>
      </c>
      <c r="AT131" s="47" t="e">
        <f ca="1"/>
        <v>#N/A</v>
      </c>
      <c r="AU131" s="47" t="e">
        <f ca="1"/>
        <v>#N/A</v>
      </c>
      <c r="AV131" s="47" t="e">
        <f ca="1"/>
        <v>#N/A</v>
      </c>
      <c r="AW131" s="47" t="e">
        <f ca="1"/>
        <v>#N/A</v>
      </c>
      <c r="AX131" s="47" t="e">
        <f ca="1"/>
        <v>#N/A</v>
      </c>
      <c r="AY131" s="47" t="e">
        <f ca="1"/>
        <v>#N/A</v>
      </c>
      <c r="AZ131" s="47" t="e">
        <f ca="1"/>
        <v>#N/A</v>
      </c>
      <c r="BA131" s="47" t="e">
        <f ca="1"/>
        <v>#N/A</v>
      </c>
      <c r="BB131" s="47" t="e">
        <f ca="1"/>
        <v>#N/A</v>
      </c>
      <c r="BC131" s="47" t="e">
        <f ca="1"/>
        <v>#N/A</v>
      </c>
      <c r="BD131" s="47" t="e">
        <f ca="1"/>
        <v>#N/A</v>
      </c>
      <c r="BE131" s="47" t="e">
        <f ca="1"/>
        <v>#N/A</v>
      </c>
      <c r="BF131" s="47" t="e">
        <f ca="1"/>
        <v>#N/A</v>
      </c>
      <c r="BG131" s="47" t="e">
        <f ca="1"/>
        <v>#N/A</v>
      </c>
      <c r="BH131" s="47" t="e">
        <f ca="1"/>
        <v>#N/A</v>
      </c>
      <c r="BI131" s="47" t="e">
        <f ca="1"/>
        <v>#N/A</v>
      </c>
      <c r="BJ131" s="47" t="e">
        <f ca="1"/>
        <v>#N/A</v>
      </c>
      <c r="BK131" s="47" t="e">
        <f ca="1"/>
        <v>#N/A</v>
      </c>
      <c r="BL131" s="47" t="e">
        <f ca="1"/>
        <v>#N/A</v>
      </c>
      <c r="BM131" s="47" t="e">
        <f ca="1"/>
        <v>#N/A</v>
      </c>
      <c r="BN131" s="47" t="e">
        <f ca="1"/>
        <v>#N/A</v>
      </c>
      <c r="BO131" s="47" t="e">
        <f ca="1"/>
        <v>#N/A</v>
      </c>
      <c r="BP131" s="47" t="e">
        <f ca="1"/>
        <v>#N/A</v>
      </c>
      <c r="BQ131" s="47" t="e">
        <f ca="1"/>
        <v>#N/A</v>
      </c>
      <c r="BR131" s="47" t="e">
        <f ca="1"/>
        <v>#N/A</v>
      </c>
    </row>
    <row r="132" spans="5:70" ht="21" customHeight="1" outlineLevel="1" thickBot="1" x14ac:dyDescent="0.4">
      <c r="E132" s="17" t="e">
        <f ca="1"/>
        <v>#N/A</v>
      </c>
      <c r="F132" s="47" t="e">
        <f ca="1"/>
        <v>#N/A</v>
      </c>
      <c r="G132" s="47" t="e">
        <f ca="1"/>
        <v>#N/A</v>
      </c>
      <c r="H132" s="47" t="e">
        <f ca="1"/>
        <v>#N/A</v>
      </c>
      <c r="I132" s="47" t="e">
        <f ca="1"/>
        <v>#N/A</v>
      </c>
      <c r="J132" s="47" t="e">
        <f ca="1"/>
        <v>#N/A</v>
      </c>
      <c r="K132" s="47" t="e">
        <f ca="1"/>
        <v>#N/A</v>
      </c>
      <c r="L132" s="47" t="e">
        <f ca="1"/>
        <v>#N/A</v>
      </c>
      <c r="M132" s="47" t="e">
        <f ca="1"/>
        <v>#N/A</v>
      </c>
      <c r="N132" s="47" t="e">
        <f ca="1"/>
        <v>#N/A</v>
      </c>
      <c r="O132" s="47" t="e">
        <f ca="1"/>
        <v>#N/A</v>
      </c>
      <c r="P132" s="47" t="e">
        <f ca="1"/>
        <v>#N/A</v>
      </c>
      <c r="Q132" s="47" t="e">
        <f ca="1"/>
        <v>#N/A</v>
      </c>
      <c r="R132" s="47" t="e">
        <f ca="1"/>
        <v>#N/A</v>
      </c>
      <c r="S132" s="47" t="e">
        <f ca="1"/>
        <v>#N/A</v>
      </c>
      <c r="T132" s="47" t="e">
        <f ca="1"/>
        <v>#N/A</v>
      </c>
      <c r="U132" s="47" t="e">
        <f ca="1"/>
        <v>#N/A</v>
      </c>
      <c r="V132" s="47" t="e">
        <f ca="1"/>
        <v>#N/A</v>
      </c>
      <c r="W132" s="47" t="e">
        <f ca="1"/>
        <v>#N/A</v>
      </c>
      <c r="X132" s="47" t="e">
        <f ca="1"/>
        <v>#N/A</v>
      </c>
      <c r="Y132" s="47" t="e">
        <f ca="1"/>
        <v>#N/A</v>
      </c>
      <c r="Z132" s="47" t="e">
        <f ca="1"/>
        <v>#N/A</v>
      </c>
      <c r="AA132" s="47" t="e">
        <f ca="1"/>
        <v>#N/A</v>
      </c>
      <c r="AB132" s="47" t="e">
        <f ca="1"/>
        <v>#N/A</v>
      </c>
      <c r="AC132" s="47" t="e">
        <f ca="1"/>
        <v>#N/A</v>
      </c>
      <c r="AD132" s="47" t="e">
        <f ca="1"/>
        <v>#N/A</v>
      </c>
      <c r="AE132" s="47" t="e">
        <f ca="1"/>
        <v>#N/A</v>
      </c>
      <c r="AF132" s="47" t="e">
        <f ca="1"/>
        <v>#N/A</v>
      </c>
      <c r="AG132" s="47" t="e">
        <f ca="1"/>
        <v>#N/A</v>
      </c>
      <c r="AH132" s="47" t="e">
        <f ca="1"/>
        <v>#N/A</v>
      </c>
      <c r="AI132" s="47" t="e">
        <f ca="1"/>
        <v>#N/A</v>
      </c>
      <c r="AJ132" s="47" t="e">
        <f ca="1"/>
        <v>#N/A</v>
      </c>
      <c r="AK132" s="47" t="e">
        <f ca="1"/>
        <v>#N/A</v>
      </c>
      <c r="AL132" s="47" t="e">
        <f ca="1"/>
        <v>#N/A</v>
      </c>
      <c r="AM132" s="47" t="e">
        <f ca="1"/>
        <v>#N/A</v>
      </c>
      <c r="AN132" s="47" t="e">
        <f ca="1"/>
        <v>#N/A</v>
      </c>
      <c r="AO132" s="47" t="e">
        <f ca="1"/>
        <v>#N/A</v>
      </c>
      <c r="AP132" s="47" t="e">
        <f ca="1"/>
        <v>#N/A</v>
      </c>
      <c r="AQ132" s="47" t="e">
        <f ca="1"/>
        <v>#N/A</v>
      </c>
      <c r="AR132" s="47" t="e">
        <f ca="1"/>
        <v>#N/A</v>
      </c>
      <c r="AS132" s="47" t="e">
        <f ca="1"/>
        <v>#N/A</v>
      </c>
      <c r="AT132" s="47" t="e">
        <f ca="1"/>
        <v>#N/A</v>
      </c>
      <c r="AU132" s="47" t="e">
        <f ca="1"/>
        <v>#N/A</v>
      </c>
      <c r="AV132" s="47" t="e">
        <f ca="1"/>
        <v>#N/A</v>
      </c>
      <c r="AW132" s="47" t="e">
        <f ca="1"/>
        <v>#N/A</v>
      </c>
      <c r="AX132" s="47" t="e">
        <f ca="1"/>
        <v>#N/A</v>
      </c>
      <c r="AY132" s="47" t="e">
        <f ca="1"/>
        <v>#N/A</v>
      </c>
      <c r="AZ132" s="47" t="e">
        <f ca="1"/>
        <v>#N/A</v>
      </c>
      <c r="BA132" s="47" t="e">
        <f ca="1"/>
        <v>#N/A</v>
      </c>
      <c r="BB132" s="47" t="e">
        <f ca="1"/>
        <v>#N/A</v>
      </c>
      <c r="BC132" s="47" t="e">
        <f ca="1"/>
        <v>#N/A</v>
      </c>
      <c r="BD132" s="47" t="e">
        <f ca="1"/>
        <v>#N/A</v>
      </c>
      <c r="BE132" s="47" t="e">
        <f ca="1"/>
        <v>#N/A</v>
      </c>
      <c r="BF132" s="47" t="e">
        <f ca="1"/>
        <v>#N/A</v>
      </c>
      <c r="BG132" s="47" t="e">
        <f ca="1"/>
        <v>#N/A</v>
      </c>
      <c r="BH132" s="47" t="e">
        <f ca="1"/>
        <v>#N/A</v>
      </c>
      <c r="BI132" s="47" t="e">
        <f ca="1"/>
        <v>#N/A</v>
      </c>
      <c r="BJ132" s="47" t="e">
        <f ca="1"/>
        <v>#N/A</v>
      </c>
      <c r="BK132" s="47" t="e">
        <f ca="1"/>
        <v>#N/A</v>
      </c>
      <c r="BL132" s="47" t="e">
        <f ca="1"/>
        <v>#N/A</v>
      </c>
      <c r="BM132" s="47" t="e">
        <f ca="1"/>
        <v>#N/A</v>
      </c>
      <c r="BN132" s="47" t="e">
        <f ca="1"/>
        <v>#N/A</v>
      </c>
      <c r="BO132" s="47" t="e">
        <f ca="1"/>
        <v>#N/A</v>
      </c>
      <c r="BP132" s="47" t="e">
        <f ca="1"/>
        <v>#N/A</v>
      </c>
      <c r="BQ132" s="47" t="e">
        <f ca="1"/>
        <v>#N/A</v>
      </c>
      <c r="BR132" s="47" t="e">
        <f ca="1"/>
        <v>#N/A</v>
      </c>
    </row>
    <row r="133" spans="5:70" ht="21" customHeight="1" outlineLevel="1" thickBot="1" x14ac:dyDescent="0.4">
      <c r="E133" s="17" t="e">
        <f ca="1"/>
        <v>#N/A</v>
      </c>
      <c r="F133" s="47" t="e">
        <f ca="1"/>
        <v>#N/A</v>
      </c>
      <c r="G133" s="47" t="e">
        <f ca="1"/>
        <v>#N/A</v>
      </c>
      <c r="H133" s="47" t="e">
        <f ca="1"/>
        <v>#N/A</v>
      </c>
      <c r="I133" s="47" t="e">
        <f ca="1"/>
        <v>#N/A</v>
      </c>
      <c r="J133" s="47" t="e">
        <f ca="1"/>
        <v>#N/A</v>
      </c>
      <c r="K133" s="47" t="e">
        <f ca="1"/>
        <v>#N/A</v>
      </c>
      <c r="L133" s="47" t="e">
        <f ca="1"/>
        <v>#N/A</v>
      </c>
      <c r="M133" s="47" t="e">
        <f ca="1"/>
        <v>#N/A</v>
      </c>
      <c r="N133" s="47" t="e">
        <f ca="1"/>
        <v>#N/A</v>
      </c>
      <c r="O133" s="47" t="e">
        <f ca="1"/>
        <v>#N/A</v>
      </c>
      <c r="P133" s="47" t="e">
        <f ca="1"/>
        <v>#N/A</v>
      </c>
      <c r="Q133" s="47" t="e">
        <f ca="1"/>
        <v>#N/A</v>
      </c>
      <c r="R133" s="47" t="e">
        <f ca="1"/>
        <v>#N/A</v>
      </c>
      <c r="S133" s="47" t="e">
        <f ca="1"/>
        <v>#N/A</v>
      </c>
      <c r="T133" s="47" t="e">
        <f ca="1"/>
        <v>#N/A</v>
      </c>
      <c r="U133" s="47" t="e">
        <f ca="1"/>
        <v>#N/A</v>
      </c>
      <c r="V133" s="47" t="e">
        <f ca="1"/>
        <v>#N/A</v>
      </c>
      <c r="W133" s="47" t="e">
        <f ca="1"/>
        <v>#N/A</v>
      </c>
      <c r="X133" s="47" t="e">
        <f ca="1"/>
        <v>#N/A</v>
      </c>
      <c r="Y133" s="47" t="e">
        <f ca="1"/>
        <v>#N/A</v>
      </c>
      <c r="Z133" s="47" t="e">
        <f ca="1"/>
        <v>#N/A</v>
      </c>
      <c r="AA133" s="47" t="e">
        <f ca="1"/>
        <v>#N/A</v>
      </c>
      <c r="AB133" s="47" t="e">
        <f ca="1"/>
        <v>#N/A</v>
      </c>
      <c r="AC133" s="47" t="e">
        <f ca="1"/>
        <v>#N/A</v>
      </c>
      <c r="AD133" s="47" t="e">
        <f ca="1"/>
        <v>#N/A</v>
      </c>
      <c r="AE133" s="47" t="e">
        <f ca="1"/>
        <v>#N/A</v>
      </c>
      <c r="AF133" s="47" t="e">
        <f ca="1"/>
        <v>#N/A</v>
      </c>
      <c r="AG133" s="47" t="e">
        <f ca="1"/>
        <v>#N/A</v>
      </c>
      <c r="AH133" s="47" t="e">
        <f ca="1"/>
        <v>#N/A</v>
      </c>
      <c r="AI133" s="47" t="e">
        <f ca="1"/>
        <v>#N/A</v>
      </c>
      <c r="AJ133" s="47" t="e">
        <f ca="1"/>
        <v>#N/A</v>
      </c>
      <c r="AK133" s="47" t="e">
        <f ca="1"/>
        <v>#N/A</v>
      </c>
      <c r="AL133" s="47" t="e">
        <f ca="1"/>
        <v>#N/A</v>
      </c>
      <c r="AM133" s="47" t="e">
        <f ca="1"/>
        <v>#N/A</v>
      </c>
      <c r="AN133" s="47" t="e">
        <f ca="1"/>
        <v>#N/A</v>
      </c>
      <c r="AO133" s="47" t="e">
        <f ca="1"/>
        <v>#N/A</v>
      </c>
      <c r="AP133" s="47" t="e">
        <f ca="1"/>
        <v>#N/A</v>
      </c>
      <c r="AQ133" s="47" t="e">
        <f ca="1"/>
        <v>#N/A</v>
      </c>
      <c r="AR133" s="47" t="e">
        <f ca="1"/>
        <v>#N/A</v>
      </c>
      <c r="AS133" s="47" t="e">
        <f ca="1"/>
        <v>#N/A</v>
      </c>
      <c r="AT133" s="47" t="e">
        <f ca="1"/>
        <v>#N/A</v>
      </c>
      <c r="AU133" s="47" t="e">
        <f ca="1"/>
        <v>#N/A</v>
      </c>
      <c r="AV133" s="47" t="e">
        <f ca="1"/>
        <v>#N/A</v>
      </c>
      <c r="AW133" s="47" t="e">
        <f ca="1"/>
        <v>#N/A</v>
      </c>
      <c r="AX133" s="47" t="e">
        <f ca="1"/>
        <v>#N/A</v>
      </c>
      <c r="AY133" s="47" t="e">
        <f ca="1"/>
        <v>#N/A</v>
      </c>
      <c r="AZ133" s="47" t="e">
        <f ca="1"/>
        <v>#N/A</v>
      </c>
      <c r="BA133" s="47" t="e">
        <f ca="1"/>
        <v>#N/A</v>
      </c>
      <c r="BB133" s="47" t="e">
        <f ca="1"/>
        <v>#N/A</v>
      </c>
      <c r="BC133" s="47" t="e">
        <f ca="1"/>
        <v>#N/A</v>
      </c>
      <c r="BD133" s="47" t="e">
        <f ca="1"/>
        <v>#N/A</v>
      </c>
      <c r="BE133" s="47" t="e">
        <f ca="1"/>
        <v>#N/A</v>
      </c>
      <c r="BF133" s="47" t="e">
        <f ca="1"/>
        <v>#N/A</v>
      </c>
      <c r="BG133" s="47" t="e">
        <f ca="1"/>
        <v>#N/A</v>
      </c>
      <c r="BH133" s="47" t="e">
        <f ca="1"/>
        <v>#N/A</v>
      </c>
      <c r="BI133" s="47" t="e">
        <f ca="1"/>
        <v>#N/A</v>
      </c>
      <c r="BJ133" s="47" t="e">
        <f ca="1"/>
        <v>#N/A</v>
      </c>
      <c r="BK133" s="47" t="e">
        <f ca="1"/>
        <v>#N/A</v>
      </c>
      <c r="BL133" s="47" t="e">
        <f ca="1"/>
        <v>#N/A</v>
      </c>
      <c r="BM133" s="47" t="e">
        <f ca="1"/>
        <v>#N/A</v>
      </c>
      <c r="BN133" s="47" t="e">
        <f ca="1"/>
        <v>#N/A</v>
      </c>
      <c r="BO133" s="47" t="e">
        <f ca="1"/>
        <v>#N/A</v>
      </c>
      <c r="BP133" s="47" t="e">
        <f ca="1"/>
        <v>#N/A</v>
      </c>
      <c r="BQ133" s="47" t="e">
        <f ca="1"/>
        <v>#N/A</v>
      </c>
      <c r="BR133" s="47" t="e">
        <f ca="1"/>
        <v>#N/A</v>
      </c>
    </row>
    <row r="134" spans="5:70" ht="21" customHeight="1" outlineLevel="1" thickBot="1" x14ac:dyDescent="0.4">
      <c r="E134" s="17" t="e">
        <f ca="1"/>
        <v>#N/A</v>
      </c>
      <c r="F134" s="47" t="e">
        <f ca="1"/>
        <v>#N/A</v>
      </c>
      <c r="G134" s="47" t="e">
        <f ca="1"/>
        <v>#N/A</v>
      </c>
      <c r="H134" s="47" t="e">
        <f ca="1"/>
        <v>#N/A</v>
      </c>
      <c r="I134" s="47" t="e">
        <f ca="1"/>
        <v>#N/A</v>
      </c>
      <c r="J134" s="47" t="e">
        <f ca="1"/>
        <v>#N/A</v>
      </c>
      <c r="K134" s="47" t="e">
        <f ca="1"/>
        <v>#N/A</v>
      </c>
      <c r="L134" s="47" t="e">
        <f ca="1"/>
        <v>#N/A</v>
      </c>
      <c r="M134" s="47" t="e">
        <f ca="1"/>
        <v>#N/A</v>
      </c>
      <c r="N134" s="47" t="e">
        <f ca="1"/>
        <v>#N/A</v>
      </c>
      <c r="O134" s="47" t="e">
        <f ca="1"/>
        <v>#N/A</v>
      </c>
      <c r="P134" s="47" t="e">
        <f ca="1"/>
        <v>#N/A</v>
      </c>
      <c r="Q134" s="47" t="e">
        <f ca="1"/>
        <v>#N/A</v>
      </c>
      <c r="R134" s="47" t="e">
        <f ca="1"/>
        <v>#N/A</v>
      </c>
      <c r="S134" s="47" t="e">
        <f ca="1"/>
        <v>#N/A</v>
      </c>
      <c r="T134" s="47" t="e">
        <f ca="1"/>
        <v>#N/A</v>
      </c>
      <c r="U134" s="47" t="e">
        <f ca="1"/>
        <v>#N/A</v>
      </c>
      <c r="V134" s="47" t="e">
        <f ca="1"/>
        <v>#N/A</v>
      </c>
      <c r="W134" s="47" t="e">
        <f ca="1"/>
        <v>#N/A</v>
      </c>
      <c r="X134" s="47" t="e">
        <f ca="1"/>
        <v>#N/A</v>
      </c>
      <c r="Y134" s="47" t="e">
        <f ca="1"/>
        <v>#N/A</v>
      </c>
      <c r="Z134" s="47" t="e">
        <f ca="1"/>
        <v>#N/A</v>
      </c>
      <c r="AA134" s="47" t="e">
        <f ca="1"/>
        <v>#N/A</v>
      </c>
      <c r="AB134" s="47" t="e">
        <f ca="1"/>
        <v>#N/A</v>
      </c>
      <c r="AC134" s="47" t="e">
        <f ca="1"/>
        <v>#N/A</v>
      </c>
      <c r="AD134" s="47" t="e">
        <f ca="1"/>
        <v>#N/A</v>
      </c>
      <c r="AE134" s="47" t="e">
        <f ca="1"/>
        <v>#N/A</v>
      </c>
      <c r="AF134" s="47" t="e">
        <f ca="1"/>
        <v>#N/A</v>
      </c>
      <c r="AG134" s="47" t="e">
        <f ca="1"/>
        <v>#N/A</v>
      </c>
      <c r="AH134" s="47" t="e">
        <f ca="1"/>
        <v>#N/A</v>
      </c>
      <c r="AI134" s="47" t="e">
        <f ca="1"/>
        <v>#N/A</v>
      </c>
      <c r="AJ134" s="47" t="e">
        <f ca="1"/>
        <v>#N/A</v>
      </c>
      <c r="AK134" s="47" t="e">
        <f ca="1"/>
        <v>#N/A</v>
      </c>
      <c r="AL134" s="47" t="e">
        <f ca="1"/>
        <v>#N/A</v>
      </c>
      <c r="AM134" s="47" t="e">
        <f ca="1"/>
        <v>#N/A</v>
      </c>
      <c r="AN134" s="47" t="e">
        <f ca="1"/>
        <v>#N/A</v>
      </c>
      <c r="AO134" s="47" t="e">
        <f ca="1"/>
        <v>#N/A</v>
      </c>
      <c r="AP134" s="47" t="e">
        <f ca="1"/>
        <v>#N/A</v>
      </c>
      <c r="AQ134" s="47" t="e">
        <f ca="1"/>
        <v>#N/A</v>
      </c>
      <c r="AR134" s="47" t="e">
        <f ca="1"/>
        <v>#N/A</v>
      </c>
      <c r="AS134" s="47" t="e">
        <f ca="1"/>
        <v>#N/A</v>
      </c>
      <c r="AT134" s="47" t="e">
        <f ca="1"/>
        <v>#N/A</v>
      </c>
      <c r="AU134" s="47" t="e">
        <f ca="1"/>
        <v>#N/A</v>
      </c>
      <c r="AV134" s="47" t="e">
        <f ca="1"/>
        <v>#N/A</v>
      </c>
      <c r="AW134" s="47" t="e">
        <f ca="1"/>
        <v>#N/A</v>
      </c>
      <c r="AX134" s="47" t="e">
        <f ca="1"/>
        <v>#N/A</v>
      </c>
      <c r="AY134" s="47" t="e">
        <f ca="1"/>
        <v>#N/A</v>
      </c>
      <c r="AZ134" s="47" t="e">
        <f ca="1"/>
        <v>#N/A</v>
      </c>
      <c r="BA134" s="47" t="e">
        <f ca="1"/>
        <v>#N/A</v>
      </c>
      <c r="BB134" s="47" t="e">
        <f ca="1"/>
        <v>#N/A</v>
      </c>
      <c r="BC134" s="47" t="e">
        <f ca="1"/>
        <v>#N/A</v>
      </c>
      <c r="BD134" s="47" t="e">
        <f ca="1"/>
        <v>#N/A</v>
      </c>
      <c r="BE134" s="47" t="e">
        <f ca="1"/>
        <v>#N/A</v>
      </c>
      <c r="BF134" s="47" t="e">
        <f ca="1"/>
        <v>#N/A</v>
      </c>
      <c r="BG134" s="47" t="e">
        <f ca="1"/>
        <v>#N/A</v>
      </c>
      <c r="BH134" s="47" t="e">
        <f ca="1"/>
        <v>#N/A</v>
      </c>
      <c r="BI134" s="47" t="e">
        <f ca="1"/>
        <v>#N/A</v>
      </c>
      <c r="BJ134" s="47" t="e">
        <f ca="1"/>
        <v>#N/A</v>
      </c>
      <c r="BK134" s="47" t="e">
        <f ca="1"/>
        <v>#N/A</v>
      </c>
      <c r="BL134" s="47" t="e">
        <f ca="1"/>
        <v>#N/A</v>
      </c>
      <c r="BM134" s="47" t="e">
        <f ca="1"/>
        <v>#N/A</v>
      </c>
      <c r="BN134" s="47" t="e">
        <f ca="1"/>
        <v>#N/A</v>
      </c>
      <c r="BO134" s="47" t="e">
        <f ca="1"/>
        <v>#N/A</v>
      </c>
      <c r="BP134" s="47" t="e">
        <f ca="1"/>
        <v>#N/A</v>
      </c>
      <c r="BQ134" s="47" t="e">
        <f ca="1"/>
        <v>#N/A</v>
      </c>
      <c r="BR134" s="47" t="e">
        <f ca="1"/>
        <v>#N/A</v>
      </c>
    </row>
    <row r="135" spans="5:70" ht="21" customHeight="1" outlineLevel="1" thickBot="1" x14ac:dyDescent="0.4">
      <c r="E135" s="17" t="e">
        <f ca="1"/>
        <v>#N/A</v>
      </c>
      <c r="F135" s="47" t="e">
        <f ca="1"/>
        <v>#N/A</v>
      </c>
      <c r="G135" s="47" t="e">
        <f ca="1"/>
        <v>#N/A</v>
      </c>
      <c r="H135" s="47" t="e">
        <f ca="1"/>
        <v>#N/A</v>
      </c>
      <c r="I135" s="47" t="e">
        <f ca="1"/>
        <v>#N/A</v>
      </c>
      <c r="J135" s="47" t="e">
        <f ca="1"/>
        <v>#N/A</v>
      </c>
      <c r="K135" s="47" t="e">
        <f ca="1"/>
        <v>#N/A</v>
      </c>
      <c r="L135" s="47" t="e">
        <f ca="1"/>
        <v>#N/A</v>
      </c>
      <c r="M135" s="47" t="e">
        <f ca="1"/>
        <v>#N/A</v>
      </c>
      <c r="N135" s="47" t="e">
        <f ca="1"/>
        <v>#N/A</v>
      </c>
      <c r="O135" s="47" t="e">
        <f ca="1"/>
        <v>#N/A</v>
      </c>
      <c r="P135" s="47" t="e">
        <f ca="1"/>
        <v>#N/A</v>
      </c>
      <c r="Q135" s="47" t="e">
        <f ca="1"/>
        <v>#N/A</v>
      </c>
      <c r="R135" s="47" t="e">
        <f ca="1"/>
        <v>#N/A</v>
      </c>
      <c r="S135" s="47" t="e">
        <f ca="1"/>
        <v>#N/A</v>
      </c>
      <c r="T135" s="47" t="e">
        <f ca="1"/>
        <v>#N/A</v>
      </c>
      <c r="U135" s="47" t="e">
        <f ca="1"/>
        <v>#N/A</v>
      </c>
      <c r="V135" s="47" t="e">
        <f ca="1"/>
        <v>#N/A</v>
      </c>
      <c r="W135" s="47" t="e">
        <f ca="1"/>
        <v>#N/A</v>
      </c>
      <c r="X135" s="47" t="e">
        <f ca="1"/>
        <v>#N/A</v>
      </c>
      <c r="Y135" s="47" t="e">
        <f ca="1"/>
        <v>#N/A</v>
      </c>
      <c r="Z135" s="47" t="e">
        <f ca="1"/>
        <v>#N/A</v>
      </c>
      <c r="AA135" s="47" t="e">
        <f ca="1"/>
        <v>#N/A</v>
      </c>
      <c r="AB135" s="47" t="e">
        <f ca="1"/>
        <v>#N/A</v>
      </c>
      <c r="AC135" s="47" t="e">
        <f ca="1"/>
        <v>#N/A</v>
      </c>
      <c r="AD135" s="47" t="e">
        <f ca="1"/>
        <v>#N/A</v>
      </c>
      <c r="AE135" s="47" t="e">
        <f ca="1"/>
        <v>#N/A</v>
      </c>
      <c r="AF135" s="47" t="e">
        <f ca="1"/>
        <v>#N/A</v>
      </c>
      <c r="AG135" s="47" t="e">
        <f ca="1"/>
        <v>#N/A</v>
      </c>
      <c r="AH135" s="47" t="e">
        <f ca="1"/>
        <v>#N/A</v>
      </c>
      <c r="AI135" s="47" t="e">
        <f ca="1"/>
        <v>#N/A</v>
      </c>
      <c r="AJ135" s="47" t="e">
        <f ca="1"/>
        <v>#N/A</v>
      </c>
      <c r="AK135" s="47" t="e">
        <f ca="1"/>
        <v>#N/A</v>
      </c>
      <c r="AL135" s="47" t="e">
        <f ca="1"/>
        <v>#N/A</v>
      </c>
      <c r="AM135" s="47" t="e">
        <f ca="1"/>
        <v>#N/A</v>
      </c>
      <c r="AN135" s="47" t="e">
        <f ca="1"/>
        <v>#N/A</v>
      </c>
      <c r="AO135" s="47" t="e">
        <f ca="1"/>
        <v>#N/A</v>
      </c>
      <c r="AP135" s="47" t="e">
        <f ca="1"/>
        <v>#N/A</v>
      </c>
      <c r="AQ135" s="47" t="e">
        <f ca="1"/>
        <v>#N/A</v>
      </c>
      <c r="AR135" s="47" t="e">
        <f ca="1"/>
        <v>#N/A</v>
      </c>
      <c r="AS135" s="47" t="e">
        <f ca="1"/>
        <v>#N/A</v>
      </c>
      <c r="AT135" s="47" t="e">
        <f ca="1"/>
        <v>#N/A</v>
      </c>
      <c r="AU135" s="47" t="e">
        <f ca="1"/>
        <v>#N/A</v>
      </c>
      <c r="AV135" s="47" t="e">
        <f ca="1"/>
        <v>#N/A</v>
      </c>
      <c r="AW135" s="47" t="e">
        <f ca="1"/>
        <v>#N/A</v>
      </c>
      <c r="AX135" s="47" t="e">
        <f ca="1"/>
        <v>#N/A</v>
      </c>
      <c r="AY135" s="47" t="e">
        <f ca="1"/>
        <v>#N/A</v>
      </c>
      <c r="AZ135" s="47" t="e">
        <f ca="1"/>
        <v>#N/A</v>
      </c>
      <c r="BA135" s="47" t="e">
        <f ca="1"/>
        <v>#N/A</v>
      </c>
      <c r="BB135" s="47" t="e">
        <f ca="1"/>
        <v>#N/A</v>
      </c>
      <c r="BC135" s="47" t="e">
        <f ca="1"/>
        <v>#N/A</v>
      </c>
      <c r="BD135" s="47" t="e">
        <f ca="1"/>
        <v>#N/A</v>
      </c>
      <c r="BE135" s="47" t="e">
        <f ca="1"/>
        <v>#N/A</v>
      </c>
      <c r="BF135" s="47" t="e">
        <f ca="1"/>
        <v>#N/A</v>
      </c>
      <c r="BG135" s="47" t="e">
        <f ca="1"/>
        <v>#N/A</v>
      </c>
      <c r="BH135" s="47" t="e">
        <f ca="1"/>
        <v>#N/A</v>
      </c>
      <c r="BI135" s="47" t="e">
        <f ca="1"/>
        <v>#N/A</v>
      </c>
      <c r="BJ135" s="47" t="e">
        <f ca="1"/>
        <v>#N/A</v>
      </c>
      <c r="BK135" s="47" t="e">
        <f ca="1"/>
        <v>#N/A</v>
      </c>
      <c r="BL135" s="47" t="e">
        <f ca="1"/>
        <v>#N/A</v>
      </c>
      <c r="BM135" s="47" t="e">
        <f ca="1"/>
        <v>#N/A</v>
      </c>
      <c r="BN135" s="47" t="e">
        <f ca="1"/>
        <v>#N/A</v>
      </c>
      <c r="BO135" s="47" t="e">
        <f ca="1"/>
        <v>#N/A</v>
      </c>
      <c r="BP135" s="47" t="e">
        <f ca="1"/>
        <v>#N/A</v>
      </c>
      <c r="BQ135" s="47" t="e">
        <f ca="1"/>
        <v>#N/A</v>
      </c>
      <c r="BR135" s="47" t="e">
        <f ca="1"/>
        <v>#N/A</v>
      </c>
    </row>
    <row r="136" spans="5:70" ht="21" customHeight="1" outlineLevel="1" thickBot="1" x14ac:dyDescent="0.4">
      <c r="E136" s="18">
        <v>1</v>
      </c>
      <c r="F136" s="47">
        <v>0</v>
      </c>
      <c r="G136" s="47">
        <v>0</v>
      </c>
      <c r="H136" s="47">
        <v>0</v>
      </c>
      <c r="I136" s="47">
        <v>0</v>
      </c>
      <c r="J136" s="47">
        <v>0</v>
      </c>
      <c r="K136" s="47">
        <v>0</v>
      </c>
      <c r="L136" s="47">
        <v>0</v>
      </c>
      <c r="M136" s="47">
        <v>0</v>
      </c>
      <c r="N136" s="47">
        <v>0</v>
      </c>
      <c r="O136" s="47">
        <v>0</v>
      </c>
      <c r="P136" s="47">
        <v>0</v>
      </c>
      <c r="Q136" s="47">
        <v>0</v>
      </c>
      <c r="R136" s="47">
        <v>0</v>
      </c>
      <c r="S136" s="47">
        <v>0</v>
      </c>
      <c r="T136" s="47">
        <v>0</v>
      </c>
      <c r="U136" s="47">
        <v>0</v>
      </c>
      <c r="V136" s="47">
        <v>0</v>
      </c>
      <c r="W136" s="47">
        <v>0</v>
      </c>
      <c r="X136" s="47">
        <v>0</v>
      </c>
      <c r="Y136" s="47">
        <v>0</v>
      </c>
      <c r="Z136" s="47">
        <v>0</v>
      </c>
      <c r="AA136" s="47">
        <v>0</v>
      </c>
      <c r="AB136" s="47">
        <v>0</v>
      </c>
      <c r="AC136" s="47">
        <v>0</v>
      </c>
      <c r="AD136" s="47">
        <v>0</v>
      </c>
      <c r="AE136" s="47">
        <v>0</v>
      </c>
      <c r="AF136" s="47">
        <v>0</v>
      </c>
      <c r="AG136" s="47">
        <v>0</v>
      </c>
      <c r="AH136" s="47">
        <v>0</v>
      </c>
      <c r="AI136" s="47">
        <v>0</v>
      </c>
      <c r="AJ136" s="47">
        <v>0</v>
      </c>
      <c r="AK136" s="47">
        <v>0</v>
      </c>
      <c r="AL136" s="47">
        <v>0</v>
      </c>
    </row>
  </sheetData>
  <mergeCells count="2">
    <mergeCell ref="A1:CI1"/>
    <mergeCell ref="A113:B113"/>
  </mergeCells>
  <conditionalFormatting sqref="A4:D33">
    <cfRule type="cellIs" dxfId="11" priority="189" operator="equal">
      <formula>0</formula>
    </cfRule>
  </conditionalFormatting>
  <conditionalFormatting sqref="A80:D109">
    <cfRule type="cellIs" dxfId="10" priority="188" operator="equal">
      <formula>0</formula>
    </cfRule>
  </conditionalFormatting>
  <conditionalFormatting sqref="A46:D75">
    <cfRule type="cellIs" dxfId="9" priority="141" operator="equal">
      <formula>0</formula>
    </cfRule>
  </conditionalFormatting>
  <conditionalFormatting sqref="B34:B37">
    <cfRule type="cellIs" dxfId="8" priority="93" operator="equal">
      <formula>1</formula>
    </cfRule>
  </conditionalFormatting>
  <conditionalFormatting sqref="F32:BS32">
    <cfRule type="colorScale" priority="92">
      <colorScale>
        <cfvo type="min"/>
        <cfvo type="max"/>
        <color rgb="FFFFEF9C"/>
        <color rgb="FF63BE7B"/>
      </colorScale>
    </cfRule>
  </conditionalFormatting>
  <conditionalFormatting sqref="F31:BS31">
    <cfRule type="colorScale" priority="91">
      <colorScale>
        <cfvo type="min"/>
        <cfvo type="max"/>
        <color rgb="FFFFEF9C"/>
        <color rgb="FF63BE7B"/>
      </colorScale>
    </cfRule>
  </conditionalFormatting>
  <conditionalFormatting sqref="F30:BS30">
    <cfRule type="colorScale" priority="90">
      <colorScale>
        <cfvo type="min"/>
        <cfvo type="max"/>
        <color rgb="FFFFEF9C"/>
        <color rgb="FF63BE7B"/>
      </colorScale>
    </cfRule>
  </conditionalFormatting>
  <conditionalFormatting sqref="BS29">
    <cfRule type="colorScale" priority="89">
      <colorScale>
        <cfvo type="min"/>
        <cfvo type="max"/>
        <color rgb="FFFFEF9C"/>
        <color rgb="FF63BE7B"/>
      </colorScale>
    </cfRule>
  </conditionalFormatting>
  <conditionalFormatting sqref="BS28">
    <cfRule type="colorScale" priority="88">
      <colorScale>
        <cfvo type="min"/>
        <cfvo type="max"/>
        <color rgb="FFFFEF9C"/>
        <color rgb="FF63BE7B"/>
      </colorScale>
    </cfRule>
  </conditionalFormatting>
  <conditionalFormatting sqref="BS27">
    <cfRule type="colorScale" priority="87">
      <colorScale>
        <cfvo type="min"/>
        <cfvo type="max"/>
        <color rgb="FFFFEF9C"/>
        <color rgb="FF63BE7B"/>
      </colorScale>
    </cfRule>
  </conditionalFormatting>
  <conditionalFormatting sqref="BS26">
    <cfRule type="colorScale" priority="86">
      <colorScale>
        <cfvo type="min"/>
        <cfvo type="max"/>
        <color rgb="FFFFEF9C"/>
        <color rgb="FF63BE7B"/>
      </colorScale>
    </cfRule>
  </conditionalFormatting>
  <conditionalFormatting sqref="BS25">
    <cfRule type="colorScale" priority="46">
      <colorScale>
        <cfvo type="min"/>
        <cfvo type="max"/>
        <color rgb="FFFFEF9C"/>
        <color rgb="FF63BE7B"/>
      </colorScale>
    </cfRule>
  </conditionalFormatting>
  <conditionalFormatting sqref="BS24">
    <cfRule type="colorScale" priority="85">
      <colorScale>
        <cfvo type="min"/>
        <cfvo type="max"/>
        <color rgb="FFFFEF9C"/>
        <color rgb="FF63BE7B"/>
      </colorScale>
    </cfRule>
  </conditionalFormatting>
  <conditionalFormatting sqref="BS23">
    <cfRule type="colorScale" priority="84">
      <colorScale>
        <cfvo type="min"/>
        <cfvo type="max"/>
        <color rgb="FFFFEF9C"/>
        <color rgb="FF63BE7B"/>
      </colorScale>
    </cfRule>
  </conditionalFormatting>
  <conditionalFormatting sqref="BS22">
    <cfRule type="colorScale" priority="83">
      <colorScale>
        <cfvo type="min"/>
        <cfvo type="max"/>
        <color rgb="FFFFEF9C"/>
        <color rgb="FF63BE7B"/>
      </colorScale>
    </cfRule>
  </conditionalFormatting>
  <conditionalFormatting sqref="BS21">
    <cfRule type="colorScale" priority="82">
      <colorScale>
        <cfvo type="min"/>
        <cfvo type="max"/>
        <color rgb="FFFFEF9C"/>
        <color rgb="FF63BE7B"/>
      </colorScale>
    </cfRule>
  </conditionalFormatting>
  <conditionalFormatting sqref="BS20">
    <cfRule type="colorScale" priority="81">
      <colorScale>
        <cfvo type="min"/>
        <cfvo type="max"/>
        <color rgb="FFFFEF9C"/>
        <color rgb="FF63BE7B"/>
      </colorScale>
    </cfRule>
  </conditionalFormatting>
  <conditionalFormatting sqref="BS19">
    <cfRule type="colorScale" priority="80">
      <colorScale>
        <cfvo type="min"/>
        <cfvo type="max"/>
        <color rgb="FFFFEF9C"/>
        <color rgb="FF63BE7B"/>
      </colorScale>
    </cfRule>
  </conditionalFormatting>
  <conditionalFormatting sqref="BS18">
    <cfRule type="colorScale" priority="79">
      <colorScale>
        <cfvo type="min"/>
        <cfvo type="max"/>
        <color rgb="FFFFEF9C"/>
        <color rgb="FF63BE7B"/>
      </colorScale>
    </cfRule>
  </conditionalFormatting>
  <conditionalFormatting sqref="BS17">
    <cfRule type="colorScale" priority="78">
      <colorScale>
        <cfvo type="min"/>
        <cfvo type="max"/>
        <color rgb="FFFFEF9C"/>
        <color rgb="FF63BE7B"/>
      </colorScale>
    </cfRule>
  </conditionalFormatting>
  <conditionalFormatting sqref="BS16">
    <cfRule type="colorScale" priority="77">
      <colorScale>
        <cfvo type="min"/>
        <cfvo type="max"/>
        <color rgb="FFFFEF9C"/>
        <color rgb="FF63BE7B"/>
      </colorScale>
    </cfRule>
  </conditionalFormatting>
  <conditionalFormatting sqref="BS15">
    <cfRule type="colorScale" priority="76">
      <colorScale>
        <cfvo type="min"/>
        <cfvo type="max"/>
        <color rgb="FFFFEF9C"/>
        <color rgb="FF63BE7B"/>
      </colorScale>
    </cfRule>
  </conditionalFormatting>
  <conditionalFormatting sqref="BS14">
    <cfRule type="colorScale" priority="75">
      <colorScale>
        <cfvo type="min"/>
        <cfvo type="max"/>
        <color rgb="FFFFEF9C"/>
        <color rgb="FF63BE7B"/>
      </colorScale>
    </cfRule>
  </conditionalFormatting>
  <conditionalFormatting sqref="BS13">
    <cfRule type="colorScale" priority="74">
      <colorScale>
        <cfvo type="min"/>
        <cfvo type="max"/>
        <color rgb="FFFFEF9C"/>
        <color rgb="FF63BE7B"/>
      </colorScale>
    </cfRule>
  </conditionalFormatting>
  <conditionalFormatting sqref="BS12">
    <cfRule type="colorScale" priority="73">
      <colorScale>
        <cfvo type="min"/>
        <cfvo type="max"/>
        <color rgb="FFFFEF9C"/>
        <color rgb="FF63BE7B"/>
      </colorScale>
    </cfRule>
  </conditionalFormatting>
  <conditionalFormatting sqref="BS11">
    <cfRule type="colorScale" priority="72">
      <colorScale>
        <cfvo type="min"/>
        <cfvo type="max"/>
        <color rgb="FFFFEF9C"/>
        <color rgb="FF63BE7B"/>
      </colorScale>
    </cfRule>
  </conditionalFormatting>
  <conditionalFormatting sqref="BS10">
    <cfRule type="colorScale" priority="71">
      <colorScale>
        <cfvo type="min"/>
        <cfvo type="max"/>
        <color rgb="FFFFEF9C"/>
        <color rgb="FF63BE7B"/>
      </colorScale>
    </cfRule>
  </conditionalFormatting>
  <conditionalFormatting sqref="BS9">
    <cfRule type="colorScale" priority="70">
      <colorScale>
        <cfvo type="min"/>
        <cfvo type="max"/>
        <color rgb="FFFFEF9C"/>
        <color rgb="FF63BE7B"/>
      </colorScale>
    </cfRule>
  </conditionalFormatting>
  <conditionalFormatting sqref="BS8">
    <cfRule type="colorScale" priority="69">
      <colorScale>
        <cfvo type="min"/>
        <cfvo type="max"/>
        <color rgb="FFFFEF9C"/>
        <color rgb="FF63BE7B"/>
      </colorScale>
    </cfRule>
  </conditionalFormatting>
  <conditionalFormatting sqref="BS7">
    <cfRule type="colorScale" priority="68">
      <colorScale>
        <cfvo type="min"/>
        <cfvo type="max"/>
        <color rgb="FFFFEF9C"/>
        <color rgb="FF63BE7B"/>
      </colorScale>
    </cfRule>
  </conditionalFormatting>
  <conditionalFormatting sqref="BS4">
    <cfRule type="colorScale" priority="67">
      <colorScale>
        <cfvo type="min"/>
        <cfvo type="max"/>
        <color rgb="FFFFEF9C"/>
        <color rgb="FF63BE7B"/>
      </colorScale>
    </cfRule>
  </conditionalFormatting>
  <conditionalFormatting sqref="BS7">
    <cfRule type="colorScale" priority="64">
      <colorScale>
        <cfvo type="min"/>
        <cfvo type="max"/>
        <color rgb="FFFFEF9C"/>
        <color rgb="FF63BE7B"/>
      </colorScale>
    </cfRule>
  </conditionalFormatting>
  <conditionalFormatting sqref="BS5">
    <cfRule type="colorScale" priority="66">
      <colorScale>
        <cfvo type="min"/>
        <cfvo type="max"/>
        <color rgb="FFFFEF9C"/>
        <color rgb="FF63BE7B"/>
      </colorScale>
    </cfRule>
  </conditionalFormatting>
  <conditionalFormatting sqref="BS6">
    <cfRule type="colorScale" priority="65">
      <colorScale>
        <cfvo type="min"/>
        <cfvo type="max"/>
        <color rgb="FFFFEF9C"/>
        <color rgb="FF63BE7B"/>
      </colorScale>
    </cfRule>
  </conditionalFormatting>
  <conditionalFormatting sqref="BS8">
    <cfRule type="colorScale" priority="63">
      <colorScale>
        <cfvo type="min"/>
        <cfvo type="max"/>
        <color rgb="FFFFEF9C"/>
        <color rgb="FF63BE7B"/>
      </colorScale>
    </cfRule>
  </conditionalFormatting>
  <conditionalFormatting sqref="BS9">
    <cfRule type="colorScale" priority="62">
      <colorScale>
        <cfvo type="min"/>
        <cfvo type="max"/>
        <color rgb="FFFFEF9C"/>
        <color rgb="FF63BE7B"/>
      </colorScale>
    </cfRule>
  </conditionalFormatting>
  <conditionalFormatting sqref="BS10">
    <cfRule type="colorScale" priority="61">
      <colorScale>
        <cfvo type="min"/>
        <cfvo type="max"/>
        <color rgb="FFFFEF9C"/>
        <color rgb="FF63BE7B"/>
      </colorScale>
    </cfRule>
  </conditionalFormatting>
  <conditionalFormatting sqref="BS11">
    <cfRule type="colorScale" priority="60">
      <colorScale>
        <cfvo type="min"/>
        <cfvo type="max"/>
        <color rgb="FFFFEF9C"/>
        <color rgb="FF63BE7B"/>
      </colorScale>
    </cfRule>
  </conditionalFormatting>
  <conditionalFormatting sqref="BS12">
    <cfRule type="colorScale" priority="59">
      <colorScale>
        <cfvo type="min"/>
        <cfvo type="max"/>
        <color rgb="FFFFEF9C"/>
        <color rgb="FF63BE7B"/>
      </colorScale>
    </cfRule>
  </conditionalFormatting>
  <conditionalFormatting sqref="BS13">
    <cfRule type="colorScale" priority="58">
      <colorScale>
        <cfvo type="min"/>
        <cfvo type="max"/>
        <color rgb="FFFFEF9C"/>
        <color rgb="FF63BE7B"/>
      </colorScale>
    </cfRule>
  </conditionalFormatting>
  <conditionalFormatting sqref="BS14">
    <cfRule type="colorScale" priority="57">
      <colorScale>
        <cfvo type="min"/>
        <cfvo type="max"/>
        <color rgb="FFFFEF9C"/>
        <color rgb="FF63BE7B"/>
      </colorScale>
    </cfRule>
  </conditionalFormatting>
  <conditionalFormatting sqref="BS15">
    <cfRule type="colorScale" priority="56">
      <colorScale>
        <cfvo type="min"/>
        <cfvo type="max"/>
        <color rgb="FFFFEF9C"/>
        <color rgb="FF63BE7B"/>
      </colorScale>
    </cfRule>
  </conditionalFormatting>
  <conditionalFormatting sqref="BS16">
    <cfRule type="colorScale" priority="55">
      <colorScale>
        <cfvo type="min"/>
        <cfvo type="max"/>
        <color rgb="FFFFEF9C"/>
        <color rgb="FF63BE7B"/>
      </colorScale>
    </cfRule>
  </conditionalFormatting>
  <conditionalFormatting sqref="BS17">
    <cfRule type="colorScale" priority="54">
      <colorScale>
        <cfvo type="min"/>
        <cfvo type="max"/>
        <color rgb="FFFFEF9C"/>
        <color rgb="FF63BE7B"/>
      </colorScale>
    </cfRule>
  </conditionalFormatting>
  <conditionalFormatting sqref="BS18">
    <cfRule type="colorScale" priority="53">
      <colorScale>
        <cfvo type="min"/>
        <cfvo type="max"/>
        <color rgb="FFFFEF9C"/>
        <color rgb="FF63BE7B"/>
      </colorScale>
    </cfRule>
  </conditionalFormatting>
  <conditionalFormatting sqref="BS19">
    <cfRule type="colorScale" priority="52">
      <colorScale>
        <cfvo type="min"/>
        <cfvo type="max"/>
        <color rgb="FFFFEF9C"/>
        <color rgb="FF63BE7B"/>
      </colorScale>
    </cfRule>
  </conditionalFormatting>
  <conditionalFormatting sqref="BS20">
    <cfRule type="colorScale" priority="51">
      <colorScale>
        <cfvo type="min"/>
        <cfvo type="max"/>
        <color rgb="FFFFEF9C"/>
        <color rgb="FF63BE7B"/>
      </colorScale>
    </cfRule>
  </conditionalFormatting>
  <conditionalFormatting sqref="BS21">
    <cfRule type="colorScale" priority="50">
      <colorScale>
        <cfvo type="min"/>
        <cfvo type="max"/>
        <color rgb="FFFFEF9C"/>
        <color rgb="FF63BE7B"/>
      </colorScale>
    </cfRule>
  </conditionalFormatting>
  <conditionalFormatting sqref="BS22">
    <cfRule type="colorScale" priority="49">
      <colorScale>
        <cfvo type="min"/>
        <cfvo type="max"/>
        <color rgb="FFFFEF9C"/>
        <color rgb="FF63BE7B"/>
      </colorScale>
    </cfRule>
  </conditionalFormatting>
  <conditionalFormatting sqref="BS23">
    <cfRule type="colorScale" priority="48">
      <colorScale>
        <cfvo type="min"/>
        <cfvo type="max"/>
        <color rgb="FFFFEF9C"/>
        <color rgb="FF63BE7B"/>
      </colorScale>
    </cfRule>
  </conditionalFormatting>
  <conditionalFormatting sqref="BS24">
    <cfRule type="colorScale" priority="47">
      <colorScale>
        <cfvo type="min"/>
        <cfvo type="max"/>
        <color rgb="FFFFEF9C"/>
        <color rgb="FF63BE7B"/>
      </colorScale>
    </cfRule>
  </conditionalFormatting>
  <conditionalFormatting sqref="F29:BR29">
    <cfRule type="colorScale" priority="45">
      <colorScale>
        <cfvo type="min"/>
        <cfvo type="max"/>
        <color rgb="FFFFEF9C"/>
        <color rgb="FF63BE7B"/>
      </colorScale>
    </cfRule>
  </conditionalFormatting>
  <conditionalFormatting sqref="F28:BR28">
    <cfRule type="colorScale" priority="44">
      <colorScale>
        <cfvo type="min"/>
        <cfvo type="max"/>
        <color rgb="FFFFEF9C"/>
        <color rgb="FF63BE7B"/>
      </colorScale>
    </cfRule>
  </conditionalFormatting>
  <conditionalFormatting sqref="F27:BR27">
    <cfRule type="colorScale" priority="43">
      <colorScale>
        <cfvo type="min"/>
        <cfvo type="max"/>
        <color rgb="FFFFEF9C"/>
        <color rgb="FF63BE7B"/>
      </colorScale>
    </cfRule>
  </conditionalFormatting>
  <conditionalFormatting sqref="F26:BR26">
    <cfRule type="colorScale" priority="42">
      <colorScale>
        <cfvo type="min"/>
        <cfvo type="max"/>
        <color rgb="FFFFEF9C"/>
        <color rgb="FF63BE7B"/>
      </colorScale>
    </cfRule>
  </conditionalFormatting>
  <conditionalFormatting sqref="F25:BR25">
    <cfRule type="colorScale" priority="2">
      <colorScale>
        <cfvo type="min"/>
        <cfvo type="max"/>
        <color rgb="FFFFEF9C"/>
        <color rgb="FF63BE7B"/>
      </colorScale>
    </cfRule>
  </conditionalFormatting>
  <conditionalFormatting sqref="F24:BR24">
    <cfRule type="colorScale" priority="41">
      <colorScale>
        <cfvo type="min"/>
        <cfvo type="max"/>
        <color rgb="FFFFEF9C"/>
        <color rgb="FF63BE7B"/>
      </colorScale>
    </cfRule>
  </conditionalFormatting>
  <conditionalFormatting sqref="F23:BR23">
    <cfRule type="colorScale" priority="40">
      <colorScale>
        <cfvo type="min"/>
        <cfvo type="max"/>
        <color rgb="FFFFEF9C"/>
        <color rgb="FF63BE7B"/>
      </colorScale>
    </cfRule>
  </conditionalFormatting>
  <conditionalFormatting sqref="F22:BR22">
    <cfRule type="colorScale" priority="39">
      <colorScale>
        <cfvo type="min"/>
        <cfvo type="max"/>
        <color rgb="FFFFEF9C"/>
        <color rgb="FF63BE7B"/>
      </colorScale>
    </cfRule>
  </conditionalFormatting>
  <conditionalFormatting sqref="F21:BR21">
    <cfRule type="colorScale" priority="38">
      <colorScale>
        <cfvo type="min"/>
        <cfvo type="max"/>
        <color rgb="FFFFEF9C"/>
        <color rgb="FF63BE7B"/>
      </colorScale>
    </cfRule>
  </conditionalFormatting>
  <conditionalFormatting sqref="F20:BR20">
    <cfRule type="colorScale" priority="37">
      <colorScale>
        <cfvo type="min"/>
        <cfvo type="max"/>
        <color rgb="FFFFEF9C"/>
        <color rgb="FF63BE7B"/>
      </colorScale>
    </cfRule>
  </conditionalFormatting>
  <conditionalFormatting sqref="F19:BR19">
    <cfRule type="colorScale" priority="36">
      <colorScale>
        <cfvo type="min"/>
        <cfvo type="max"/>
        <color rgb="FFFFEF9C"/>
        <color rgb="FF63BE7B"/>
      </colorScale>
    </cfRule>
  </conditionalFormatting>
  <conditionalFormatting sqref="F18:BR18">
    <cfRule type="colorScale" priority="35">
      <colorScale>
        <cfvo type="min"/>
        <cfvo type="max"/>
        <color rgb="FFFFEF9C"/>
        <color rgb="FF63BE7B"/>
      </colorScale>
    </cfRule>
  </conditionalFormatting>
  <conditionalFormatting sqref="F17:BR17">
    <cfRule type="colorScale" priority="34">
      <colorScale>
        <cfvo type="min"/>
        <cfvo type="max"/>
        <color rgb="FFFFEF9C"/>
        <color rgb="FF63BE7B"/>
      </colorScale>
    </cfRule>
  </conditionalFormatting>
  <conditionalFormatting sqref="F16:BR16">
    <cfRule type="colorScale" priority="33">
      <colorScale>
        <cfvo type="min"/>
        <cfvo type="max"/>
        <color rgb="FFFFEF9C"/>
        <color rgb="FF63BE7B"/>
      </colorScale>
    </cfRule>
  </conditionalFormatting>
  <conditionalFormatting sqref="F15:BR15">
    <cfRule type="colorScale" priority="32">
      <colorScale>
        <cfvo type="min"/>
        <cfvo type="max"/>
        <color rgb="FFFFEF9C"/>
        <color rgb="FF63BE7B"/>
      </colorScale>
    </cfRule>
  </conditionalFormatting>
  <conditionalFormatting sqref="F14:BR14">
    <cfRule type="colorScale" priority="31">
      <colorScale>
        <cfvo type="min"/>
        <cfvo type="max"/>
        <color rgb="FFFFEF9C"/>
        <color rgb="FF63BE7B"/>
      </colorScale>
    </cfRule>
  </conditionalFormatting>
  <conditionalFormatting sqref="F13:BR13">
    <cfRule type="colorScale" priority="30">
      <colorScale>
        <cfvo type="min"/>
        <cfvo type="max"/>
        <color rgb="FFFFEF9C"/>
        <color rgb="FF63BE7B"/>
      </colorScale>
    </cfRule>
  </conditionalFormatting>
  <conditionalFormatting sqref="F12:BR12">
    <cfRule type="colorScale" priority="29">
      <colorScale>
        <cfvo type="min"/>
        <cfvo type="max"/>
        <color rgb="FFFFEF9C"/>
        <color rgb="FF63BE7B"/>
      </colorScale>
    </cfRule>
  </conditionalFormatting>
  <conditionalFormatting sqref="F11:BR11">
    <cfRule type="colorScale" priority="28">
      <colorScale>
        <cfvo type="min"/>
        <cfvo type="max"/>
        <color rgb="FFFFEF9C"/>
        <color rgb="FF63BE7B"/>
      </colorScale>
    </cfRule>
  </conditionalFormatting>
  <conditionalFormatting sqref="F10:BR10">
    <cfRule type="colorScale" priority="27">
      <colorScale>
        <cfvo type="min"/>
        <cfvo type="max"/>
        <color rgb="FFFFEF9C"/>
        <color rgb="FF63BE7B"/>
      </colorScale>
    </cfRule>
  </conditionalFormatting>
  <conditionalFormatting sqref="F9:BR9">
    <cfRule type="colorScale" priority="26">
      <colorScale>
        <cfvo type="min"/>
        <cfvo type="max"/>
        <color rgb="FFFFEF9C"/>
        <color rgb="FF63BE7B"/>
      </colorScale>
    </cfRule>
  </conditionalFormatting>
  <conditionalFormatting sqref="F8:BR8">
    <cfRule type="colorScale" priority="25">
      <colorScale>
        <cfvo type="min"/>
        <cfvo type="max"/>
        <color rgb="FFFFEF9C"/>
        <color rgb="FF63BE7B"/>
      </colorScale>
    </cfRule>
  </conditionalFormatting>
  <conditionalFormatting sqref="F7:BR7">
    <cfRule type="colorScale" priority="24">
      <colorScale>
        <cfvo type="min"/>
        <cfvo type="max"/>
        <color rgb="FFFFEF9C"/>
        <color rgb="FF63BE7B"/>
      </colorScale>
    </cfRule>
  </conditionalFormatting>
  <conditionalFormatting sqref="F4:BR4">
    <cfRule type="colorScale" priority="23">
      <colorScale>
        <cfvo type="min"/>
        <cfvo type="max"/>
        <color rgb="FFFFEF9C"/>
        <color rgb="FF63BE7B"/>
      </colorScale>
    </cfRule>
  </conditionalFormatting>
  <conditionalFormatting sqref="F7:BR7">
    <cfRule type="colorScale" priority="20">
      <colorScale>
        <cfvo type="min"/>
        <cfvo type="max"/>
        <color rgb="FFFFEF9C"/>
        <color rgb="FF63BE7B"/>
      </colorScale>
    </cfRule>
  </conditionalFormatting>
  <conditionalFormatting sqref="F5:BR5">
    <cfRule type="colorScale" priority="22">
      <colorScale>
        <cfvo type="min"/>
        <cfvo type="max"/>
        <color rgb="FFFFEF9C"/>
        <color rgb="FF63BE7B"/>
      </colorScale>
    </cfRule>
  </conditionalFormatting>
  <conditionalFormatting sqref="F6:BR6">
    <cfRule type="colorScale" priority="21">
      <colorScale>
        <cfvo type="min"/>
        <cfvo type="max"/>
        <color rgb="FFFFEF9C"/>
        <color rgb="FF63BE7B"/>
      </colorScale>
    </cfRule>
  </conditionalFormatting>
  <conditionalFormatting sqref="F8:BR8">
    <cfRule type="colorScale" priority="19">
      <colorScale>
        <cfvo type="min"/>
        <cfvo type="max"/>
        <color rgb="FFFFEF9C"/>
        <color rgb="FF63BE7B"/>
      </colorScale>
    </cfRule>
  </conditionalFormatting>
  <conditionalFormatting sqref="F9:BR9">
    <cfRule type="colorScale" priority="18">
      <colorScale>
        <cfvo type="min"/>
        <cfvo type="max"/>
        <color rgb="FFFFEF9C"/>
        <color rgb="FF63BE7B"/>
      </colorScale>
    </cfRule>
  </conditionalFormatting>
  <conditionalFormatting sqref="F10:BR10">
    <cfRule type="colorScale" priority="17">
      <colorScale>
        <cfvo type="min"/>
        <cfvo type="max"/>
        <color rgb="FFFFEF9C"/>
        <color rgb="FF63BE7B"/>
      </colorScale>
    </cfRule>
  </conditionalFormatting>
  <conditionalFormatting sqref="F11:BR11">
    <cfRule type="colorScale" priority="16">
      <colorScale>
        <cfvo type="min"/>
        <cfvo type="max"/>
        <color rgb="FFFFEF9C"/>
        <color rgb="FF63BE7B"/>
      </colorScale>
    </cfRule>
  </conditionalFormatting>
  <conditionalFormatting sqref="F12:BR12">
    <cfRule type="colorScale" priority="15">
      <colorScale>
        <cfvo type="min"/>
        <cfvo type="max"/>
        <color rgb="FFFFEF9C"/>
        <color rgb="FF63BE7B"/>
      </colorScale>
    </cfRule>
  </conditionalFormatting>
  <conditionalFormatting sqref="F13:BR13">
    <cfRule type="colorScale" priority="14">
      <colorScale>
        <cfvo type="min"/>
        <cfvo type="max"/>
        <color rgb="FFFFEF9C"/>
        <color rgb="FF63BE7B"/>
      </colorScale>
    </cfRule>
  </conditionalFormatting>
  <conditionalFormatting sqref="F14:BR14">
    <cfRule type="colorScale" priority="13">
      <colorScale>
        <cfvo type="min"/>
        <cfvo type="max"/>
        <color rgb="FFFFEF9C"/>
        <color rgb="FF63BE7B"/>
      </colorScale>
    </cfRule>
  </conditionalFormatting>
  <conditionalFormatting sqref="F15:BR15">
    <cfRule type="colorScale" priority="12">
      <colorScale>
        <cfvo type="min"/>
        <cfvo type="max"/>
        <color rgb="FFFFEF9C"/>
        <color rgb="FF63BE7B"/>
      </colorScale>
    </cfRule>
  </conditionalFormatting>
  <conditionalFormatting sqref="F16:BR16">
    <cfRule type="colorScale" priority="11">
      <colorScale>
        <cfvo type="min"/>
        <cfvo type="max"/>
        <color rgb="FFFFEF9C"/>
        <color rgb="FF63BE7B"/>
      </colorScale>
    </cfRule>
  </conditionalFormatting>
  <conditionalFormatting sqref="F17:BR17">
    <cfRule type="colorScale" priority="10">
      <colorScale>
        <cfvo type="min"/>
        <cfvo type="max"/>
        <color rgb="FFFFEF9C"/>
        <color rgb="FF63BE7B"/>
      </colorScale>
    </cfRule>
  </conditionalFormatting>
  <conditionalFormatting sqref="F18:BR18">
    <cfRule type="colorScale" priority="9">
      <colorScale>
        <cfvo type="min"/>
        <cfvo type="max"/>
        <color rgb="FFFFEF9C"/>
        <color rgb="FF63BE7B"/>
      </colorScale>
    </cfRule>
  </conditionalFormatting>
  <conditionalFormatting sqref="F19:BR19">
    <cfRule type="colorScale" priority="8">
      <colorScale>
        <cfvo type="min"/>
        <cfvo type="max"/>
        <color rgb="FFFFEF9C"/>
        <color rgb="FF63BE7B"/>
      </colorScale>
    </cfRule>
  </conditionalFormatting>
  <conditionalFormatting sqref="F20:BR20">
    <cfRule type="colorScale" priority="7">
      <colorScale>
        <cfvo type="min"/>
        <cfvo type="max"/>
        <color rgb="FFFFEF9C"/>
        <color rgb="FF63BE7B"/>
      </colorScale>
    </cfRule>
  </conditionalFormatting>
  <conditionalFormatting sqref="F21:BR21">
    <cfRule type="colorScale" priority="6">
      <colorScale>
        <cfvo type="min"/>
        <cfvo type="max"/>
        <color rgb="FFFFEF9C"/>
        <color rgb="FF63BE7B"/>
      </colorScale>
    </cfRule>
  </conditionalFormatting>
  <conditionalFormatting sqref="F22:BR22">
    <cfRule type="colorScale" priority="5">
      <colorScale>
        <cfvo type="min"/>
        <cfvo type="max"/>
        <color rgb="FFFFEF9C"/>
        <color rgb="FF63BE7B"/>
      </colorScale>
    </cfRule>
  </conditionalFormatting>
  <conditionalFormatting sqref="F23:BR23">
    <cfRule type="colorScale" priority="4">
      <colorScale>
        <cfvo type="min"/>
        <cfvo type="max"/>
        <color rgb="FFFFEF9C"/>
        <color rgb="FF63BE7B"/>
      </colorScale>
    </cfRule>
  </conditionalFormatting>
  <conditionalFormatting sqref="F24:BR24">
    <cfRule type="colorScale" priority="3">
      <colorScale>
        <cfvo type="min"/>
        <cfvo type="max"/>
        <color rgb="FFFFEF9C"/>
        <color rgb="FF63BE7B"/>
      </colorScale>
    </cfRule>
  </conditionalFormatting>
  <conditionalFormatting sqref="F33:BR33">
    <cfRule type="cellIs" dxfId="7" priority="1" operator="equal">
      <formula>0</formula>
    </cfRule>
  </conditionalFormatting>
  <pageMargins left="0.7" right="0.7" top="0.75" bottom="0.75" header="0.3" footer="0.3"/>
  <pageSetup paperSize="9"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C3E814-2E56-4E36-9111-E8FABC9282BB}">
  <sheetPr codeName="Лист10"/>
  <dimension ref="A1:AK20"/>
  <sheetViews>
    <sheetView topLeftCell="S1" zoomScaleNormal="100" workbookViewId="0">
      <selection sqref="A1:AK17"/>
    </sheetView>
  </sheetViews>
  <sheetFormatPr defaultRowHeight="21" x14ac:dyDescent="0.35"/>
  <cols>
    <col min="1" max="16384" width="8.7265625" style="107"/>
  </cols>
  <sheetData>
    <row r="1" spans="1:37" x14ac:dyDescent="0.35">
      <c r="A1" s="121" t="s">
        <v>68</v>
      </c>
      <c r="B1" s="122">
        <v>273.10000000000002</v>
      </c>
      <c r="C1" s="123">
        <v>289.7</v>
      </c>
      <c r="D1" s="123">
        <v>306.2</v>
      </c>
      <c r="E1" s="122">
        <v>322.7</v>
      </c>
      <c r="F1" s="123">
        <v>339.2</v>
      </c>
      <c r="G1" s="123">
        <v>355.7</v>
      </c>
      <c r="H1" s="122">
        <v>372.3</v>
      </c>
      <c r="I1" s="123">
        <v>388.8</v>
      </c>
      <c r="J1" s="123">
        <v>405.3</v>
      </c>
      <c r="K1" s="122">
        <v>471.4</v>
      </c>
      <c r="L1" s="123">
        <v>487.9</v>
      </c>
      <c r="M1" s="123">
        <v>504.4</v>
      </c>
      <c r="N1" s="122">
        <v>520.9</v>
      </c>
      <c r="O1" s="123">
        <v>537.5</v>
      </c>
      <c r="P1" s="123">
        <v>554</v>
      </c>
      <c r="Q1" s="122">
        <v>570.5</v>
      </c>
      <c r="R1" s="123">
        <v>587</v>
      </c>
      <c r="S1" s="123">
        <v>603.5</v>
      </c>
      <c r="T1" s="122">
        <v>620.1</v>
      </c>
      <c r="U1" s="123">
        <v>636.6</v>
      </c>
      <c r="V1" s="123">
        <v>653.1</v>
      </c>
      <c r="W1" s="122">
        <v>669.6</v>
      </c>
      <c r="X1" s="123">
        <v>735.7</v>
      </c>
      <c r="Y1" s="123">
        <v>752.2</v>
      </c>
      <c r="Z1" s="122">
        <v>768.7</v>
      </c>
      <c r="AA1" s="123">
        <v>785.2</v>
      </c>
      <c r="AB1" s="123">
        <v>801.8</v>
      </c>
      <c r="AC1" s="122">
        <v>818.3</v>
      </c>
      <c r="AD1" s="123">
        <v>834.8</v>
      </c>
      <c r="AE1" s="123">
        <v>851.3</v>
      </c>
      <c r="AF1" s="122">
        <v>867.8</v>
      </c>
      <c r="AG1" s="123">
        <v>884.4</v>
      </c>
      <c r="AH1" s="123">
        <v>900.9</v>
      </c>
      <c r="AI1" s="122">
        <v>917.4</v>
      </c>
      <c r="AJ1" s="123">
        <v>933.9</v>
      </c>
      <c r="AK1" s="123">
        <v>1000</v>
      </c>
    </row>
    <row r="2" spans="1:37" x14ac:dyDescent="0.35">
      <c r="A2" s="125" t="s">
        <v>70</v>
      </c>
      <c r="B2" s="127">
        <v>0.06</v>
      </c>
      <c r="C2" s="128">
        <v>0.06</v>
      </c>
      <c r="D2" s="128">
        <v>0.06</v>
      </c>
      <c r="E2" s="127">
        <v>5.9998999999999997E-2</v>
      </c>
      <c r="F2" s="128">
        <v>3.2062E-8</v>
      </c>
      <c r="G2" s="128">
        <v>5.9997000000000002E-2</v>
      </c>
      <c r="H2" s="128">
        <v>4.0215E-8</v>
      </c>
      <c r="I2" s="128">
        <v>9.9287999999999999E-10</v>
      </c>
      <c r="J2" s="128">
        <v>2.8536999999999999E-11</v>
      </c>
      <c r="K2" s="127">
        <v>0</v>
      </c>
      <c r="L2" s="128">
        <v>0</v>
      </c>
      <c r="M2" s="128">
        <v>0</v>
      </c>
      <c r="N2" s="127">
        <v>0</v>
      </c>
      <c r="O2" s="128">
        <v>0</v>
      </c>
      <c r="P2" s="128">
        <v>0</v>
      </c>
      <c r="Q2" s="127">
        <v>0</v>
      </c>
      <c r="R2" s="128">
        <v>0</v>
      </c>
      <c r="S2" s="128">
        <v>0</v>
      </c>
      <c r="T2" s="127">
        <v>0</v>
      </c>
      <c r="U2" s="128">
        <v>0</v>
      </c>
      <c r="V2" s="128">
        <v>0</v>
      </c>
      <c r="W2" s="127">
        <v>0</v>
      </c>
      <c r="X2" s="128">
        <v>0</v>
      </c>
      <c r="Y2" s="128">
        <v>0</v>
      </c>
      <c r="Z2" s="127">
        <v>0</v>
      </c>
      <c r="AA2" s="128">
        <v>0</v>
      </c>
      <c r="AB2" s="128">
        <v>0</v>
      </c>
      <c r="AC2" s="128">
        <v>0</v>
      </c>
      <c r="AD2" s="128">
        <v>0</v>
      </c>
      <c r="AE2" s="128">
        <v>0</v>
      </c>
      <c r="AF2" s="128">
        <v>0</v>
      </c>
      <c r="AG2" s="128">
        <v>0</v>
      </c>
      <c r="AH2" s="128">
        <v>0</v>
      </c>
      <c r="AI2" s="128">
        <v>0</v>
      </c>
      <c r="AJ2" s="128">
        <v>0</v>
      </c>
      <c r="AK2" s="128">
        <v>0</v>
      </c>
    </row>
    <row r="3" spans="1:37" x14ac:dyDescent="0.35">
      <c r="A3" s="121" t="s">
        <v>49</v>
      </c>
      <c r="B3" s="129">
        <v>1.6870000000000001E-16</v>
      </c>
      <c r="C3" s="130">
        <v>1.7178000000000001E-11</v>
      </c>
      <c r="D3" s="130">
        <v>1.3142000000000001E-9</v>
      </c>
      <c r="E3" s="129">
        <v>6.8273000000000003E-7</v>
      </c>
      <c r="F3" s="130">
        <v>0.06</v>
      </c>
      <c r="G3" s="130">
        <v>3.2847999999999999E-6</v>
      </c>
      <c r="H3" s="129">
        <v>0.06</v>
      </c>
      <c r="I3" s="130">
        <v>0.06</v>
      </c>
      <c r="J3" s="130">
        <v>0.06</v>
      </c>
      <c r="K3" s="129">
        <v>0.06</v>
      </c>
      <c r="L3" s="130">
        <v>0.06</v>
      </c>
      <c r="M3" s="130">
        <v>0.06</v>
      </c>
      <c r="N3" s="129">
        <v>0.06</v>
      </c>
      <c r="O3" s="130">
        <v>6.0021999999999999E-2</v>
      </c>
      <c r="P3" s="130">
        <v>0.12931000000000001</v>
      </c>
      <c r="Q3" s="131">
        <v>0.15586</v>
      </c>
      <c r="R3" s="132">
        <v>0.16747999999999999</v>
      </c>
      <c r="S3" s="132">
        <v>0.27317000000000002</v>
      </c>
      <c r="T3" s="129">
        <v>0.27614</v>
      </c>
      <c r="U3" s="130">
        <v>0.27776000000000001</v>
      </c>
      <c r="V3" s="130">
        <v>0.27866999999999997</v>
      </c>
      <c r="W3" s="129">
        <v>0.27918999999999999</v>
      </c>
      <c r="X3" s="130">
        <v>0.27987000000000001</v>
      </c>
      <c r="Y3" s="130">
        <v>0.27990999999999999</v>
      </c>
      <c r="Z3" s="129">
        <v>0.27994000000000002</v>
      </c>
      <c r="AA3" s="130">
        <v>0.27995999999999999</v>
      </c>
      <c r="AB3" s="130">
        <v>0.27997</v>
      </c>
      <c r="AC3" s="130">
        <v>0.45526</v>
      </c>
      <c r="AD3" s="130">
        <v>0.47998000000000002</v>
      </c>
      <c r="AE3" s="130">
        <v>0.47998000000000002</v>
      </c>
      <c r="AF3" s="130">
        <v>0.47999000000000003</v>
      </c>
      <c r="AG3" s="130">
        <v>0.47999000000000003</v>
      </c>
      <c r="AH3" s="130">
        <v>0.47999000000000003</v>
      </c>
      <c r="AI3" s="130">
        <v>0.47999000000000003</v>
      </c>
      <c r="AJ3" s="130">
        <v>0.48</v>
      </c>
      <c r="AK3" s="130">
        <v>0.48</v>
      </c>
    </row>
    <row r="4" spans="1:37" x14ac:dyDescent="0.35">
      <c r="A4" s="121" t="s">
        <v>50</v>
      </c>
      <c r="B4" s="129">
        <v>0</v>
      </c>
      <c r="C4" s="130">
        <v>0</v>
      </c>
      <c r="D4" s="130">
        <v>0</v>
      </c>
      <c r="E4" s="129">
        <v>0</v>
      </c>
      <c r="F4" s="130">
        <v>0</v>
      </c>
      <c r="G4" s="130">
        <v>0</v>
      </c>
      <c r="H4" s="129">
        <v>0</v>
      </c>
      <c r="I4" s="130">
        <v>0</v>
      </c>
      <c r="J4" s="130">
        <v>3.5708000000000001E-35</v>
      </c>
      <c r="K4" s="129">
        <v>9.5885E-14</v>
      </c>
      <c r="L4" s="130">
        <v>1.6614E-11</v>
      </c>
      <c r="M4" s="130">
        <v>4.6730000000000003E-10</v>
      </c>
      <c r="N4" s="129">
        <v>7.6666E-9</v>
      </c>
      <c r="O4" s="130">
        <v>2.1979000000000001E-5</v>
      </c>
      <c r="P4" s="130">
        <v>6.9311999999999999E-2</v>
      </c>
      <c r="Q4" s="129">
        <v>9.5854999999999996E-2</v>
      </c>
      <c r="R4" s="130">
        <v>0.10748000000000001</v>
      </c>
      <c r="S4" s="130">
        <v>0.11317000000000001</v>
      </c>
      <c r="T4" s="129">
        <v>0.11613999999999999</v>
      </c>
      <c r="U4" s="130">
        <v>0.11776</v>
      </c>
      <c r="V4" s="130">
        <v>0.11867</v>
      </c>
      <c r="W4" s="129">
        <v>0.11919</v>
      </c>
      <c r="X4" s="130">
        <v>0.11987</v>
      </c>
      <c r="Y4" s="130">
        <v>0.11991</v>
      </c>
      <c r="Z4" s="131">
        <v>0.11994</v>
      </c>
      <c r="AA4" s="132">
        <v>0.11996</v>
      </c>
      <c r="AB4" s="132">
        <v>0.11996999999999999</v>
      </c>
      <c r="AC4" s="129">
        <v>8.3727999999999997E-2</v>
      </c>
      <c r="AD4" s="130">
        <v>7.2704000000000005E-2</v>
      </c>
      <c r="AE4" s="130">
        <v>6.6209000000000004E-2</v>
      </c>
      <c r="AF4" s="129">
        <v>5.8903999999999998E-2</v>
      </c>
      <c r="AG4" s="130">
        <v>5.0673999999999997E-2</v>
      </c>
      <c r="AH4" s="130">
        <v>4.138E-2</v>
      </c>
      <c r="AI4" s="129">
        <v>3.0890000000000001E-2</v>
      </c>
      <c r="AJ4" s="130">
        <v>1.898E-2</v>
      </c>
      <c r="AK4" s="130">
        <v>2.8574000000000002E-7</v>
      </c>
    </row>
    <row r="5" spans="1:37" x14ac:dyDescent="0.35">
      <c r="A5" s="121" t="s">
        <v>71</v>
      </c>
      <c r="B5" s="129">
        <v>0.1</v>
      </c>
      <c r="C5" s="130">
        <v>0.1</v>
      </c>
      <c r="D5" s="130">
        <v>0.1</v>
      </c>
      <c r="E5" s="129">
        <v>0.1</v>
      </c>
      <c r="F5" s="130">
        <v>0.1</v>
      </c>
      <c r="G5" s="130">
        <v>0.1</v>
      </c>
      <c r="H5" s="129">
        <v>0.1</v>
      </c>
      <c r="I5" s="130">
        <v>0.1</v>
      </c>
      <c r="J5" s="130">
        <v>0.1</v>
      </c>
      <c r="K5" s="129">
        <v>0.1</v>
      </c>
      <c r="L5" s="130">
        <v>0.1</v>
      </c>
      <c r="M5" s="130">
        <v>0.1</v>
      </c>
      <c r="N5" s="129">
        <v>0.1</v>
      </c>
      <c r="O5" s="130">
        <v>0.1</v>
      </c>
      <c r="P5" s="130">
        <v>0.1</v>
      </c>
      <c r="Q5" s="129">
        <v>0.1</v>
      </c>
      <c r="R5" s="130">
        <v>0.1</v>
      </c>
      <c r="S5" s="130">
        <v>1.349E-7</v>
      </c>
      <c r="T5" s="129">
        <v>1.3985000000000001E-9</v>
      </c>
      <c r="U5" s="130">
        <v>9.3832000000000005E-11</v>
      </c>
      <c r="V5" s="130">
        <v>1.3107999999999999E-11</v>
      </c>
      <c r="W5" s="130">
        <v>4.2837999999999999E-13</v>
      </c>
      <c r="X5" s="130">
        <v>2.1675999999999999E-26</v>
      </c>
      <c r="Y5" s="130">
        <v>2.5086000000000002E-31</v>
      </c>
      <c r="Z5" s="129">
        <v>0</v>
      </c>
      <c r="AA5" s="130">
        <v>0</v>
      </c>
      <c r="AB5" s="130">
        <v>0</v>
      </c>
      <c r="AC5" s="129">
        <v>0</v>
      </c>
      <c r="AD5" s="130">
        <v>0</v>
      </c>
      <c r="AE5" s="130">
        <v>0</v>
      </c>
      <c r="AF5" s="129">
        <v>0</v>
      </c>
      <c r="AG5" s="130">
        <v>0</v>
      </c>
      <c r="AH5" s="130">
        <v>0</v>
      </c>
      <c r="AI5" s="129">
        <v>0</v>
      </c>
      <c r="AJ5" s="130">
        <v>0</v>
      </c>
      <c r="AK5" s="130">
        <v>0</v>
      </c>
    </row>
    <row r="6" spans="1:37" x14ac:dyDescent="0.35">
      <c r="A6" s="121" t="s">
        <v>66</v>
      </c>
      <c r="B6" s="129">
        <v>0</v>
      </c>
      <c r="C6" s="130">
        <v>0</v>
      </c>
      <c r="D6" s="130">
        <v>0</v>
      </c>
      <c r="E6" s="129">
        <v>0</v>
      </c>
      <c r="F6" s="130">
        <v>0</v>
      </c>
      <c r="G6" s="130">
        <v>0</v>
      </c>
      <c r="H6" s="129">
        <v>0</v>
      </c>
      <c r="I6" s="130">
        <v>0</v>
      </c>
      <c r="J6" s="130">
        <v>0</v>
      </c>
      <c r="K6" s="129">
        <v>0</v>
      </c>
      <c r="L6" s="130">
        <v>0</v>
      </c>
      <c r="M6" s="130">
        <v>0</v>
      </c>
      <c r="N6" s="129">
        <v>0</v>
      </c>
      <c r="O6" s="130">
        <v>0</v>
      </c>
      <c r="P6" s="130">
        <v>0</v>
      </c>
      <c r="Q6" s="129">
        <v>0</v>
      </c>
      <c r="R6" s="130">
        <v>0</v>
      </c>
      <c r="S6" s="130">
        <v>0</v>
      </c>
      <c r="T6" s="129">
        <v>0</v>
      </c>
      <c r="U6" s="130">
        <v>0</v>
      </c>
      <c r="V6" s="130">
        <v>0</v>
      </c>
      <c r="W6" s="129">
        <v>0</v>
      </c>
      <c r="X6" s="130">
        <v>5.6218000000000001E-25</v>
      </c>
      <c r="Y6" s="130">
        <v>3.6880999999999999E-22</v>
      </c>
      <c r="Z6" s="129">
        <v>7.8055000000000006E-20</v>
      </c>
      <c r="AA6" s="130">
        <v>9.5322999999999997E-18</v>
      </c>
      <c r="AB6" s="130">
        <v>2.4329000000000001E-16</v>
      </c>
      <c r="AC6" s="129">
        <v>5.5991000000000004E-17</v>
      </c>
      <c r="AD6" s="130">
        <v>2.6006000000000001E-7</v>
      </c>
      <c r="AE6" s="130">
        <v>2.1096E-7</v>
      </c>
      <c r="AF6" s="129">
        <v>1.4756999999999999E-7</v>
      </c>
      <c r="AG6" s="130">
        <v>1.0659E-7</v>
      </c>
      <c r="AH6" s="130">
        <v>8.9700000000000003E-8</v>
      </c>
      <c r="AI6" s="129">
        <v>7.7891000000000006E-8</v>
      </c>
      <c r="AJ6" s="130">
        <v>3.0942E-10</v>
      </c>
      <c r="AK6" s="130">
        <v>1.8232999999999999E-13</v>
      </c>
    </row>
    <row r="7" spans="1:37" x14ac:dyDescent="0.35">
      <c r="A7" s="121" t="s">
        <v>51</v>
      </c>
      <c r="B7" s="129">
        <v>0</v>
      </c>
      <c r="C7" s="130">
        <v>0</v>
      </c>
      <c r="D7" s="130">
        <v>0</v>
      </c>
      <c r="E7" s="129">
        <v>0</v>
      </c>
      <c r="F7" s="130">
        <v>0</v>
      </c>
      <c r="G7" s="130">
        <v>0</v>
      </c>
      <c r="H7" s="129">
        <v>0</v>
      </c>
      <c r="I7" s="130">
        <v>0</v>
      </c>
      <c r="J7" s="130">
        <v>1.4568E-27</v>
      </c>
      <c r="K7" s="129">
        <v>1.1544000000000001E-13</v>
      </c>
      <c r="L7" s="130">
        <v>5.8800000000000002E-13</v>
      </c>
      <c r="M7" s="130">
        <v>5.8346999999999996E-14</v>
      </c>
      <c r="N7" s="129">
        <v>9.2329E-19</v>
      </c>
      <c r="O7" s="130">
        <v>0</v>
      </c>
      <c r="P7" s="130">
        <v>2.9104999999999998E-9</v>
      </c>
      <c r="Q7" s="131">
        <v>1.6388000000000001E-8</v>
      </c>
      <c r="R7" s="132">
        <v>1.4462000000000001E-7</v>
      </c>
      <c r="S7" s="132">
        <v>0.2</v>
      </c>
      <c r="T7" s="129">
        <v>0.2</v>
      </c>
      <c r="U7" s="130">
        <v>0.2</v>
      </c>
      <c r="V7" s="130">
        <v>0.2</v>
      </c>
      <c r="W7" s="129">
        <v>0.2</v>
      </c>
      <c r="X7" s="130">
        <v>0.2</v>
      </c>
      <c r="Y7" s="130">
        <v>0.2</v>
      </c>
      <c r="Z7" s="129">
        <v>0.2</v>
      </c>
      <c r="AA7" s="130">
        <v>0.2</v>
      </c>
      <c r="AB7" s="130">
        <v>0.2</v>
      </c>
      <c r="AC7" s="129">
        <v>2.4708000000000001E-2</v>
      </c>
      <c r="AD7" s="130">
        <v>7.1752000000000002E-10</v>
      </c>
      <c r="AE7" s="130">
        <v>4.1887999999999998E-19</v>
      </c>
      <c r="AF7" s="129">
        <v>3.6235999999999998E-29</v>
      </c>
      <c r="AG7" s="130">
        <v>0</v>
      </c>
      <c r="AH7" s="130">
        <v>0</v>
      </c>
      <c r="AI7" s="129">
        <v>0</v>
      </c>
      <c r="AJ7" s="130">
        <v>0</v>
      </c>
      <c r="AK7" s="130">
        <v>0</v>
      </c>
    </row>
    <row r="8" spans="1:37" x14ac:dyDescent="0.35">
      <c r="A8" s="121" t="s">
        <v>73</v>
      </c>
      <c r="B8" s="129">
        <v>0.06</v>
      </c>
      <c r="C8" s="130">
        <v>0.06</v>
      </c>
      <c r="D8" s="130">
        <v>0.06</v>
      </c>
      <c r="E8" s="129">
        <v>6.0000999999999999E-2</v>
      </c>
      <c r="F8" s="130">
        <v>0.12</v>
      </c>
      <c r="G8" s="130">
        <v>6.0003000000000001E-2</v>
      </c>
      <c r="H8" s="129">
        <v>0.12</v>
      </c>
      <c r="I8" s="130">
        <v>0.12</v>
      </c>
      <c r="J8" s="130">
        <v>0.12</v>
      </c>
      <c r="K8" s="129">
        <v>0.12</v>
      </c>
      <c r="L8" s="130">
        <v>0.12</v>
      </c>
      <c r="M8" s="130">
        <v>0.12</v>
      </c>
      <c r="N8" s="129">
        <v>0.12</v>
      </c>
      <c r="O8" s="130">
        <v>0.11998</v>
      </c>
      <c r="P8" s="130">
        <v>5.0687999999999997E-2</v>
      </c>
      <c r="Q8" s="129">
        <v>2.4145E-2</v>
      </c>
      <c r="R8" s="130">
        <v>1.2522999999999999E-2</v>
      </c>
      <c r="S8" s="130">
        <v>6.8328E-3</v>
      </c>
      <c r="T8" s="129">
        <v>3.8625999999999999E-3</v>
      </c>
      <c r="U8" s="130">
        <v>2.2447000000000001E-3</v>
      </c>
      <c r="V8" s="130">
        <v>1.3349E-3</v>
      </c>
      <c r="W8" s="129">
        <v>8.1010999999999995E-4</v>
      </c>
      <c r="X8" s="130">
        <v>1.2987E-4</v>
      </c>
      <c r="Y8" s="130">
        <v>8.5175999999999999E-5</v>
      </c>
      <c r="Z8" s="129">
        <v>5.6563E-5</v>
      </c>
      <c r="AA8" s="130">
        <v>3.8003999999999997E-5</v>
      </c>
      <c r="AB8" s="130">
        <v>2.5819000000000001E-5</v>
      </c>
      <c r="AC8" s="129">
        <v>1.7722000000000001E-5</v>
      </c>
      <c r="AD8" s="130">
        <v>1.2286999999999999E-5</v>
      </c>
      <c r="AE8" s="130">
        <v>8.5976000000000005E-6</v>
      </c>
      <c r="AF8" s="129">
        <v>6.0692000000000003E-6</v>
      </c>
      <c r="AG8" s="130">
        <v>4.3203E-6</v>
      </c>
      <c r="AH8" s="130">
        <v>3.0997000000000002E-6</v>
      </c>
      <c r="AI8" s="129">
        <v>2.2400000000000002E-6</v>
      </c>
      <c r="AJ8" s="130">
        <v>1.6302000000000001E-6</v>
      </c>
      <c r="AK8" s="130">
        <v>3.9883999999999999E-7</v>
      </c>
    </row>
    <row r="9" spans="1:37" x14ac:dyDescent="0.35">
      <c r="A9" s="126" t="s">
        <v>64</v>
      </c>
      <c r="B9" s="131">
        <v>0</v>
      </c>
      <c r="C9" s="132">
        <v>0</v>
      </c>
      <c r="D9" s="132">
        <v>0</v>
      </c>
      <c r="E9" s="131">
        <v>0</v>
      </c>
      <c r="F9" s="132">
        <v>0</v>
      </c>
      <c r="G9" s="132">
        <v>0</v>
      </c>
      <c r="H9" s="131">
        <v>0</v>
      </c>
      <c r="I9" s="132">
        <v>0</v>
      </c>
      <c r="J9" s="132">
        <v>0</v>
      </c>
      <c r="K9" s="131">
        <v>1.0744999999999999E-31</v>
      </c>
      <c r="L9" s="132">
        <v>1.257E-29</v>
      </c>
      <c r="M9" s="132">
        <v>1.1001000000000001E-27</v>
      </c>
      <c r="N9" s="131">
        <v>7.4019000000000003E-26</v>
      </c>
      <c r="O9" s="132">
        <v>3.9204000000000003E-24</v>
      </c>
      <c r="P9" s="132">
        <v>1.3079000000000001E-22</v>
      </c>
      <c r="Q9" s="131">
        <v>4.0776E-21</v>
      </c>
      <c r="R9" s="132">
        <v>1.1226E-19</v>
      </c>
      <c r="S9" s="132">
        <v>2.2370999999999998E-18</v>
      </c>
      <c r="T9" s="131">
        <v>2.3373999999999999E-17</v>
      </c>
      <c r="U9" s="132">
        <v>2.1883E-16</v>
      </c>
      <c r="V9" s="132">
        <v>1.846E-15</v>
      </c>
      <c r="W9" s="131">
        <v>1.4121E-14</v>
      </c>
      <c r="X9" s="132">
        <v>2.0518E-11</v>
      </c>
      <c r="Y9" s="132">
        <v>1.0504000000000001E-10</v>
      </c>
      <c r="Z9" s="131">
        <v>5.0361999999999996E-10</v>
      </c>
      <c r="AA9" s="132">
        <v>2.2708000000000001E-9</v>
      </c>
      <c r="AB9" s="132">
        <v>9.6646000000000007E-9</v>
      </c>
      <c r="AC9" s="131">
        <v>3.7957E-8</v>
      </c>
      <c r="AD9" s="132">
        <v>3.7532000000000002E-8</v>
      </c>
      <c r="AE9" s="132">
        <v>3.6856999999999997E-8</v>
      </c>
      <c r="AF9" s="131">
        <v>3.5754999999999998E-8</v>
      </c>
      <c r="AG9" s="132">
        <v>3.4268E-8</v>
      </c>
      <c r="AH9" s="132">
        <v>3.2444000000000003E-8</v>
      </c>
      <c r="AI9" s="131">
        <v>3.0350999999999998E-8</v>
      </c>
      <c r="AJ9" s="132">
        <v>2.8037999999999999E-8</v>
      </c>
      <c r="AK9" s="132">
        <v>2.3727000000000001E-8</v>
      </c>
    </row>
    <row r="10" spans="1:37" x14ac:dyDescent="0.35">
      <c r="A10" s="126" t="s">
        <v>1</v>
      </c>
      <c r="B10" s="131">
        <v>0.2</v>
      </c>
      <c r="C10" s="132">
        <v>0.2</v>
      </c>
      <c r="D10" s="132">
        <v>0.2</v>
      </c>
      <c r="E10" s="131">
        <v>0.2</v>
      </c>
      <c r="F10" s="132">
        <v>0.2</v>
      </c>
      <c r="G10" s="132">
        <v>0.2</v>
      </c>
      <c r="H10" s="131">
        <v>0.2</v>
      </c>
      <c r="I10" s="132">
        <v>0.2</v>
      </c>
      <c r="J10" s="132">
        <v>0.2</v>
      </c>
      <c r="K10" s="131">
        <v>0.2</v>
      </c>
      <c r="L10" s="132">
        <v>0.2</v>
      </c>
      <c r="M10" s="132">
        <v>0.2</v>
      </c>
      <c r="N10" s="131">
        <v>0.2</v>
      </c>
      <c r="O10" s="132">
        <v>0.2</v>
      </c>
      <c r="P10" s="132">
        <v>0.2</v>
      </c>
      <c r="Q10" s="131">
        <v>0.2</v>
      </c>
      <c r="R10" s="132">
        <v>0.2</v>
      </c>
      <c r="S10" s="132">
        <v>0.2</v>
      </c>
      <c r="T10" s="131">
        <v>0.2</v>
      </c>
      <c r="U10" s="132">
        <v>0.2</v>
      </c>
      <c r="V10" s="132">
        <v>0.2</v>
      </c>
      <c r="W10" s="131">
        <v>0.2</v>
      </c>
      <c r="X10" s="132">
        <v>0.2</v>
      </c>
      <c r="Y10" s="132">
        <v>0.2</v>
      </c>
      <c r="Z10" s="131">
        <v>0.2</v>
      </c>
      <c r="AA10" s="132">
        <v>0.2</v>
      </c>
      <c r="AB10" s="132">
        <v>0.2</v>
      </c>
      <c r="AC10" s="131">
        <v>0.2</v>
      </c>
      <c r="AD10" s="132">
        <v>0.2</v>
      </c>
      <c r="AE10" s="132">
        <v>0.2</v>
      </c>
      <c r="AF10" s="131">
        <v>0.2</v>
      </c>
      <c r="AG10" s="132">
        <v>0.2</v>
      </c>
      <c r="AH10" s="132">
        <v>0.2</v>
      </c>
      <c r="AI10" s="131">
        <v>0.2</v>
      </c>
      <c r="AJ10" s="132">
        <v>0.2</v>
      </c>
      <c r="AK10" s="132">
        <v>0.2</v>
      </c>
    </row>
    <row r="11" spans="1:37" x14ac:dyDescent="0.35">
      <c r="A11" s="126" t="s">
        <v>74</v>
      </c>
      <c r="B11" s="131">
        <v>0</v>
      </c>
      <c r="C11" s="132">
        <v>0</v>
      </c>
      <c r="D11" s="132">
        <v>0</v>
      </c>
      <c r="E11" s="131">
        <v>0</v>
      </c>
      <c r="F11" s="132">
        <v>0</v>
      </c>
      <c r="G11" s="132">
        <v>0</v>
      </c>
      <c r="H11" s="131">
        <v>0</v>
      </c>
      <c r="I11" s="132">
        <v>0</v>
      </c>
      <c r="J11" s="132">
        <v>0</v>
      </c>
      <c r="K11" s="129">
        <v>1.5377999999999999E-25</v>
      </c>
      <c r="L11" s="130">
        <v>1.9084000000000001E-25</v>
      </c>
      <c r="M11" s="130">
        <v>2.9055000000000002E-28</v>
      </c>
      <c r="N11" s="131">
        <v>0</v>
      </c>
      <c r="O11" s="132">
        <v>0</v>
      </c>
      <c r="P11" s="132">
        <v>1.9586000000000001E-31</v>
      </c>
      <c r="Q11" s="131">
        <v>0</v>
      </c>
      <c r="R11" s="132">
        <v>0</v>
      </c>
      <c r="S11" s="132">
        <v>0</v>
      </c>
      <c r="T11" s="129">
        <v>9.3472999999999994E-33</v>
      </c>
      <c r="U11" s="130">
        <v>3.4046000000000003E-21</v>
      </c>
      <c r="V11" s="130">
        <v>6.0889999999999999E-16</v>
      </c>
      <c r="W11" s="129">
        <v>9.8558000000000005E-14</v>
      </c>
      <c r="X11" s="130">
        <v>8.4943000000000003E-12</v>
      </c>
      <c r="Y11" s="130">
        <v>4.2958000000000002E-11</v>
      </c>
      <c r="Z11" s="129">
        <v>1.993E-10</v>
      </c>
      <c r="AA11" s="130">
        <v>1.517E-9</v>
      </c>
      <c r="AB11" s="130">
        <v>2.1988999999999999E-8</v>
      </c>
      <c r="AC11" s="131">
        <v>0.17529</v>
      </c>
      <c r="AD11" s="132">
        <v>0.2</v>
      </c>
      <c r="AE11" s="132">
        <v>0.2</v>
      </c>
      <c r="AF11" s="131">
        <v>0.2</v>
      </c>
      <c r="AG11" s="132">
        <v>0.2</v>
      </c>
      <c r="AH11" s="132">
        <v>0.2</v>
      </c>
      <c r="AI11" s="131">
        <v>0.2</v>
      </c>
      <c r="AJ11" s="132">
        <v>0.2</v>
      </c>
      <c r="AK11" s="132">
        <v>0.2</v>
      </c>
    </row>
    <row r="12" spans="1:37" x14ac:dyDescent="0.35">
      <c r="A12" s="121" t="s">
        <v>75</v>
      </c>
      <c r="B12" s="129">
        <v>2.8436999999999999E-30</v>
      </c>
      <c r="C12" s="130">
        <v>9.7907000000000001E-29</v>
      </c>
      <c r="D12" s="130">
        <v>0</v>
      </c>
      <c r="E12" s="129">
        <v>0</v>
      </c>
      <c r="F12" s="130">
        <v>0</v>
      </c>
      <c r="G12" s="130">
        <v>0</v>
      </c>
      <c r="H12" s="129">
        <v>0</v>
      </c>
      <c r="I12" s="130">
        <v>3.4741E-35</v>
      </c>
      <c r="J12" s="130">
        <v>6.1948000000000003E-25</v>
      </c>
      <c r="K12" s="129">
        <v>3.0716E-16</v>
      </c>
      <c r="L12" s="130">
        <v>5.4108000000000002E-17</v>
      </c>
      <c r="M12" s="130">
        <v>1.3065999999999999E-20</v>
      </c>
      <c r="N12" s="129">
        <v>3.7711E-32</v>
      </c>
      <c r="O12" s="130">
        <v>0</v>
      </c>
      <c r="P12" s="130">
        <v>3.3487000000000001E-26</v>
      </c>
      <c r="Q12" s="129">
        <v>0</v>
      </c>
      <c r="R12" s="130">
        <v>0</v>
      </c>
      <c r="S12" s="130">
        <v>0</v>
      </c>
      <c r="T12" s="129">
        <v>8.9660000000000008E-31</v>
      </c>
      <c r="U12" s="130">
        <v>7.7117999999999995E-20</v>
      </c>
      <c r="V12" s="130">
        <v>3.4534000000000001E-15</v>
      </c>
      <c r="W12" s="129">
        <v>1.4778999999999999E-13</v>
      </c>
      <c r="X12" s="130">
        <v>9.9984000000000006E-14</v>
      </c>
      <c r="Y12" s="130">
        <v>1.6693999999999999E-13</v>
      </c>
      <c r="Z12" s="129">
        <v>2.6516E-13</v>
      </c>
      <c r="AA12" s="130">
        <v>7.1501E-13</v>
      </c>
      <c r="AB12" s="130">
        <v>3.7914999999999997E-12</v>
      </c>
      <c r="AC12" s="129">
        <v>1.1549000000000001E-5</v>
      </c>
      <c r="AD12" s="130">
        <v>1.006E-5</v>
      </c>
      <c r="AE12" s="130">
        <v>7.7314000000000002E-6</v>
      </c>
      <c r="AF12" s="129">
        <v>5.9946000000000002E-6</v>
      </c>
      <c r="AG12" s="130">
        <v>4.6886000000000003E-6</v>
      </c>
      <c r="AH12" s="130">
        <v>3.6990000000000001E-6</v>
      </c>
      <c r="AI12" s="129">
        <v>2.9422E-6</v>
      </c>
      <c r="AJ12" s="130">
        <v>2.3601000000000001E-6</v>
      </c>
      <c r="AK12" s="130">
        <v>7.5745000000000005E-7</v>
      </c>
    </row>
    <row r="13" spans="1:37" x14ac:dyDescent="0.35">
      <c r="A13" s="121" t="s">
        <v>76</v>
      </c>
      <c r="B13" s="129">
        <v>0</v>
      </c>
      <c r="C13" s="130">
        <v>1.1946E-36</v>
      </c>
      <c r="D13" s="130">
        <v>0</v>
      </c>
      <c r="E13" s="129">
        <v>0</v>
      </c>
      <c r="F13" s="130">
        <v>0</v>
      </c>
      <c r="G13" s="130">
        <v>0</v>
      </c>
      <c r="H13" s="129">
        <v>0</v>
      </c>
      <c r="I13" s="130">
        <v>0</v>
      </c>
      <c r="J13" s="130">
        <v>6.6292999999999996E-29</v>
      </c>
      <c r="K13" s="129">
        <v>2.5134E-18</v>
      </c>
      <c r="L13" s="130">
        <v>1.1213E-18</v>
      </c>
      <c r="M13" s="130">
        <v>6.5199999999999998E-22</v>
      </c>
      <c r="N13" s="129">
        <v>4.3290000000000002E-33</v>
      </c>
      <c r="O13" s="130">
        <v>0</v>
      </c>
      <c r="P13" s="130">
        <v>1.8011999999999999E-26</v>
      </c>
      <c r="Q13" s="129">
        <v>0</v>
      </c>
      <c r="R13" s="130">
        <v>0</v>
      </c>
      <c r="S13" s="130">
        <v>0</v>
      </c>
      <c r="T13" s="129">
        <v>7.0954999999999998E-30</v>
      </c>
      <c r="U13" s="130">
        <v>1.1157E-18</v>
      </c>
      <c r="V13" s="130">
        <v>8.9204999999999997E-14</v>
      </c>
      <c r="W13" s="129">
        <v>6.6680999999999998E-12</v>
      </c>
      <c r="X13" s="130">
        <v>3.4691000000000001E-11</v>
      </c>
      <c r="Y13" s="130">
        <v>9.2507999999999995E-11</v>
      </c>
      <c r="Z13" s="129">
        <v>2.3126000000000001E-10</v>
      </c>
      <c r="AA13" s="130">
        <v>9.6801999999999993E-10</v>
      </c>
      <c r="AB13" s="130">
        <v>7.8655000000000002E-9</v>
      </c>
      <c r="AC13" s="129">
        <v>3.6242999999999997E-2</v>
      </c>
      <c r="AD13" s="130">
        <v>4.7273000000000003E-2</v>
      </c>
      <c r="AE13" s="130">
        <v>5.3775000000000003E-2</v>
      </c>
      <c r="AF13" s="129">
        <v>6.1083999999999999E-2</v>
      </c>
      <c r="AG13" s="130">
        <v>6.9317000000000004E-2</v>
      </c>
      <c r="AH13" s="130">
        <v>7.8613000000000002E-2</v>
      </c>
      <c r="AI13" s="129">
        <v>8.9105000000000004E-2</v>
      </c>
      <c r="AJ13" s="130">
        <v>0.10102</v>
      </c>
      <c r="AK13" s="130">
        <v>0.12</v>
      </c>
    </row>
    <row r="14" spans="1:37" x14ac:dyDescent="0.35">
      <c r="A14" s="121" t="s">
        <v>52</v>
      </c>
      <c r="B14" s="129">
        <v>-18.88</v>
      </c>
      <c r="C14" s="130">
        <v>-18.87</v>
      </c>
      <c r="D14" s="130">
        <v>-18.87</v>
      </c>
      <c r="E14" s="129">
        <v>-18.88</v>
      </c>
      <c r="F14" s="130">
        <v>-19.100000000000001</v>
      </c>
      <c r="G14" s="130">
        <v>-18.91</v>
      </c>
      <c r="H14" s="129">
        <v>-19.14</v>
      </c>
      <c r="I14" s="130">
        <v>-19.16</v>
      </c>
      <c r="J14" s="130">
        <v>-19.190000000000001</v>
      </c>
      <c r="K14" s="129">
        <v>-19.309999999999999</v>
      </c>
      <c r="L14" s="130">
        <v>-19.34</v>
      </c>
      <c r="M14" s="130">
        <v>-19.37</v>
      </c>
      <c r="N14" s="129">
        <v>-19.41</v>
      </c>
      <c r="O14" s="130">
        <v>-19.440000000000001</v>
      </c>
      <c r="P14" s="130">
        <v>-19.23</v>
      </c>
      <c r="Q14" s="129">
        <v>-19.149999999999999</v>
      </c>
      <c r="R14" s="130">
        <v>-19.14</v>
      </c>
      <c r="S14" s="130">
        <v>-19.14</v>
      </c>
      <c r="T14" s="129">
        <v>-19.16</v>
      </c>
      <c r="U14" s="130">
        <v>-19.190000000000001</v>
      </c>
      <c r="V14" s="130">
        <v>-19.22</v>
      </c>
      <c r="W14" s="129">
        <v>-19.25</v>
      </c>
      <c r="X14" s="130">
        <v>-19.38</v>
      </c>
      <c r="Y14" s="130">
        <v>-19.420000000000002</v>
      </c>
      <c r="Z14" s="129">
        <v>-19.45</v>
      </c>
      <c r="AA14" s="130">
        <v>-19.48</v>
      </c>
      <c r="AB14" s="130">
        <v>-19.510000000000002</v>
      </c>
      <c r="AC14" s="129">
        <v>-19.55</v>
      </c>
      <c r="AD14" s="130">
        <v>-19.579999999999998</v>
      </c>
      <c r="AE14" s="130">
        <v>-19.61</v>
      </c>
      <c r="AF14" s="129">
        <v>-19.64</v>
      </c>
      <c r="AG14" s="130">
        <v>-19.670000000000002</v>
      </c>
      <c r="AH14" s="130">
        <v>-19.7</v>
      </c>
      <c r="AI14" s="129">
        <v>-19.73</v>
      </c>
      <c r="AJ14" s="130">
        <v>-19.760000000000002</v>
      </c>
      <c r="AK14" s="130">
        <v>-19.88</v>
      </c>
    </row>
    <row r="15" spans="1:37" x14ac:dyDescent="0.35">
      <c r="A15" s="121" t="s">
        <v>77</v>
      </c>
      <c r="B15" s="129">
        <v>-67.12</v>
      </c>
      <c r="C15" s="130">
        <v>-63.65</v>
      </c>
      <c r="D15" s="130">
        <v>-60.56</v>
      </c>
      <c r="E15" s="129">
        <v>-57.8</v>
      </c>
      <c r="F15" s="130">
        <v>-54</v>
      </c>
      <c r="G15" s="130">
        <v>-50.22</v>
      </c>
      <c r="H15" s="129">
        <v>-46.96</v>
      </c>
      <c r="I15" s="130">
        <v>-43.86</v>
      </c>
      <c r="J15" s="130">
        <v>-40.98</v>
      </c>
      <c r="K15" s="129">
        <v>-31.32</v>
      </c>
      <c r="L15" s="130">
        <v>-29.28</v>
      </c>
      <c r="M15" s="130">
        <v>-27.35</v>
      </c>
      <c r="N15" s="129">
        <v>-25.53</v>
      </c>
      <c r="O15" s="130">
        <v>-23.81</v>
      </c>
      <c r="P15" s="130">
        <v>-22.18</v>
      </c>
      <c r="Q15" s="129">
        <v>-20.63</v>
      </c>
      <c r="R15" s="130">
        <v>-19.16</v>
      </c>
      <c r="S15" s="130">
        <v>-17.850000000000001</v>
      </c>
      <c r="T15" s="129">
        <v>-16.850000000000001</v>
      </c>
      <c r="U15" s="130">
        <v>-15.9</v>
      </c>
      <c r="V15" s="130">
        <v>-15</v>
      </c>
      <c r="W15" s="129">
        <v>-14.13</v>
      </c>
      <c r="X15" s="130">
        <v>-11</v>
      </c>
      <c r="Y15" s="130">
        <v>-10.29</v>
      </c>
      <c r="Z15" s="129">
        <v>-9.6059999999999999</v>
      </c>
      <c r="AA15" s="130">
        <v>-8.9480000000000004</v>
      </c>
      <c r="AB15" s="130">
        <v>-8.3130000000000006</v>
      </c>
      <c r="AC15" s="129">
        <v>-7.7130000000000001</v>
      </c>
      <c r="AD15" s="130">
        <v>-7.7969999999999997</v>
      </c>
      <c r="AE15" s="130">
        <v>-7.8789999999999996</v>
      </c>
      <c r="AF15" s="129">
        <v>-7.9630000000000001</v>
      </c>
      <c r="AG15" s="130">
        <v>-8.0489999999999995</v>
      </c>
      <c r="AH15" s="130">
        <v>-8.1370000000000005</v>
      </c>
      <c r="AI15" s="129">
        <v>-8.2260000000000009</v>
      </c>
      <c r="AJ15" s="130">
        <v>-8.3190000000000008</v>
      </c>
      <c r="AK15" s="130">
        <v>-8.58</v>
      </c>
    </row>
    <row r="16" spans="1:37" x14ac:dyDescent="0.35">
      <c r="A16" s="121" t="s">
        <v>78</v>
      </c>
      <c r="B16" s="129">
        <v>-18.79</v>
      </c>
      <c r="C16" s="130">
        <v>-18.16</v>
      </c>
      <c r="D16" s="130">
        <v>-17.61</v>
      </c>
      <c r="E16" s="129">
        <v>-17.13</v>
      </c>
      <c r="F16" s="130">
        <v>-15.34</v>
      </c>
      <c r="G16" s="130">
        <v>-14.42</v>
      </c>
      <c r="H16" s="129">
        <v>-12.78</v>
      </c>
      <c r="I16" s="130">
        <v>-11.65</v>
      </c>
      <c r="J16" s="130">
        <v>-10.59</v>
      </c>
      <c r="K16" s="129">
        <v>-7.0190000000000001</v>
      </c>
      <c r="L16" s="130">
        <v>-6.2539999999999996</v>
      </c>
      <c r="M16" s="130">
        <v>-5.5309999999999997</v>
      </c>
      <c r="N16" s="129">
        <v>-4.8460000000000001</v>
      </c>
      <c r="O16" s="130">
        <v>-4.1959999999999997</v>
      </c>
      <c r="P16" s="130">
        <v>-4.1950000000000003</v>
      </c>
      <c r="Q16" s="129">
        <v>-4.2359999999999998</v>
      </c>
      <c r="R16" s="130">
        <v>-4.2759999999999998</v>
      </c>
      <c r="S16" s="130">
        <v>-4.3170000000000002</v>
      </c>
      <c r="T16" s="129">
        <v>-4.3579999999999997</v>
      </c>
      <c r="U16" s="130">
        <v>-4.399</v>
      </c>
      <c r="V16" s="130">
        <v>-4.4400000000000004</v>
      </c>
      <c r="W16" s="129">
        <v>-4.4809999999999999</v>
      </c>
      <c r="X16" s="130">
        <v>-4.6429999999999998</v>
      </c>
      <c r="Y16" s="130">
        <v>-4.6829999999999998</v>
      </c>
      <c r="Z16" s="129">
        <v>-4.7220000000000004</v>
      </c>
      <c r="AA16" s="130">
        <v>-4.7619999999999996</v>
      </c>
      <c r="AB16" s="130">
        <v>-4.8010000000000002</v>
      </c>
      <c r="AC16" s="129">
        <v>-4.8410000000000002</v>
      </c>
      <c r="AD16" s="130">
        <v>-4.8780000000000001</v>
      </c>
      <c r="AE16" s="130">
        <v>-4.9169999999999998</v>
      </c>
      <c r="AF16" s="129">
        <v>-4.9550000000000001</v>
      </c>
      <c r="AG16" s="130">
        <v>-4.9930000000000003</v>
      </c>
      <c r="AH16" s="130">
        <v>-5.03</v>
      </c>
      <c r="AI16" s="129">
        <v>-5.0679999999999996</v>
      </c>
      <c r="AJ16" s="130">
        <v>-5.1050000000000004</v>
      </c>
      <c r="AK16" s="130">
        <v>-5.4530000000000003</v>
      </c>
    </row>
    <row r="17" spans="1:37" x14ac:dyDescent="0.35">
      <c r="A17" s="121" t="s">
        <v>65</v>
      </c>
      <c r="B17" s="129">
        <v>-22.49</v>
      </c>
      <c r="C17" s="130">
        <v>-21.36</v>
      </c>
      <c r="D17" s="130">
        <v>-20.37</v>
      </c>
      <c r="E17" s="129">
        <v>-19.48</v>
      </c>
      <c r="F17" s="130">
        <v>-19.559999999999999</v>
      </c>
      <c r="G17" s="130">
        <v>-19.87</v>
      </c>
      <c r="H17" s="129">
        <v>-20.04</v>
      </c>
      <c r="I17" s="130">
        <v>-20.28</v>
      </c>
      <c r="J17" s="130">
        <v>-20.53</v>
      </c>
      <c r="K17" s="129">
        <v>-21.53</v>
      </c>
      <c r="L17" s="130">
        <v>-21.78</v>
      </c>
      <c r="M17" s="130">
        <v>-22.02</v>
      </c>
      <c r="N17" s="129">
        <v>-22.27</v>
      </c>
      <c r="O17" s="130">
        <v>-22.52</v>
      </c>
      <c r="P17" s="130">
        <v>-22.76</v>
      </c>
      <c r="Q17" s="129">
        <v>-23</v>
      </c>
      <c r="R17" s="130">
        <v>-23.24</v>
      </c>
      <c r="S17" s="130">
        <v>-23.48</v>
      </c>
      <c r="T17" s="129">
        <v>-23.72</v>
      </c>
      <c r="U17" s="130">
        <v>-23.95</v>
      </c>
      <c r="V17" s="130">
        <v>-24.18</v>
      </c>
      <c r="W17" s="129">
        <v>-24.41</v>
      </c>
      <c r="X17" s="130">
        <v>-25.31</v>
      </c>
      <c r="Y17" s="130">
        <v>-25.53</v>
      </c>
      <c r="Z17" s="129">
        <v>-25.75</v>
      </c>
      <c r="AA17" s="130">
        <v>-25.97</v>
      </c>
      <c r="AB17" s="130">
        <v>-26.18</v>
      </c>
      <c r="AC17" s="129">
        <v>-26.39</v>
      </c>
      <c r="AD17" s="130">
        <v>-26.6</v>
      </c>
      <c r="AE17" s="130">
        <v>-26.81</v>
      </c>
      <c r="AF17" s="129">
        <v>-27.02</v>
      </c>
      <c r="AG17" s="130">
        <v>-27.22</v>
      </c>
      <c r="AH17" s="130">
        <v>-27.43</v>
      </c>
      <c r="AI17" s="129">
        <v>-27.63</v>
      </c>
      <c r="AJ17" s="130">
        <v>-27.83</v>
      </c>
      <c r="AK17" s="130">
        <v>-28.62</v>
      </c>
    </row>
    <row r="18" spans="1:37" x14ac:dyDescent="0.35">
      <c r="A18" s="121" t="s">
        <v>54</v>
      </c>
      <c r="B18" s="129">
        <v>0.26</v>
      </c>
      <c r="C18" s="130">
        <v>0.26</v>
      </c>
      <c r="D18" s="130">
        <v>0.26</v>
      </c>
      <c r="E18" s="129">
        <v>0.26</v>
      </c>
      <c r="F18" s="130">
        <v>0.32</v>
      </c>
      <c r="G18" s="130">
        <v>0.26</v>
      </c>
      <c r="H18" s="129">
        <v>0.32</v>
      </c>
      <c r="I18" s="130">
        <v>0.32</v>
      </c>
      <c r="J18" s="130">
        <v>0.32</v>
      </c>
      <c r="K18" s="129">
        <v>0.32</v>
      </c>
      <c r="L18" s="130">
        <v>0.32</v>
      </c>
      <c r="M18" s="130">
        <v>0.32</v>
      </c>
      <c r="N18" s="129">
        <v>0.32</v>
      </c>
      <c r="O18" s="130">
        <v>0.31997999999999999</v>
      </c>
      <c r="P18" s="130">
        <v>0.25068000000000001</v>
      </c>
      <c r="Q18" s="129">
        <v>0.22414000000000001</v>
      </c>
      <c r="R18" s="130">
        <v>0.21251999999999999</v>
      </c>
      <c r="S18" s="130">
        <v>0.20683000000000001</v>
      </c>
      <c r="T18" s="129">
        <v>0.20386000000000001</v>
      </c>
      <c r="U18" s="130">
        <v>0.20224</v>
      </c>
      <c r="V18" s="130">
        <v>0.20133000000000001</v>
      </c>
      <c r="W18" s="129">
        <v>0.20080999999999999</v>
      </c>
      <c r="X18" s="130">
        <v>0.20013</v>
      </c>
      <c r="Y18" s="130">
        <v>0.20008999999999999</v>
      </c>
      <c r="Z18" s="129">
        <v>0.20005999999999999</v>
      </c>
      <c r="AA18" s="130">
        <v>0.20004</v>
      </c>
      <c r="AB18" s="130">
        <v>0.20003000000000001</v>
      </c>
      <c r="AC18" s="129">
        <v>0.20002</v>
      </c>
      <c r="AD18" s="130">
        <v>0.20000999999999999</v>
      </c>
      <c r="AE18" s="130">
        <v>0.20000999999999999</v>
      </c>
      <c r="AF18" s="129">
        <v>0.20000999999999999</v>
      </c>
      <c r="AG18" s="130">
        <v>0.2</v>
      </c>
      <c r="AH18" s="130">
        <v>0.2</v>
      </c>
      <c r="AI18" s="129">
        <v>0.2</v>
      </c>
      <c r="AJ18" s="130">
        <v>0.2</v>
      </c>
      <c r="AK18" s="130">
        <v>0.2</v>
      </c>
    </row>
    <row r="19" spans="1:37" x14ac:dyDescent="0.35">
      <c r="A19" s="121" t="s">
        <v>55</v>
      </c>
      <c r="B19" s="129">
        <v>8.8699999999999999E-27</v>
      </c>
      <c r="C19" s="130">
        <v>1.8995999999999999E-25</v>
      </c>
      <c r="D19" s="130">
        <v>8.5141999999999994E-40</v>
      </c>
      <c r="E19" s="129">
        <v>0</v>
      </c>
      <c r="F19" s="130">
        <v>0</v>
      </c>
      <c r="G19" s="130">
        <v>0</v>
      </c>
      <c r="H19" s="129">
        <v>0</v>
      </c>
      <c r="I19" s="130">
        <v>5.3989000000000002E-33</v>
      </c>
      <c r="J19" s="130">
        <v>7.3844E-23</v>
      </c>
      <c r="K19" s="129">
        <v>1.5154E-14</v>
      </c>
      <c r="L19" s="130">
        <v>2.2327999999999999E-15</v>
      </c>
      <c r="M19" s="130">
        <v>4.5608999999999999E-19</v>
      </c>
      <c r="N19" s="129">
        <v>1.1185000000000001E-30</v>
      </c>
      <c r="O19" s="130">
        <v>0</v>
      </c>
      <c r="P19" s="130">
        <v>1.3594E-24</v>
      </c>
      <c r="Q19" s="129">
        <v>1.4173E-37</v>
      </c>
      <c r="R19" s="130">
        <v>0</v>
      </c>
      <c r="S19" s="130">
        <v>0</v>
      </c>
      <c r="T19" s="129">
        <v>2.3080999999999999E-28</v>
      </c>
      <c r="U19" s="130">
        <v>3.0173000000000001E-17</v>
      </c>
      <c r="V19" s="130">
        <v>2.0190000000000002E-12</v>
      </c>
      <c r="W19" s="129">
        <v>1.275E-10</v>
      </c>
      <c r="X19" s="130">
        <v>3.6948E-10</v>
      </c>
      <c r="Y19" s="130">
        <v>8.6452000000000003E-10</v>
      </c>
      <c r="Z19" s="129">
        <v>1.9065E-9</v>
      </c>
      <c r="AA19" s="130">
        <v>7.0738000000000001E-9</v>
      </c>
      <c r="AB19" s="130">
        <v>5.1184999999999998E-8</v>
      </c>
      <c r="AC19" s="129">
        <v>0.21117</v>
      </c>
      <c r="AD19" s="130">
        <v>0.24728</v>
      </c>
      <c r="AE19" s="130">
        <v>0.25378000000000001</v>
      </c>
      <c r="AF19" s="129">
        <v>0.26108999999999999</v>
      </c>
      <c r="AG19" s="130">
        <v>0.26932</v>
      </c>
      <c r="AH19" s="130">
        <v>0.27861999999999998</v>
      </c>
      <c r="AI19" s="129">
        <v>0.28910000000000002</v>
      </c>
      <c r="AJ19" s="130">
        <v>0.30099999999999999</v>
      </c>
      <c r="AK19" s="130">
        <v>0.32</v>
      </c>
    </row>
    <row r="20" spans="1:37" x14ac:dyDescent="0.35">
      <c r="A20" s="124" t="s">
        <v>79</v>
      </c>
      <c r="B20" s="133">
        <v>7.8038000000000005E-10</v>
      </c>
      <c r="C20" s="134">
        <v>4.3392999999999997E-9</v>
      </c>
      <c r="D20" s="134">
        <v>8.3914999999999994E-9</v>
      </c>
      <c r="E20" s="133">
        <v>8.8685999999999998E-9</v>
      </c>
      <c r="F20" s="134">
        <v>9.3082000000000006E-9</v>
      </c>
      <c r="G20" s="134">
        <v>9.5946999999999996E-9</v>
      </c>
      <c r="H20" s="133">
        <v>8.5202999999999992E-9</v>
      </c>
      <c r="I20" s="134">
        <v>8.5555000000000001E-9</v>
      </c>
      <c r="J20" s="134">
        <v>1.9046999999999998E-9</v>
      </c>
      <c r="K20" s="133">
        <v>5.8988000000000004E-11</v>
      </c>
      <c r="L20" s="134">
        <v>1.8749999999999998E-9</v>
      </c>
      <c r="M20" s="134">
        <v>3.9164999999999999E-9</v>
      </c>
      <c r="N20" s="133">
        <v>7.0319999999999997E-9</v>
      </c>
      <c r="O20" s="134">
        <v>2.002E-8</v>
      </c>
      <c r="P20" s="134">
        <v>8.8032000000000004E-9</v>
      </c>
      <c r="Q20" s="133">
        <v>9.7904000000000004E-9</v>
      </c>
      <c r="R20" s="134">
        <v>7.9978999999999994E-9</v>
      </c>
      <c r="S20" s="134">
        <v>8.9459000000000007E-9</v>
      </c>
      <c r="T20" s="133">
        <v>6.7580999999999996E-9</v>
      </c>
      <c r="U20" s="134">
        <v>2.3138E-9</v>
      </c>
      <c r="V20" s="134">
        <v>1.4723E-9</v>
      </c>
      <c r="W20" s="133">
        <v>4.9954000000000003E-9</v>
      </c>
      <c r="X20" s="134">
        <v>3.3044999999999999E-9</v>
      </c>
      <c r="Y20" s="134">
        <v>3.8505999999999999E-9</v>
      </c>
      <c r="Z20" s="133">
        <v>3.2398999999999999E-9</v>
      </c>
      <c r="AA20" s="134">
        <v>4.8803999999999998E-9</v>
      </c>
      <c r="AB20" s="134">
        <v>7.9043999999999993E-9</v>
      </c>
      <c r="AC20" s="133">
        <v>2.3161000000000002E-6</v>
      </c>
      <c r="AD20" s="134">
        <v>8.8982000000000006E-9</v>
      </c>
      <c r="AE20" s="134">
        <v>8.9120000000000007E-9</v>
      </c>
      <c r="AF20" s="133">
        <v>8.1903999999999993E-9</v>
      </c>
      <c r="AG20" s="134">
        <v>7.7692999999999996E-9</v>
      </c>
      <c r="AH20" s="134">
        <v>8.5906000000000005E-9</v>
      </c>
      <c r="AI20" s="133">
        <v>9.8035000000000007E-9</v>
      </c>
      <c r="AJ20" s="134">
        <v>9.3861999999999997E-9</v>
      </c>
      <c r="AK20" s="134">
        <v>8.3750999999999993E-9</v>
      </c>
    </row>
  </sheetData>
  <conditionalFormatting sqref="B1:AK2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0271F-9BF9-44F9-AFD1-CCBC36EBCE73}">
  <sheetPr codeName="Лист5">
    <tabColor rgb="FFFFFF00"/>
  </sheetPr>
  <dimension ref="A1:BU195"/>
  <sheetViews>
    <sheetView tabSelected="1" zoomScale="55" zoomScaleNormal="55" workbookViewId="0">
      <pane ySplit="1" topLeftCell="A103" activePane="bottomLeft" state="frozen"/>
      <selection pane="bottomLeft" activeCell="A100" sqref="A100:BT194"/>
    </sheetView>
  </sheetViews>
  <sheetFormatPr defaultRowHeight="21" outlineLevelRow="1" x14ac:dyDescent="0.35"/>
  <cols>
    <col min="1" max="1" width="13.81640625" bestFit="1" customWidth="1"/>
    <col min="2" max="5" width="4.26953125" style="35" customWidth="1"/>
    <col min="6" max="68" width="4.26953125" hidden="1" customWidth="1"/>
    <col min="69" max="70" width="4.26953125" style="47" hidden="1" customWidth="1"/>
    <col min="71" max="71" width="4.26953125" hidden="1" customWidth="1"/>
    <col min="72" max="72" width="5.6328125" customWidth="1"/>
    <col min="73" max="16384" width="8.7265625" style="34"/>
  </cols>
  <sheetData>
    <row r="1" spans="1:72" ht="35.1" customHeight="1" thickBot="1" x14ac:dyDescent="0.4">
      <c r="A1" s="32" t="s">
        <v>16</v>
      </c>
      <c r="B1" s="105">
        <v>300</v>
      </c>
      <c r="C1" s="59">
        <v>1000</v>
      </c>
      <c r="D1" s="60" t="s">
        <v>17</v>
      </c>
      <c r="E1" s="61">
        <v>70</v>
      </c>
      <c r="F1" s="34"/>
      <c r="G1" s="34"/>
      <c r="H1" s="34"/>
      <c r="I1" s="34"/>
      <c r="J1" s="34"/>
    </row>
    <row r="2" spans="1:72" ht="23.25" customHeight="1" thickTop="1" thickBot="1" x14ac:dyDescent="0.4">
      <c r="A2" s="4" t="s">
        <v>27</v>
      </c>
      <c r="B2" s="4">
        <f>IFERROR(FLUID!F45,0)</f>
        <v>273.10000000000002</v>
      </c>
      <c r="C2" s="4">
        <f>IFERROR(FLUID!G45,0)</f>
        <v>339.2</v>
      </c>
      <c r="D2" s="4">
        <f>IFERROR(FLUID!H45,0)</f>
        <v>405.3</v>
      </c>
      <c r="E2" s="4">
        <f>IFERROR(FLUID!I45,0)</f>
        <v>421.8</v>
      </c>
      <c r="F2" s="4">
        <f>IFERROR(FLUID!J45,0)</f>
        <v>438.3</v>
      </c>
      <c r="G2" s="4">
        <f>IFERROR(FLUID!K45,0)</f>
        <v>454.9</v>
      </c>
      <c r="H2" s="4">
        <f>IFERROR(FLUID!L45,0)</f>
        <v>471.4</v>
      </c>
      <c r="I2" s="4">
        <f>IFERROR(FLUID!M45,0)</f>
        <v>487.9</v>
      </c>
      <c r="J2" s="4">
        <f>IFERROR(FLUID!N45,0)</f>
        <v>504.4</v>
      </c>
      <c r="K2" s="4">
        <f>IFERROR(FLUID!O45,0)</f>
        <v>520.9</v>
      </c>
      <c r="L2" s="4">
        <f>IFERROR(FLUID!P45,0)</f>
        <v>537.5</v>
      </c>
      <c r="M2" s="4">
        <f>IFERROR(FLUID!Q45,0)</f>
        <v>554</v>
      </c>
      <c r="N2" s="4">
        <f>IFERROR(FLUID!R45,0)</f>
        <v>570.5</v>
      </c>
      <c r="O2" s="4">
        <f>IFERROR(FLUID!S45,0)</f>
        <v>587</v>
      </c>
      <c r="P2" s="4">
        <f>IFERROR(FLUID!T45,0)</f>
        <v>603.5</v>
      </c>
      <c r="Q2" s="4">
        <f>IFERROR(FLUID!U45,0)</f>
        <v>669.6</v>
      </c>
      <c r="R2" s="4">
        <f>IFERROR(FLUID!V45,0)</f>
        <v>735.7</v>
      </c>
      <c r="S2" s="4">
        <f>IFERROR(FLUID!W45,0)</f>
        <v>801.8</v>
      </c>
      <c r="T2" s="4">
        <f>IFERROR(FLUID!X45,0)</f>
        <v>867.8</v>
      </c>
      <c r="U2" s="4">
        <f>IFERROR(FLUID!Y45,0)</f>
        <v>933.9</v>
      </c>
      <c r="V2" s="4">
        <f>IFERROR(FLUID!Z45,0)</f>
        <v>950.4</v>
      </c>
      <c r="W2" s="4">
        <f>IFERROR(FLUID!AA45,0)</f>
        <v>967</v>
      </c>
      <c r="X2" s="4">
        <f>IFERROR(FLUID!AB45,0)</f>
        <v>983.5</v>
      </c>
      <c r="Y2" s="4">
        <f>IFERROR(FLUID!AC45,0)</f>
        <v>1000</v>
      </c>
      <c r="Z2" s="4">
        <f>IFERROR(FLUID!AD45,0)</f>
        <v>0</v>
      </c>
      <c r="AA2" s="4">
        <f>IFERROR(FLUID!AE45,0)</f>
        <v>0</v>
      </c>
      <c r="AB2" s="4">
        <f>IFERROR(FLUID!AF45,0)</f>
        <v>0</v>
      </c>
      <c r="AC2" s="4">
        <f>IFERROR(FLUID!AG45,0)</f>
        <v>0</v>
      </c>
      <c r="AD2" s="4">
        <f>IFERROR(FLUID!AH45,0)</f>
        <v>0</v>
      </c>
      <c r="AE2" s="4">
        <f>IFERROR(FLUID!AI45,0)</f>
        <v>0</v>
      </c>
      <c r="AF2" s="4">
        <f>IFERROR(FLUID!AJ45,0)</f>
        <v>0</v>
      </c>
      <c r="AG2" s="4">
        <f>IFERROR(FLUID!AK45,0)</f>
        <v>0</v>
      </c>
      <c r="AH2" s="4">
        <f>IFERROR(FLUID!AL45,0)</f>
        <v>0</v>
      </c>
      <c r="AI2" s="4">
        <f>IFERROR(FLUID!AM45,0)</f>
        <v>0</v>
      </c>
      <c r="AJ2" s="4">
        <f>IFERROR(FLUID!AN45,0)</f>
        <v>0</v>
      </c>
      <c r="AK2" s="4">
        <f>IFERROR(FLUID!AO45,0)</f>
        <v>0</v>
      </c>
      <c r="AL2" s="4">
        <f>IFERROR(FLUID!AP45,0)</f>
        <v>0</v>
      </c>
      <c r="AM2" s="4">
        <f>IFERROR(FLUID!AQ45,0)</f>
        <v>0</v>
      </c>
      <c r="AN2" s="4">
        <f>IFERROR(FLUID!AR45,0)</f>
        <v>0</v>
      </c>
      <c r="AO2" s="4">
        <f>IFERROR(FLUID!AS45,0)</f>
        <v>0</v>
      </c>
      <c r="AP2" s="4">
        <f>IFERROR(FLUID!AT45,0)</f>
        <v>0</v>
      </c>
      <c r="AQ2" s="4">
        <f>IFERROR(FLUID!AU45,0)</f>
        <v>0</v>
      </c>
      <c r="AR2" s="4">
        <f>IFERROR(FLUID!AV45,0)</f>
        <v>0</v>
      </c>
      <c r="AS2" s="4">
        <f>IFERROR(FLUID!AW45,0)</f>
        <v>0</v>
      </c>
      <c r="AT2" s="4">
        <f>IFERROR(FLUID!AX45,0)</f>
        <v>0</v>
      </c>
      <c r="AU2" s="4">
        <f>IFERROR(FLUID!AY45,0)</f>
        <v>0</v>
      </c>
      <c r="AV2" s="4">
        <f>IFERROR(FLUID!AZ45,0)</f>
        <v>0</v>
      </c>
      <c r="AW2" s="4">
        <f>IFERROR(FLUID!BA45,0)</f>
        <v>0</v>
      </c>
      <c r="AX2" s="4">
        <f>IFERROR(FLUID!BB45,0)</f>
        <v>0</v>
      </c>
      <c r="AY2" s="4">
        <f>IFERROR(FLUID!BC45,0)</f>
        <v>0</v>
      </c>
      <c r="AZ2" s="4">
        <f>IFERROR(FLUID!BD45,0)</f>
        <v>0</v>
      </c>
      <c r="BA2" s="4">
        <f>IFERROR(FLUID!BE45,0)</f>
        <v>0</v>
      </c>
      <c r="BB2" s="4">
        <f>IFERROR(FLUID!BF45,0)</f>
        <v>0</v>
      </c>
      <c r="BC2" s="4">
        <f>IFERROR(FLUID!BG45,0)</f>
        <v>0</v>
      </c>
      <c r="BD2" s="4">
        <f>IFERROR(FLUID!BH45,0)</f>
        <v>0</v>
      </c>
      <c r="BE2" s="4">
        <f>IFERROR(FLUID!BI45,0)</f>
        <v>0</v>
      </c>
      <c r="BF2" s="4">
        <f>IFERROR(FLUID!BJ45,0)</f>
        <v>0</v>
      </c>
      <c r="BG2" s="4">
        <f>IFERROR(FLUID!BK45,0)</f>
        <v>0</v>
      </c>
      <c r="BH2" s="4">
        <f>IFERROR(FLUID!BL45,0)</f>
        <v>0</v>
      </c>
      <c r="BI2" s="4">
        <f>IFERROR(FLUID!BM45,0)</f>
        <v>0</v>
      </c>
      <c r="BJ2" s="4">
        <f>IFERROR(FLUID!BN45,0)</f>
        <v>0</v>
      </c>
      <c r="BK2" s="4">
        <f>IFERROR(FLUID!BO45,0)</f>
        <v>0</v>
      </c>
      <c r="BL2" s="4">
        <f>IFERROR(FLUID!BP45,0)</f>
        <v>0</v>
      </c>
      <c r="BM2" s="4">
        <f>IFERROR(FLUID!BQ45,0)</f>
        <v>0</v>
      </c>
      <c r="BN2" s="4">
        <f>IFERROR(FLUID!BR45,0)</f>
        <v>0</v>
      </c>
      <c r="BO2" s="4">
        <f>IFERROR(FLUID!BS45,0)</f>
        <v>0</v>
      </c>
      <c r="BP2" s="4">
        <f>IFERROR(FLUID!BT45,0)</f>
        <v>0</v>
      </c>
      <c r="BQ2" s="4">
        <f>IFERROR(FLUID!BU45,0)</f>
        <v>0</v>
      </c>
      <c r="BR2" s="4">
        <f>IFERROR(FLUID!BV45,0)</f>
        <v>0</v>
      </c>
      <c r="BS2" s="4">
        <f>IFERROR(FLUID!BW45,0)</f>
        <v>0</v>
      </c>
      <c r="BT2" s="4">
        <f>IFERROR(FLUID!BX45,0)</f>
        <v>0</v>
      </c>
    </row>
    <row r="3" spans="1:72" ht="22.5" hidden="1" outlineLevel="1" thickTop="1" thickBot="1" x14ac:dyDescent="0.4">
      <c r="A3" s="87" t="str">
        <f>IFERROR(FLUID!E46,0)</f>
        <v>*Se[l]</v>
      </c>
      <c r="B3" s="16">
        <f ca="1">IFERROR(FLUID!F46,0)</f>
        <v>-4.8250000000000002</v>
      </c>
      <c r="C3" s="16">
        <f ca="1">IFERROR(FLUID!G46,0)</f>
        <v>-5.1769999999999996</v>
      </c>
      <c r="D3" s="16">
        <f ca="1">IFERROR(FLUID!H46,0)</f>
        <v>-5.5659999999999998</v>
      </c>
      <c r="E3" s="16">
        <f ca="1">IFERROR(FLUID!I46,0)</f>
        <v>-5.6630000000000003</v>
      </c>
      <c r="F3" s="16">
        <f ca="1">IFERROR(FLUID!J46,0)</f>
        <v>-5.7590000000000003</v>
      </c>
      <c r="G3" s="16">
        <f ca="1">IFERROR(FLUID!K46,0)</f>
        <v>-5.8550000000000004</v>
      </c>
      <c r="H3" s="16">
        <f ca="1">IFERROR(FLUID!L46,0)</f>
        <v>-5.9489999999999998</v>
      </c>
      <c r="I3" s="16">
        <f ca="1">IFERROR(FLUID!M46,0)</f>
        <v>-6.0419999999999998</v>
      </c>
      <c r="J3" s="16">
        <f ca="1">IFERROR(FLUID!N46,0)</f>
        <v>-6.133</v>
      </c>
      <c r="K3" s="16">
        <f ca="1">IFERROR(FLUID!O46,0)</f>
        <v>-6.2220000000000004</v>
      </c>
      <c r="L3" s="16">
        <f ca="1">IFERROR(FLUID!P46,0)</f>
        <v>-6.3090000000000002</v>
      </c>
      <c r="M3" s="16">
        <f ca="1">IFERROR(FLUID!Q46,0)</f>
        <v>-6.3929999999999998</v>
      </c>
      <c r="N3" s="16">
        <f ca="1">IFERROR(FLUID!R46,0)</f>
        <v>-6.4740000000000002</v>
      </c>
      <c r="O3" s="16">
        <f ca="1">IFERROR(FLUID!S46,0)</f>
        <v>-6.5519999999999996</v>
      </c>
      <c r="P3" s="16">
        <f ca="1">IFERROR(FLUID!T46,0)</f>
        <v>-6.6260000000000003</v>
      </c>
      <c r="Q3" s="16">
        <f ca="1">IFERROR(FLUID!U46,0)</f>
        <v>-6.8840000000000003</v>
      </c>
      <c r="R3" s="16">
        <f ca="1">IFERROR(FLUID!V46,0)</f>
        <v>-7.1239999999999997</v>
      </c>
      <c r="S3" s="16">
        <f ca="1">IFERROR(FLUID!W46,0)</f>
        <v>-7.3780000000000001</v>
      </c>
      <c r="T3" s="16">
        <f ca="1">IFERROR(FLUID!X46,0)</f>
        <v>-7.6559999999999997</v>
      </c>
      <c r="U3" s="16">
        <f ca="1">IFERROR(FLUID!Y46,0)</f>
        <v>-7.9829999999999997</v>
      </c>
      <c r="V3" s="16">
        <f ca="1">IFERROR(FLUID!Z46,0)</f>
        <v>-8.0760000000000005</v>
      </c>
      <c r="W3" s="16">
        <f ca="1">IFERROR(FLUID!AA46,0)</f>
        <v>-8.1750000000000007</v>
      </c>
      <c r="X3" s="16">
        <f ca="1">IFERROR(FLUID!AB46,0)</f>
        <v>-8.2789999999999999</v>
      </c>
      <c r="Y3" s="16">
        <f ca="1">IFERROR(FLUID!AC46,0)</f>
        <v>-8.3879999999999999</v>
      </c>
      <c r="Z3" s="16">
        <f ca="1">IFERROR(FLUID!AD46,0)</f>
        <v>0</v>
      </c>
      <c r="AA3" s="16">
        <f ca="1">IFERROR(FLUID!AE46,0)</f>
        <v>0</v>
      </c>
      <c r="AB3" s="16">
        <f ca="1">IFERROR(FLUID!AF46,0)</f>
        <v>0</v>
      </c>
      <c r="AC3" s="16">
        <f ca="1">IFERROR(FLUID!AG46,0)</f>
        <v>0</v>
      </c>
      <c r="AD3" s="16">
        <f ca="1">IFERROR(FLUID!AH46,0)</f>
        <v>0</v>
      </c>
      <c r="AE3" s="16">
        <f ca="1">IFERROR(FLUID!AI46,0)</f>
        <v>0</v>
      </c>
      <c r="AF3" s="16">
        <f ca="1">IFERROR(FLUID!AJ46,0)</f>
        <v>0</v>
      </c>
      <c r="AG3" s="16">
        <f ca="1">IFERROR(FLUID!AK46,0)</f>
        <v>0</v>
      </c>
      <c r="AH3" s="16">
        <f ca="1">IFERROR(FLUID!AL46,0)</f>
        <v>0</v>
      </c>
      <c r="AI3" s="16">
        <f ca="1">IFERROR(FLUID!AM46,0)</f>
        <v>0</v>
      </c>
      <c r="AJ3" s="16">
        <f ca="1">IFERROR(FLUID!AN46,0)</f>
        <v>0</v>
      </c>
      <c r="AK3" s="16">
        <f ca="1">IFERROR(FLUID!AO46,0)</f>
        <v>0</v>
      </c>
      <c r="AL3" s="16">
        <f ca="1">IFERROR(FLUID!AP46,0)</f>
        <v>0</v>
      </c>
      <c r="AM3" s="16">
        <f ca="1">IFERROR(FLUID!AQ46,0)</f>
        <v>0</v>
      </c>
      <c r="AN3" s="16">
        <f ca="1">IFERROR(FLUID!AR46,0)</f>
        <v>0</v>
      </c>
      <c r="AO3" s="16">
        <f ca="1">IFERROR(FLUID!AS46,0)</f>
        <v>0</v>
      </c>
      <c r="AP3" s="16">
        <f ca="1">IFERROR(FLUID!AT46,0)</f>
        <v>0</v>
      </c>
      <c r="AQ3" s="16">
        <f ca="1">IFERROR(FLUID!AU46,0)</f>
        <v>0</v>
      </c>
      <c r="AR3" s="16">
        <f ca="1">IFERROR(FLUID!AV46,0)</f>
        <v>0</v>
      </c>
      <c r="AS3" s="16">
        <f ca="1">IFERROR(FLUID!AW46,0)</f>
        <v>0</v>
      </c>
      <c r="AT3" s="16">
        <f ca="1">IFERROR(FLUID!AX46,0)</f>
        <v>0</v>
      </c>
      <c r="AU3" s="16">
        <f ca="1">IFERROR(FLUID!AY46,0)</f>
        <v>0</v>
      </c>
      <c r="AV3" s="16">
        <f ca="1">IFERROR(FLUID!AZ46,0)</f>
        <v>0</v>
      </c>
      <c r="AW3" s="16">
        <f ca="1">IFERROR(FLUID!BA46,0)</f>
        <v>0</v>
      </c>
      <c r="AX3" s="16">
        <f ca="1">IFERROR(FLUID!BB46,0)</f>
        <v>0</v>
      </c>
      <c r="AY3" s="16">
        <f ca="1">IFERROR(FLUID!BC46,0)</f>
        <v>0</v>
      </c>
      <c r="AZ3" s="16">
        <f ca="1">IFERROR(FLUID!BD46,0)</f>
        <v>0</v>
      </c>
      <c r="BA3" s="16">
        <f ca="1">IFERROR(FLUID!BE46,0)</f>
        <v>0</v>
      </c>
      <c r="BB3" s="16">
        <f ca="1">IFERROR(FLUID!BF46,0)</f>
        <v>0</v>
      </c>
      <c r="BC3" s="16">
        <f ca="1">IFERROR(FLUID!BG46,0)</f>
        <v>0</v>
      </c>
      <c r="BD3" s="16">
        <f ca="1">IFERROR(FLUID!BH46,0)</f>
        <v>0</v>
      </c>
      <c r="BE3" s="16">
        <f ca="1">IFERROR(FLUID!BI46,0)</f>
        <v>0</v>
      </c>
      <c r="BF3" s="16">
        <f ca="1">IFERROR(FLUID!BJ46,0)</f>
        <v>0</v>
      </c>
      <c r="BG3" s="16">
        <f ca="1">IFERROR(FLUID!BK46,0)</f>
        <v>0</v>
      </c>
      <c r="BH3" s="16">
        <f ca="1">IFERROR(FLUID!BL46,0)</f>
        <v>0</v>
      </c>
      <c r="BI3" s="16">
        <f ca="1">IFERROR(FLUID!BM46,0)</f>
        <v>0</v>
      </c>
      <c r="BJ3" s="16">
        <f ca="1">IFERROR(FLUID!BN46,0)</f>
        <v>0</v>
      </c>
      <c r="BK3" s="16">
        <f ca="1">IFERROR(FLUID!BO46,0)</f>
        <v>0</v>
      </c>
      <c r="BL3" s="16">
        <f ca="1">IFERROR(FLUID!BP46,0)</f>
        <v>0</v>
      </c>
      <c r="BM3" s="16">
        <f ca="1">IFERROR(FLUID!BQ46,0)</f>
        <v>0</v>
      </c>
      <c r="BN3" s="16">
        <f ca="1">IFERROR(FLUID!BR46,0)</f>
        <v>0</v>
      </c>
      <c r="BO3" s="16">
        <f>IFERROR(FLUID!BS46,0)</f>
        <v>0</v>
      </c>
      <c r="BP3" s="16">
        <f>IFERROR(FLUID!BT46,0)</f>
        <v>0</v>
      </c>
      <c r="BQ3" s="16">
        <f>IFERROR(FLUID!BU46,0)</f>
        <v>0</v>
      </c>
      <c r="BR3" s="16">
        <f>IFERROR(FLUID!BV46,0)</f>
        <v>0</v>
      </c>
      <c r="BS3" s="16">
        <f>IFERROR(FLUID!BW46,0)</f>
        <v>0</v>
      </c>
      <c r="BT3" s="16">
        <f>IFERROR(FLUID!BX46,0)</f>
        <v>0</v>
      </c>
    </row>
    <row r="4" spans="1:72" ht="21.75" hidden="1" outlineLevel="1" thickBot="1" x14ac:dyDescent="0.4">
      <c r="A4" s="87" t="str">
        <f>IFERROR(FLUID!E47,0)</f>
        <v>Se3</v>
      </c>
      <c r="B4" s="16">
        <f ca="1">IFERROR(FLUID!F47,0)</f>
        <v>-14.475000000000001</v>
      </c>
      <c r="C4" s="16">
        <f ca="1">IFERROR(FLUID!G47,0)</f>
        <v>-15.530999999999999</v>
      </c>
      <c r="D4" s="16">
        <f ca="1">IFERROR(FLUID!H47,0)</f>
        <v>-16.698</v>
      </c>
      <c r="E4" s="16">
        <f ca="1">IFERROR(FLUID!I47,0)</f>
        <v>-16.989000000000001</v>
      </c>
      <c r="F4" s="16">
        <f ca="1">IFERROR(FLUID!J47,0)</f>
        <v>-17.277000000000001</v>
      </c>
      <c r="G4" s="16">
        <f ca="1">IFERROR(FLUID!K47,0)</f>
        <v>-17.565000000000001</v>
      </c>
      <c r="H4" s="16">
        <f ca="1">IFERROR(FLUID!L47,0)</f>
        <v>-17.847000000000001</v>
      </c>
      <c r="I4" s="16">
        <f ca="1">IFERROR(FLUID!M47,0)</f>
        <v>-18.125999999999998</v>
      </c>
      <c r="J4" s="16">
        <f ca="1">IFERROR(FLUID!N47,0)</f>
        <v>-18.399000000000001</v>
      </c>
      <c r="K4" s="16">
        <f ca="1">IFERROR(FLUID!O47,0)</f>
        <v>-18.666</v>
      </c>
      <c r="L4" s="16">
        <f ca="1">IFERROR(FLUID!P47,0)</f>
        <v>-18.927</v>
      </c>
      <c r="M4" s="16">
        <f ca="1">IFERROR(FLUID!Q47,0)</f>
        <v>-19.178999999999998</v>
      </c>
      <c r="N4" s="16">
        <f ca="1">IFERROR(FLUID!R47,0)</f>
        <v>-19.422000000000001</v>
      </c>
      <c r="O4" s="16">
        <f ca="1">IFERROR(FLUID!S47,0)</f>
        <v>-19.655999999999999</v>
      </c>
      <c r="P4" s="16">
        <f ca="1">IFERROR(FLUID!T47,0)</f>
        <v>-19.878</v>
      </c>
      <c r="Q4" s="16">
        <f ca="1">IFERROR(FLUID!U47,0)</f>
        <v>-20.652000000000001</v>
      </c>
      <c r="R4" s="16">
        <f ca="1">IFERROR(FLUID!V47,0)</f>
        <v>-21.372</v>
      </c>
      <c r="S4" s="16">
        <f ca="1">IFERROR(FLUID!W47,0)</f>
        <v>-22.134</v>
      </c>
      <c r="T4" s="16">
        <f ca="1">IFERROR(FLUID!X47,0)</f>
        <v>-22.968</v>
      </c>
      <c r="U4" s="16">
        <f ca="1">IFERROR(FLUID!Y47,0)</f>
        <v>-23.948999999999998</v>
      </c>
      <c r="V4" s="16">
        <f ca="1">IFERROR(FLUID!Z47,0)</f>
        <v>-24.228000000000002</v>
      </c>
      <c r="W4" s="16">
        <f ca="1">IFERROR(FLUID!AA47,0)</f>
        <v>-24.525000000000002</v>
      </c>
      <c r="X4" s="16">
        <f ca="1">IFERROR(FLUID!AB47,0)</f>
        <v>-24.837</v>
      </c>
      <c r="Y4" s="16">
        <f ca="1">IFERROR(FLUID!AC47,0)</f>
        <v>-25.164000000000001</v>
      </c>
      <c r="Z4" s="16">
        <f ca="1">IFERROR(FLUID!AD47,0)</f>
        <v>0</v>
      </c>
      <c r="AA4" s="16">
        <f ca="1">IFERROR(FLUID!AE47,0)</f>
        <v>0</v>
      </c>
      <c r="AB4" s="16">
        <f ca="1">IFERROR(FLUID!AF47,0)</f>
        <v>0</v>
      </c>
      <c r="AC4" s="16">
        <f ca="1">IFERROR(FLUID!AG47,0)</f>
        <v>0</v>
      </c>
      <c r="AD4" s="16">
        <f ca="1">IFERROR(FLUID!AH47,0)</f>
        <v>0</v>
      </c>
      <c r="AE4" s="16">
        <f ca="1">IFERROR(FLUID!AI47,0)</f>
        <v>0</v>
      </c>
      <c r="AF4" s="16">
        <f ca="1">IFERROR(FLUID!AJ47,0)</f>
        <v>0</v>
      </c>
      <c r="AG4" s="16">
        <f ca="1">IFERROR(FLUID!AK47,0)</f>
        <v>0</v>
      </c>
      <c r="AH4" s="16">
        <f ca="1">IFERROR(FLUID!AL47,0)</f>
        <v>0</v>
      </c>
      <c r="AI4" s="16">
        <f ca="1">IFERROR(FLUID!AM47,0)</f>
        <v>0</v>
      </c>
      <c r="AJ4" s="16">
        <f ca="1">IFERROR(FLUID!AN47,0)</f>
        <v>0</v>
      </c>
      <c r="AK4" s="16">
        <f ca="1">IFERROR(FLUID!AO47,0)</f>
        <v>0</v>
      </c>
      <c r="AL4" s="16">
        <f ca="1">IFERROR(FLUID!AP47,0)</f>
        <v>0</v>
      </c>
      <c r="AM4" s="16">
        <f ca="1">IFERROR(FLUID!AQ47,0)</f>
        <v>0</v>
      </c>
      <c r="AN4" s="16">
        <f ca="1">IFERROR(FLUID!AR47,0)</f>
        <v>0</v>
      </c>
      <c r="AO4" s="16">
        <f ca="1">IFERROR(FLUID!AS47,0)</f>
        <v>0</v>
      </c>
      <c r="AP4" s="16">
        <f ca="1">IFERROR(FLUID!AT47,0)</f>
        <v>0</v>
      </c>
      <c r="AQ4" s="16">
        <f ca="1">IFERROR(FLUID!AU47,0)</f>
        <v>0</v>
      </c>
      <c r="AR4" s="16">
        <f ca="1">IFERROR(FLUID!AV47,0)</f>
        <v>0</v>
      </c>
      <c r="AS4" s="16">
        <f ca="1">IFERROR(FLUID!AW47,0)</f>
        <v>0</v>
      </c>
      <c r="AT4" s="16">
        <f ca="1">IFERROR(FLUID!AX47,0)</f>
        <v>0</v>
      </c>
      <c r="AU4" s="16">
        <f ca="1">IFERROR(FLUID!AY47,0)</f>
        <v>0</v>
      </c>
      <c r="AV4" s="16">
        <f ca="1">IFERROR(FLUID!AZ47,0)</f>
        <v>0</v>
      </c>
      <c r="AW4" s="16">
        <f ca="1">IFERROR(FLUID!BA47,0)</f>
        <v>0</v>
      </c>
      <c r="AX4" s="16">
        <f ca="1">IFERROR(FLUID!BB47,0)</f>
        <v>0</v>
      </c>
      <c r="AY4" s="16">
        <f ca="1">IFERROR(FLUID!BC47,0)</f>
        <v>0</v>
      </c>
      <c r="AZ4" s="16">
        <f ca="1">IFERROR(FLUID!BD47,0)</f>
        <v>0</v>
      </c>
      <c r="BA4" s="16">
        <f ca="1">IFERROR(FLUID!BE47,0)</f>
        <v>0</v>
      </c>
      <c r="BB4" s="16">
        <f ca="1">IFERROR(FLUID!BF47,0)</f>
        <v>0</v>
      </c>
      <c r="BC4" s="16">
        <f ca="1">IFERROR(FLUID!BG47,0)</f>
        <v>0</v>
      </c>
      <c r="BD4" s="16">
        <f ca="1">IFERROR(FLUID!BH47,0)</f>
        <v>0</v>
      </c>
      <c r="BE4" s="16">
        <f ca="1">IFERROR(FLUID!BI47,0)</f>
        <v>0</v>
      </c>
      <c r="BF4" s="16">
        <f ca="1">IFERROR(FLUID!BJ47,0)</f>
        <v>0</v>
      </c>
      <c r="BG4" s="16">
        <f ca="1">IFERROR(FLUID!BK47,0)</f>
        <v>0</v>
      </c>
      <c r="BH4" s="16">
        <f ca="1">IFERROR(FLUID!BL47,0)</f>
        <v>0</v>
      </c>
      <c r="BI4" s="16">
        <f ca="1">IFERROR(FLUID!BM47,0)</f>
        <v>0</v>
      </c>
      <c r="BJ4" s="16">
        <f ca="1">IFERROR(FLUID!BN47,0)</f>
        <v>0</v>
      </c>
      <c r="BK4" s="16">
        <f ca="1">IFERROR(FLUID!BO47,0)</f>
        <v>0</v>
      </c>
      <c r="BL4" s="16">
        <f ca="1">IFERROR(FLUID!BP47,0)</f>
        <v>0</v>
      </c>
      <c r="BM4" s="16">
        <f ca="1">IFERROR(FLUID!BQ47,0)</f>
        <v>0</v>
      </c>
      <c r="BN4" s="16">
        <f ca="1">IFERROR(FLUID!BR47,0)</f>
        <v>0</v>
      </c>
      <c r="BO4" s="16">
        <f>IFERROR(FLUID!BS47,0)</f>
        <v>0</v>
      </c>
      <c r="BP4" s="16">
        <f>IFERROR(FLUID!BT47,0)</f>
        <v>0</v>
      </c>
      <c r="BQ4" s="16">
        <f>IFERROR(FLUID!BU47,0)</f>
        <v>0</v>
      </c>
      <c r="BR4" s="16">
        <f>IFERROR(FLUID!BV47,0)</f>
        <v>0</v>
      </c>
      <c r="BS4" s="16">
        <f>IFERROR(FLUID!BW47,0)</f>
        <v>0</v>
      </c>
      <c r="BT4" s="16">
        <f>IFERROR(FLUID!BX47,0)</f>
        <v>0</v>
      </c>
    </row>
    <row r="5" spans="1:72" ht="21.75" hidden="1" outlineLevel="1" thickBot="1" x14ac:dyDescent="0.4">
      <c r="A5" s="87" t="str">
        <f>IFERROR(FLUID!E48,0)</f>
        <v>Se4</v>
      </c>
      <c r="B5" s="16">
        <f ca="1">IFERROR(FLUID!F48,0)</f>
        <v>-19.3</v>
      </c>
      <c r="C5" s="16">
        <f ca="1">IFERROR(FLUID!G48,0)</f>
        <v>-20.707999999999998</v>
      </c>
      <c r="D5" s="16">
        <f ca="1">IFERROR(FLUID!H48,0)</f>
        <v>-22.263999999999999</v>
      </c>
      <c r="E5" s="16">
        <f ca="1">IFERROR(FLUID!I48,0)</f>
        <v>-22.652000000000001</v>
      </c>
      <c r="F5" s="16">
        <f ca="1">IFERROR(FLUID!J48,0)</f>
        <v>-23.036000000000001</v>
      </c>
      <c r="G5" s="16">
        <f ca="1">IFERROR(FLUID!K48,0)</f>
        <v>-23.42</v>
      </c>
      <c r="H5" s="16">
        <f ca="1">IFERROR(FLUID!L48,0)</f>
        <v>-23.795999999999999</v>
      </c>
      <c r="I5" s="16">
        <f ca="1">IFERROR(FLUID!M48,0)</f>
        <v>-24.167999999999999</v>
      </c>
      <c r="J5" s="16">
        <f ca="1">IFERROR(FLUID!N48,0)</f>
        <v>-24.532</v>
      </c>
      <c r="K5" s="16">
        <f ca="1">IFERROR(FLUID!O48,0)</f>
        <v>-24.888000000000002</v>
      </c>
      <c r="L5" s="16">
        <f ca="1">IFERROR(FLUID!P48,0)</f>
        <v>-25.236000000000001</v>
      </c>
      <c r="M5" s="16">
        <f ca="1">IFERROR(FLUID!Q48,0)</f>
        <v>-25.571999999999999</v>
      </c>
      <c r="N5" s="16">
        <f ca="1">IFERROR(FLUID!R48,0)</f>
        <v>-25.896000000000001</v>
      </c>
      <c r="O5" s="16">
        <f ca="1">IFERROR(FLUID!S48,0)</f>
        <v>-26.207999999999998</v>
      </c>
      <c r="P5" s="16">
        <f ca="1">IFERROR(FLUID!T48,0)</f>
        <v>-26.504000000000001</v>
      </c>
      <c r="Q5" s="16">
        <f ca="1">IFERROR(FLUID!U48,0)</f>
        <v>-27.536000000000001</v>
      </c>
      <c r="R5" s="16">
        <f ca="1">IFERROR(FLUID!V48,0)</f>
        <v>-28.495999999999999</v>
      </c>
      <c r="S5" s="16">
        <f ca="1">IFERROR(FLUID!W48,0)</f>
        <v>-29.512</v>
      </c>
      <c r="T5" s="16">
        <f ca="1">IFERROR(FLUID!X48,0)</f>
        <v>-30.623999999999999</v>
      </c>
      <c r="U5" s="16">
        <f ca="1">IFERROR(FLUID!Y48,0)</f>
        <v>-31.931999999999999</v>
      </c>
      <c r="V5" s="16">
        <f ca="1">IFERROR(FLUID!Z48,0)</f>
        <v>-32.304000000000002</v>
      </c>
      <c r="W5" s="16">
        <f ca="1">IFERROR(FLUID!AA48,0)</f>
        <v>-32.700000000000003</v>
      </c>
      <c r="X5" s="16">
        <f ca="1">IFERROR(FLUID!AB48,0)</f>
        <v>-33.116</v>
      </c>
      <c r="Y5" s="16">
        <f ca="1">IFERROR(FLUID!AC48,0)</f>
        <v>-33.552</v>
      </c>
      <c r="Z5" s="16">
        <f ca="1">IFERROR(FLUID!AD48,0)</f>
        <v>0</v>
      </c>
      <c r="AA5" s="16">
        <f ca="1">IFERROR(FLUID!AE48,0)</f>
        <v>0</v>
      </c>
      <c r="AB5" s="16">
        <f ca="1">IFERROR(FLUID!AF48,0)</f>
        <v>0</v>
      </c>
      <c r="AC5" s="16">
        <f ca="1">IFERROR(FLUID!AG48,0)</f>
        <v>0</v>
      </c>
      <c r="AD5" s="16">
        <f ca="1">IFERROR(FLUID!AH48,0)</f>
        <v>0</v>
      </c>
      <c r="AE5" s="16">
        <f ca="1">IFERROR(FLUID!AI48,0)</f>
        <v>0</v>
      </c>
      <c r="AF5" s="16">
        <f ca="1">IFERROR(FLUID!AJ48,0)</f>
        <v>0</v>
      </c>
      <c r="AG5" s="16">
        <f ca="1">IFERROR(FLUID!AK48,0)</f>
        <v>0</v>
      </c>
      <c r="AH5" s="16">
        <f ca="1">IFERROR(FLUID!AL48,0)</f>
        <v>0</v>
      </c>
      <c r="AI5" s="16">
        <f ca="1">IFERROR(FLUID!AM48,0)</f>
        <v>0</v>
      </c>
      <c r="AJ5" s="16">
        <f ca="1">IFERROR(FLUID!AN48,0)</f>
        <v>0</v>
      </c>
      <c r="AK5" s="16">
        <f ca="1">IFERROR(FLUID!AO48,0)</f>
        <v>0</v>
      </c>
      <c r="AL5" s="16">
        <f ca="1">IFERROR(FLUID!AP48,0)</f>
        <v>0</v>
      </c>
      <c r="AM5" s="16">
        <f ca="1">IFERROR(FLUID!AQ48,0)</f>
        <v>0</v>
      </c>
      <c r="AN5" s="16">
        <f ca="1">IFERROR(FLUID!AR48,0)</f>
        <v>0</v>
      </c>
      <c r="AO5" s="16">
        <f ca="1">IFERROR(FLUID!AS48,0)</f>
        <v>0</v>
      </c>
      <c r="AP5" s="16">
        <f ca="1">IFERROR(FLUID!AT48,0)</f>
        <v>0</v>
      </c>
      <c r="AQ5" s="16">
        <f ca="1">IFERROR(FLUID!AU48,0)</f>
        <v>0</v>
      </c>
      <c r="AR5" s="16">
        <f ca="1">IFERROR(FLUID!AV48,0)</f>
        <v>0</v>
      </c>
      <c r="AS5" s="16">
        <f ca="1">IFERROR(FLUID!AW48,0)</f>
        <v>0</v>
      </c>
      <c r="AT5" s="16">
        <f ca="1">IFERROR(FLUID!AX48,0)</f>
        <v>0</v>
      </c>
      <c r="AU5" s="16">
        <f ca="1">IFERROR(FLUID!AY48,0)</f>
        <v>0</v>
      </c>
      <c r="AV5" s="16">
        <f ca="1">IFERROR(FLUID!AZ48,0)</f>
        <v>0</v>
      </c>
      <c r="AW5" s="16">
        <f ca="1">IFERROR(FLUID!BA48,0)</f>
        <v>0</v>
      </c>
      <c r="AX5" s="16">
        <f ca="1">IFERROR(FLUID!BB48,0)</f>
        <v>0</v>
      </c>
      <c r="AY5" s="16">
        <f ca="1">IFERROR(FLUID!BC48,0)</f>
        <v>0</v>
      </c>
      <c r="AZ5" s="16">
        <f ca="1">IFERROR(FLUID!BD48,0)</f>
        <v>0</v>
      </c>
      <c r="BA5" s="16">
        <f ca="1">IFERROR(FLUID!BE48,0)</f>
        <v>0</v>
      </c>
      <c r="BB5" s="16">
        <f ca="1">IFERROR(FLUID!BF48,0)</f>
        <v>0</v>
      </c>
      <c r="BC5" s="16">
        <f ca="1">IFERROR(FLUID!BG48,0)</f>
        <v>0</v>
      </c>
      <c r="BD5" s="16">
        <f ca="1">IFERROR(FLUID!BH48,0)</f>
        <v>0</v>
      </c>
      <c r="BE5" s="16">
        <f ca="1">IFERROR(FLUID!BI48,0)</f>
        <v>0</v>
      </c>
      <c r="BF5" s="16">
        <f ca="1">IFERROR(FLUID!BJ48,0)</f>
        <v>0</v>
      </c>
      <c r="BG5" s="16">
        <f ca="1">IFERROR(FLUID!BK48,0)</f>
        <v>0</v>
      </c>
      <c r="BH5" s="16">
        <f ca="1">IFERROR(FLUID!BL48,0)</f>
        <v>0</v>
      </c>
      <c r="BI5" s="16">
        <f ca="1">IFERROR(FLUID!BM48,0)</f>
        <v>0</v>
      </c>
      <c r="BJ5" s="16">
        <f ca="1">IFERROR(FLUID!BN48,0)</f>
        <v>0</v>
      </c>
      <c r="BK5" s="16">
        <f ca="1">IFERROR(FLUID!BO48,0)</f>
        <v>0</v>
      </c>
      <c r="BL5" s="16">
        <f ca="1">IFERROR(FLUID!BP48,0)</f>
        <v>0</v>
      </c>
      <c r="BM5" s="16">
        <f ca="1">IFERROR(FLUID!BQ48,0)</f>
        <v>0</v>
      </c>
      <c r="BN5" s="16">
        <f ca="1">IFERROR(FLUID!BR48,0)</f>
        <v>0</v>
      </c>
      <c r="BO5" s="16">
        <f>IFERROR(FLUID!BS48,0)</f>
        <v>0</v>
      </c>
      <c r="BP5" s="16">
        <f>IFERROR(FLUID!BT48,0)</f>
        <v>0</v>
      </c>
      <c r="BQ5" s="16">
        <f>IFERROR(FLUID!BU48,0)</f>
        <v>0</v>
      </c>
      <c r="BR5" s="16">
        <f>IFERROR(FLUID!BV48,0)</f>
        <v>0</v>
      </c>
      <c r="BS5" s="16">
        <f>IFERROR(FLUID!BW48,0)</f>
        <v>0</v>
      </c>
      <c r="BT5" s="16">
        <f>IFERROR(FLUID!BX48,0)</f>
        <v>0</v>
      </c>
    </row>
    <row r="6" spans="1:72" ht="21.75" hidden="1" outlineLevel="1" thickBot="1" x14ac:dyDescent="0.4">
      <c r="A6" s="87" t="str">
        <f>IFERROR(FLUID!E49,0)</f>
        <v>Se5</v>
      </c>
      <c r="B6" s="16">
        <f ca="1">IFERROR(FLUID!F49,0)</f>
        <v>-24.125</v>
      </c>
      <c r="C6" s="16">
        <f ca="1">IFERROR(FLUID!G49,0)</f>
        <v>-25.884999999999998</v>
      </c>
      <c r="D6" s="16">
        <f ca="1">IFERROR(FLUID!H49,0)</f>
        <v>-27.83</v>
      </c>
      <c r="E6" s="16">
        <f ca="1">IFERROR(FLUID!I49,0)</f>
        <v>-28.315000000000001</v>
      </c>
      <c r="F6" s="16">
        <f ca="1">IFERROR(FLUID!J49,0)</f>
        <v>-28.795000000000002</v>
      </c>
      <c r="G6" s="16">
        <f ca="1">IFERROR(FLUID!K49,0)</f>
        <v>-29.275000000000002</v>
      </c>
      <c r="H6" s="16">
        <f ca="1">IFERROR(FLUID!L49,0)</f>
        <v>-29.744999999999997</v>
      </c>
      <c r="I6" s="16">
        <f ca="1">IFERROR(FLUID!M49,0)</f>
        <v>-30.21</v>
      </c>
      <c r="J6" s="16">
        <f ca="1">IFERROR(FLUID!N49,0)</f>
        <v>-30.664999999999999</v>
      </c>
      <c r="K6" s="16">
        <f ca="1">IFERROR(FLUID!O49,0)</f>
        <v>-31.110000000000003</v>
      </c>
      <c r="L6" s="16">
        <f ca="1">IFERROR(FLUID!P49,0)</f>
        <v>-31.545000000000002</v>
      </c>
      <c r="M6" s="16">
        <f ca="1">IFERROR(FLUID!Q49,0)</f>
        <v>-31.965</v>
      </c>
      <c r="N6" s="16">
        <f ca="1">IFERROR(FLUID!R49,0)</f>
        <v>-32.370000000000005</v>
      </c>
      <c r="O6" s="16">
        <f ca="1">IFERROR(FLUID!S49,0)</f>
        <v>-32.76</v>
      </c>
      <c r="P6" s="16">
        <f ca="1">IFERROR(FLUID!T49,0)</f>
        <v>-33.130000000000003</v>
      </c>
      <c r="Q6" s="16">
        <f ca="1">IFERROR(FLUID!U49,0)</f>
        <v>-34.42</v>
      </c>
      <c r="R6" s="16">
        <f ca="1">IFERROR(FLUID!V49,0)</f>
        <v>-35.619999999999997</v>
      </c>
      <c r="S6" s="16">
        <f ca="1">IFERROR(FLUID!W49,0)</f>
        <v>-36.89</v>
      </c>
      <c r="T6" s="16">
        <f ca="1">IFERROR(FLUID!X49,0)</f>
        <v>-38.28</v>
      </c>
      <c r="U6" s="16">
        <f ca="1">IFERROR(FLUID!Y49,0)</f>
        <v>-39.914999999999999</v>
      </c>
      <c r="V6" s="16">
        <f ca="1">IFERROR(FLUID!Z49,0)</f>
        <v>-40.380000000000003</v>
      </c>
      <c r="W6" s="16">
        <f ca="1">IFERROR(FLUID!AA49,0)</f>
        <v>-40.875</v>
      </c>
      <c r="X6" s="16">
        <f ca="1">IFERROR(FLUID!AB49,0)</f>
        <v>-41.394999999999996</v>
      </c>
      <c r="Y6" s="16">
        <f ca="1">IFERROR(FLUID!AC49,0)</f>
        <v>-41.94</v>
      </c>
      <c r="Z6" s="16">
        <f ca="1">IFERROR(FLUID!AD49,0)</f>
        <v>0</v>
      </c>
      <c r="AA6" s="16">
        <f ca="1">IFERROR(FLUID!AE49,0)</f>
        <v>0</v>
      </c>
      <c r="AB6" s="16">
        <f ca="1">IFERROR(FLUID!AF49,0)</f>
        <v>0</v>
      </c>
      <c r="AC6" s="16">
        <f ca="1">IFERROR(FLUID!AG49,0)</f>
        <v>0</v>
      </c>
      <c r="AD6" s="16">
        <f ca="1">IFERROR(FLUID!AH49,0)</f>
        <v>0</v>
      </c>
      <c r="AE6" s="16">
        <f ca="1">IFERROR(FLUID!AI49,0)</f>
        <v>0</v>
      </c>
      <c r="AF6" s="16">
        <f ca="1">IFERROR(FLUID!AJ49,0)</f>
        <v>0</v>
      </c>
      <c r="AG6" s="16">
        <f ca="1">IFERROR(FLUID!AK49,0)</f>
        <v>0</v>
      </c>
      <c r="AH6" s="16">
        <f ca="1">IFERROR(FLUID!AL49,0)</f>
        <v>0</v>
      </c>
      <c r="AI6" s="16">
        <f ca="1">IFERROR(FLUID!AM49,0)</f>
        <v>0</v>
      </c>
      <c r="AJ6" s="16">
        <f ca="1">IFERROR(FLUID!AN49,0)</f>
        <v>0</v>
      </c>
      <c r="AK6" s="16">
        <f ca="1">IFERROR(FLUID!AO49,0)</f>
        <v>0</v>
      </c>
      <c r="AL6" s="16">
        <f ca="1">IFERROR(FLUID!AP49,0)</f>
        <v>0</v>
      </c>
      <c r="AM6" s="16">
        <f ca="1">IFERROR(FLUID!AQ49,0)</f>
        <v>0</v>
      </c>
      <c r="AN6" s="16">
        <f ca="1">IFERROR(FLUID!AR49,0)</f>
        <v>0</v>
      </c>
      <c r="AO6" s="16">
        <f ca="1">IFERROR(FLUID!AS49,0)</f>
        <v>0</v>
      </c>
      <c r="AP6" s="16">
        <f ca="1">IFERROR(FLUID!AT49,0)</f>
        <v>0</v>
      </c>
      <c r="AQ6" s="16">
        <f ca="1">IFERROR(FLUID!AU49,0)</f>
        <v>0</v>
      </c>
      <c r="AR6" s="16">
        <f ca="1">IFERROR(FLUID!AV49,0)</f>
        <v>0</v>
      </c>
      <c r="AS6" s="16">
        <f ca="1">IFERROR(FLUID!AW49,0)</f>
        <v>0</v>
      </c>
      <c r="AT6" s="16">
        <f ca="1">IFERROR(FLUID!AX49,0)</f>
        <v>0</v>
      </c>
      <c r="AU6" s="16">
        <f ca="1">IFERROR(FLUID!AY49,0)</f>
        <v>0</v>
      </c>
      <c r="AV6" s="16">
        <f ca="1">IFERROR(FLUID!AZ49,0)</f>
        <v>0</v>
      </c>
      <c r="AW6" s="16">
        <f ca="1">IFERROR(FLUID!BA49,0)</f>
        <v>0</v>
      </c>
      <c r="AX6" s="16">
        <f ca="1">IFERROR(FLUID!BB49,0)</f>
        <v>0</v>
      </c>
      <c r="AY6" s="16">
        <f ca="1">IFERROR(FLUID!BC49,0)</f>
        <v>0</v>
      </c>
      <c r="AZ6" s="16">
        <f ca="1">IFERROR(FLUID!BD49,0)</f>
        <v>0</v>
      </c>
      <c r="BA6" s="16">
        <f ca="1">IFERROR(FLUID!BE49,0)</f>
        <v>0</v>
      </c>
      <c r="BB6" s="16">
        <f ca="1">IFERROR(FLUID!BF49,0)</f>
        <v>0</v>
      </c>
      <c r="BC6" s="16">
        <f ca="1">IFERROR(FLUID!BG49,0)</f>
        <v>0</v>
      </c>
      <c r="BD6" s="16">
        <f ca="1">IFERROR(FLUID!BH49,0)</f>
        <v>0</v>
      </c>
      <c r="BE6" s="16">
        <f ca="1">IFERROR(FLUID!BI49,0)</f>
        <v>0</v>
      </c>
      <c r="BF6" s="16">
        <f ca="1">IFERROR(FLUID!BJ49,0)</f>
        <v>0</v>
      </c>
      <c r="BG6" s="16">
        <f ca="1">IFERROR(FLUID!BK49,0)</f>
        <v>0</v>
      </c>
      <c r="BH6" s="16">
        <f ca="1">IFERROR(FLUID!BL49,0)</f>
        <v>0</v>
      </c>
      <c r="BI6" s="16">
        <f ca="1">IFERROR(FLUID!BM49,0)</f>
        <v>0</v>
      </c>
      <c r="BJ6" s="16">
        <f ca="1">IFERROR(FLUID!BN49,0)</f>
        <v>0</v>
      </c>
      <c r="BK6" s="16">
        <f ca="1">IFERROR(FLUID!BO49,0)</f>
        <v>0</v>
      </c>
      <c r="BL6" s="16">
        <f ca="1">IFERROR(FLUID!BP49,0)</f>
        <v>0</v>
      </c>
      <c r="BM6" s="16">
        <f ca="1">IFERROR(FLUID!BQ49,0)</f>
        <v>0</v>
      </c>
      <c r="BN6" s="16">
        <f ca="1">IFERROR(FLUID!BR49,0)</f>
        <v>0</v>
      </c>
      <c r="BO6" s="16">
        <f>IFERROR(FLUID!BS49,0)</f>
        <v>0</v>
      </c>
      <c r="BP6" s="16">
        <f>IFERROR(FLUID!BT49,0)</f>
        <v>0</v>
      </c>
      <c r="BQ6" s="16">
        <f>IFERROR(FLUID!BU49,0)</f>
        <v>0</v>
      </c>
      <c r="BR6" s="16">
        <f>IFERROR(FLUID!BV49,0)</f>
        <v>0</v>
      </c>
      <c r="BS6" s="16">
        <f>IFERROR(FLUID!BW49,0)</f>
        <v>0</v>
      </c>
      <c r="BT6" s="16">
        <f>IFERROR(FLUID!BX49,0)</f>
        <v>0</v>
      </c>
    </row>
    <row r="7" spans="1:72" ht="21.75" hidden="1" outlineLevel="1" thickBot="1" x14ac:dyDescent="0.4">
      <c r="A7" s="87" t="str">
        <f>IFERROR(FLUID!E50,0)</f>
        <v>Se6</v>
      </c>
      <c r="B7" s="16">
        <f ca="1">IFERROR(FLUID!F50,0)</f>
        <v>-28.950000000000003</v>
      </c>
      <c r="C7" s="16">
        <f ca="1">IFERROR(FLUID!G50,0)</f>
        <v>-31.061999999999998</v>
      </c>
      <c r="D7" s="16">
        <f ca="1">IFERROR(FLUID!H50,0)</f>
        <v>-33.396000000000001</v>
      </c>
      <c r="E7" s="16">
        <f ca="1">IFERROR(FLUID!I50,0)</f>
        <v>-33.978000000000002</v>
      </c>
      <c r="F7" s="16">
        <f ca="1">IFERROR(FLUID!J50,0)</f>
        <v>-34.554000000000002</v>
      </c>
      <c r="G7" s="16">
        <f ca="1">IFERROR(FLUID!K50,0)</f>
        <v>-35.130000000000003</v>
      </c>
      <c r="H7" s="16">
        <f ca="1">IFERROR(FLUID!L50,0)</f>
        <v>-35.694000000000003</v>
      </c>
      <c r="I7" s="16">
        <f ca="1">IFERROR(FLUID!M50,0)</f>
        <v>-36.251999999999995</v>
      </c>
      <c r="J7" s="16">
        <f ca="1">IFERROR(FLUID!N50,0)</f>
        <v>-36.798000000000002</v>
      </c>
      <c r="K7" s="16">
        <f ca="1">IFERROR(FLUID!O50,0)</f>
        <v>-37.332000000000001</v>
      </c>
      <c r="L7" s="16">
        <f ca="1">IFERROR(FLUID!P50,0)</f>
        <v>-37.853999999999999</v>
      </c>
      <c r="M7" s="16">
        <f ca="1">IFERROR(FLUID!Q50,0)</f>
        <v>-38.357999999999997</v>
      </c>
      <c r="N7" s="16">
        <f ca="1">IFERROR(FLUID!R50,0)</f>
        <v>-38.844000000000001</v>
      </c>
      <c r="O7" s="16">
        <f ca="1">IFERROR(FLUID!S50,0)</f>
        <v>-39.311999999999998</v>
      </c>
      <c r="P7" s="16">
        <f ca="1">IFERROR(FLUID!T50,0)</f>
        <v>-39.756</v>
      </c>
      <c r="Q7" s="16">
        <f ca="1">IFERROR(FLUID!U50,0)</f>
        <v>-41.304000000000002</v>
      </c>
      <c r="R7" s="16">
        <f ca="1">IFERROR(FLUID!V50,0)</f>
        <v>-42.744</v>
      </c>
      <c r="S7" s="16">
        <f ca="1">IFERROR(FLUID!W50,0)</f>
        <v>-44.268000000000001</v>
      </c>
      <c r="T7" s="16">
        <f ca="1">IFERROR(FLUID!X50,0)</f>
        <v>-45.936</v>
      </c>
      <c r="U7" s="16">
        <f ca="1">IFERROR(FLUID!Y50,0)</f>
        <v>-47.897999999999996</v>
      </c>
      <c r="V7" s="16">
        <f ca="1">IFERROR(FLUID!Z50,0)</f>
        <v>-48.456000000000003</v>
      </c>
      <c r="W7" s="16">
        <f ca="1">IFERROR(FLUID!AA50,0)</f>
        <v>-49.050000000000004</v>
      </c>
      <c r="X7" s="16">
        <f ca="1">IFERROR(FLUID!AB50,0)</f>
        <v>-49.673999999999999</v>
      </c>
      <c r="Y7" s="16">
        <f ca="1">IFERROR(FLUID!AC50,0)</f>
        <v>-50.328000000000003</v>
      </c>
      <c r="Z7" s="16">
        <f ca="1">IFERROR(FLUID!AD50,0)</f>
        <v>0</v>
      </c>
      <c r="AA7" s="16">
        <f ca="1">IFERROR(FLUID!AE50,0)</f>
        <v>0</v>
      </c>
      <c r="AB7" s="16">
        <f ca="1">IFERROR(FLUID!AF50,0)</f>
        <v>0</v>
      </c>
      <c r="AC7" s="16">
        <f ca="1">IFERROR(FLUID!AG50,0)</f>
        <v>0</v>
      </c>
      <c r="AD7" s="16">
        <f ca="1">IFERROR(FLUID!AH50,0)</f>
        <v>0</v>
      </c>
      <c r="AE7" s="16">
        <f ca="1">IFERROR(FLUID!AI50,0)</f>
        <v>0</v>
      </c>
      <c r="AF7" s="16">
        <f ca="1">IFERROR(FLUID!AJ50,0)</f>
        <v>0</v>
      </c>
      <c r="AG7" s="16">
        <f ca="1">IFERROR(FLUID!AK50,0)</f>
        <v>0</v>
      </c>
      <c r="AH7" s="16">
        <f ca="1">IFERROR(FLUID!AL50,0)</f>
        <v>0</v>
      </c>
      <c r="AI7" s="16">
        <f ca="1">IFERROR(FLUID!AM50,0)</f>
        <v>0</v>
      </c>
      <c r="AJ7" s="16">
        <f ca="1">IFERROR(FLUID!AN50,0)</f>
        <v>0</v>
      </c>
      <c r="AK7" s="16">
        <f ca="1">IFERROR(FLUID!AO50,0)</f>
        <v>0</v>
      </c>
      <c r="AL7" s="16">
        <f ca="1">IFERROR(FLUID!AP50,0)</f>
        <v>0</v>
      </c>
      <c r="AM7" s="16">
        <f ca="1">IFERROR(FLUID!AQ50,0)</f>
        <v>0</v>
      </c>
      <c r="AN7" s="16">
        <f ca="1">IFERROR(FLUID!AR50,0)</f>
        <v>0</v>
      </c>
      <c r="AO7" s="16">
        <f ca="1">IFERROR(FLUID!AS50,0)</f>
        <v>0</v>
      </c>
      <c r="AP7" s="16">
        <f ca="1">IFERROR(FLUID!AT50,0)</f>
        <v>0</v>
      </c>
      <c r="AQ7" s="16">
        <f ca="1">IFERROR(FLUID!AU50,0)</f>
        <v>0</v>
      </c>
      <c r="AR7" s="16">
        <f ca="1">IFERROR(FLUID!AV50,0)</f>
        <v>0</v>
      </c>
      <c r="AS7" s="16">
        <f ca="1">IFERROR(FLUID!AW50,0)</f>
        <v>0</v>
      </c>
      <c r="AT7" s="16">
        <f ca="1">IFERROR(FLUID!AX50,0)</f>
        <v>0</v>
      </c>
      <c r="AU7" s="16">
        <f ca="1">IFERROR(FLUID!AY50,0)</f>
        <v>0</v>
      </c>
      <c r="AV7" s="16">
        <f ca="1">IFERROR(FLUID!AZ50,0)</f>
        <v>0</v>
      </c>
      <c r="AW7" s="16">
        <f ca="1">IFERROR(FLUID!BA50,0)</f>
        <v>0</v>
      </c>
      <c r="AX7" s="16">
        <f ca="1">IFERROR(FLUID!BB50,0)</f>
        <v>0</v>
      </c>
      <c r="AY7" s="16">
        <f ca="1">IFERROR(FLUID!BC50,0)</f>
        <v>0</v>
      </c>
      <c r="AZ7" s="16">
        <f ca="1">IFERROR(FLUID!BD50,0)</f>
        <v>0</v>
      </c>
      <c r="BA7" s="16">
        <f ca="1">IFERROR(FLUID!BE50,0)</f>
        <v>0</v>
      </c>
      <c r="BB7" s="16">
        <f ca="1">IFERROR(FLUID!BF50,0)</f>
        <v>0</v>
      </c>
      <c r="BC7" s="16">
        <f ca="1">IFERROR(FLUID!BG50,0)</f>
        <v>0</v>
      </c>
      <c r="BD7" s="16">
        <f ca="1">IFERROR(FLUID!BH50,0)</f>
        <v>0</v>
      </c>
      <c r="BE7" s="16">
        <f ca="1">IFERROR(FLUID!BI50,0)</f>
        <v>0</v>
      </c>
      <c r="BF7" s="16">
        <f ca="1">IFERROR(FLUID!BJ50,0)</f>
        <v>0</v>
      </c>
      <c r="BG7" s="16">
        <f ca="1">IFERROR(FLUID!BK50,0)</f>
        <v>0</v>
      </c>
      <c r="BH7" s="16">
        <f ca="1">IFERROR(FLUID!BL50,0)</f>
        <v>0</v>
      </c>
      <c r="BI7" s="16">
        <f ca="1">IFERROR(FLUID!BM50,0)</f>
        <v>0</v>
      </c>
      <c r="BJ7" s="16">
        <f ca="1">IFERROR(FLUID!BN50,0)</f>
        <v>0</v>
      </c>
      <c r="BK7" s="16">
        <f ca="1">IFERROR(FLUID!BO50,0)</f>
        <v>0</v>
      </c>
      <c r="BL7" s="16">
        <f ca="1">IFERROR(FLUID!BP50,0)</f>
        <v>0</v>
      </c>
      <c r="BM7" s="16">
        <f ca="1">IFERROR(FLUID!BQ50,0)</f>
        <v>0</v>
      </c>
      <c r="BN7" s="16">
        <f ca="1">IFERROR(FLUID!BR50,0)</f>
        <v>0</v>
      </c>
      <c r="BO7" s="16">
        <f>IFERROR(FLUID!BS50,0)</f>
        <v>0</v>
      </c>
      <c r="BP7" s="16">
        <f>IFERROR(FLUID!BT50,0)</f>
        <v>0</v>
      </c>
      <c r="BQ7" s="16">
        <f>IFERROR(FLUID!BU50,0)</f>
        <v>0</v>
      </c>
      <c r="BR7" s="16">
        <f>IFERROR(FLUID!BV50,0)</f>
        <v>0</v>
      </c>
      <c r="BS7" s="16">
        <f>IFERROR(FLUID!BW50,0)</f>
        <v>0</v>
      </c>
      <c r="BT7" s="16">
        <f>IFERROR(FLUID!BX50,0)</f>
        <v>0</v>
      </c>
    </row>
    <row r="8" spans="1:72" ht="21.75" hidden="1" outlineLevel="1" thickBot="1" x14ac:dyDescent="0.4">
      <c r="A8" s="87" t="str">
        <f>IFERROR(FLUID!E51,0)</f>
        <v>Se?</v>
      </c>
      <c r="B8" s="16">
        <f ca="1">IFERROR(FLUID!F51,0)</f>
        <v>-4.8250000000000002</v>
      </c>
      <c r="C8" s="16">
        <f ca="1">IFERROR(FLUID!G51,0)</f>
        <v>-5.1769999999999996</v>
      </c>
      <c r="D8" s="16">
        <f ca="1">IFERROR(FLUID!H51,0)</f>
        <v>-5.5659999999999998</v>
      </c>
      <c r="E8" s="16">
        <f ca="1">IFERROR(FLUID!I51,0)</f>
        <v>-5.6630000000000003</v>
      </c>
      <c r="F8" s="16">
        <f ca="1">IFERROR(FLUID!J51,0)</f>
        <v>-5.7590000000000003</v>
      </c>
      <c r="G8" s="16">
        <f ca="1">IFERROR(FLUID!K51,0)</f>
        <v>-5.8550000000000004</v>
      </c>
      <c r="H8" s="16">
        <f ca="1">IFERROR(FLUID!L51,0)</f>
        <v>-5.9489999999999998</v>
      </c>
      <c r="I8" s="16">
        <f ca="1">IFERROR(FLUID!M51,0)</f>
        <v>-6.0419999999999998</v>
      </c>
      <c r="J8" s="16">
        <f ca="1">IFERROR(FLUID!N51,0)</f>
        <v>-6.133</v>
      </c>
      <c r="K8" s="16">
        <f ca="1">IFERROR(FLUID!O51,0)</f>
        <v>-6.2220000000000004</v>
      </c>
      <c r="L8" s="16">
        <f ca="1">IFERROR(FLUID!P51,0)</f>
        <v>-6.3090000000000002</v>
      </c>
      <c r="M8" s="16">
        <f ca="1">IFERROR(FLUID!Q51,0)</f>
        <v>-6.3929999999999998</v>
      </c>
      <c r="N8" s="16">
        <f ca="1">IFERROR(FLUID!R51,0)</f>
        <v>-6.4740000000000002</v>
      </c>
      <c r="O8" s="16">
        <f ca="1">IFERROR(FLUID!S51,0)</f>
        <v>-6.5519999999999996</v>
      </c>
      <c r="P8" s="16">
        <f ca="1">IFERROR(FLUID!T51,0)</f>
        <v>-6.6260000000000003</v>
      </c>
      <c r="Q8" s="16">
        <f ca="1">IFERROR(FLUID!U51,0)</f>
        <v>-6.8840000000000003</v>
      </c>
      <c r="R8" s="16">
        <f ca="1">IFERROR(FLUID!V51,0)</f>
        <v>-7.1239999999999997</v>
      </c>
      <c r="S8" s="16">
        <f ca="1">IFERROR(FLUID!W51,0)</f>
        <v>-7.3780000000000001</v>
      </c>
      <c r="T8" s="16">
        <f ca="1">IFERROR(FLUID!X51,0)</f>
        <v>-7.6559999999999997</v>
      </c>
      <c r="U8" s="16">
        <f ca="1">IFERROR(FLUID!Y51,0)</f>
        <v>-7.9829999999999997</v>
      </c>
      <c r="V8" s="16">
        <f ca="1">IFERROR(FLUID!Z51,0)</f>
        <v>-8.0760000000000005</v>
      </c>
      <c r="W8" s="16">
        <f ca="1">IFERROR(FLUID!AA51,0)</f>
        <v>-8.1750000000000007</v>
      </c>
      <c r="X8" s="16">
        <f ca="1">IFERROR(FLUID!AB51,0)</f>
        <v>-8.2789999999999999</v>
      </c>
      <c r="Y8" s="16">
        <f ca="1">IFERROR(FLUID!AC51,0)</f>
        <v>-8.3879999999999999</v>
      </c>
      <c r="Z8" s="16">
        <f ca="1">IFERROR(FLUID!AD51,0)</f>
        <v>0</v>
      </c>
      <c r="AA8" s="16">
        <f ca="1">IFERROR(FLUID!AE51,0)</f>
        <v>0</v>
      </c>
      <c r="AB8" s="16">
        <f ca="1">IFERROR(FLUID!AF51,0)</f>
        <v>0</v>
      </c>
      <c r="AC8" s="16">
        <f ca="1">IFERROR(FLUID!AG51,0)</f>
        <v>0</v>
      </c>
      <c r="AD8" s="16">
        <f ca="1">IFERROR(FLUID!AH51,0)</f>
        <v>0</v>
      </c>
      <c r="AE8" s="16">
        <f ca="1">IFERROR(FLUID!AI51,0)</f>
        <v>0</v>
      </c>
      <c r="AF8" s="16">
        <f ca="1">IFERROR(FLUID!AJ51,0)</f>
        <v>0</v>
      </c>
      <c r="AG8" s="16">
        <f ca="1">IFERROR(FLUID!AK51,0)</f>
        <v>0</v>
      </c>
      <c r="AH8" s="16">
        <f ca="1">IFERROR(FLUID!AL51,0)</f>
        <v>0</v>
      </c>
      <c r="AI8" s="16">
        <f ca="1">IFERROR(FLUID!AM51,0)</f>
        <v>0</v>
      </c>
      <c r="AJ8" s="16">
        <f ca="1">IFERROR(FLUID!AN51,0)</f>
        <v>0</v>
      </c>
      <c r="AK8" s="16">
        <f ca="1">IFERROR(FLUID!AO51,0)</f>
        <v>0</v>
      </c>
      <c r="AL8" s="16">
        <f ca="1">IFERROR(FLUID!AP51,0)</f>
        <v>0</v>
      </c>
      <c r="AM8" s="16">
        <f ca="1">IFERROR(FLUID!AQ51,0)</f>
        <v>0</v>
      </c>
      <c r="AN8" s="16">
        <f ca="1">IFERROR(FLUID!AR51,0)</f>
        <v>0</v>
      </c>
      <c r="AO8" s="16">
        <f ca="1">IFERROR(FLUID!AS51,0)</f>
        <v>0</v>
      </c>
      <c r="AP8" s="16">
        <f ca="1">IFERROR(FLUID!AT51,0)</f>
        <v>0</v>
      </c>
      <c r="AQ8" s="16">
        <f ca="1">IFERROR(FLUID!AU51,0)</f>
        <v>0</v>
      </c>
      <c r="AR8" s="16">
        <f ca="1">IFERROR(FLUID!AV51,0)</f>
        <v>0</v>
      </c>
      <c r="AS8" s="16">
        <f ca="1">IFERROR(FLUID!AW51,0)</f>
        <v>0</v>
      </c>
      <c r="AT8" s="16">
        <f ca="1">IFERROR(FLUID!AX51,0)</f>
        <v>0</v>
      </c>
      <c r="AU8" s="16">
        <f ca="1">IFERROR(FLUID!AY51,0)</f>
        <v>0</v>
      </c>
      <c r="AV8" s="16">
        <f ca="1">IFERROR(FLUID!AZ51,0)</f>
        <v>0</v>
      </c>
      <c r="AW8" s="16">
        <f ca="1">IFERROR(FLUID!BA51,0)</f>
        <v>0</v>
      </c>
      <c r="AX8" s="16">
        <f ca="1">IFERROR(FLUID!BB51,0)</f>
        <v>0</v>
      </c>
      <c r="AY8" s="16">
        <f ca="1">IFERROR(FLUID!BC51,0)</f>
        <v>0</v>
      </c>
      <c r="AZ8" s="16">
        <f ca="1">IFERROR(FLUID!BD51,0)</f>
        <v>0</v>
      </c>
      <c r="BA8" s="16">
        <f ca="1">IFERROR(FLUID!BE51,0)</f>
        <v>0</v>
      </c>
      <c r="BB8" s="16">
        <f ca="1">IFERROR(FLUID!BF51,0)</f>
        <v>0</v>
      </c>
      <c r="BC8" s="16">
        <f ca="1">IFERROR(FLUID!BG51,0)</f>
        <v>0</v>
      </c>
      <c r="BD8" s="16">
        <f ca="1">IFERROR(FLUID!BH51,0)</f>
        <v>0</v>
      </c>
      <c r="BE8" s="16">
        <f ca="1">IFERROR(FLUID!BI51,0)</f>
        <v>0</v>
      </c>
      <c r="BF8" s="16">
        <f ca="1">IFERROR(FLUID!BJ51,0)</f>
        <v>0</v>
      </c>
      <c r="BG8" s="16">
        <f ca="1">IFERROR(FLUID!BK51,0)</f>
        <v>0</v>
      </c>
      <c r="BH8" s="16">
        <f ca="1">IFERROR(FLUID!BL51,0)</f>
        <v>0</v>
      </c>
      <c r="BI8" s="16">
        <f ca="1">IFERROR(FLUID!BM51,0)</f>
        <v>0</v>
      </c>
      <c r="BJ8" s="16">
        <f ca="1">IFERROR(FLUID!BN51,0)</f>
        <v>0</v>
      </c>
      <c r="BK8" s="16">
        <f ca="1">IFERROR(FLUID!BO51,0)</f>
        <v>0</v>
      </c>
      <c r="BL8" s="16">
        <f ca="1">IFERROR(FLUID!BP51,0)</f>
        <v>0</v>
      </c>
      <c r="BM8" s="16">
        <f ca="1">IFERROR(FLUID!BQ51,0)</f>
        <v>0</v>
      </c>
      <c r="BN8" s="16">
        <f ca="1">IFERROR(FLUID!BR51,0)</f>
        <v>0</v>
      </c>
      <c r="BO8" s="16">
        <f>IFERROR(FLUID!BS51,0)</f>
        <v>0</v>
      </c>
      <c r="BP8" s="16">
        <f>IFERROR(FLUID!BT51,0)</f>
        <v>0</v>
      </c>
      <c r="BQ8" s="16">
        <f>IFERROR(FLUID!BU51,0)</f>
        <v>0</v>
      </c>
      <c r="BR8" s="16">
        <f>IFERROR(FLUID!BV51,0)</f>
        <v>0</v>
      </c>
      <c r="BS8" s="16">
        <f>IFERROR(FLUID!BW51,0)</f>
        <v>0</v>
      </c>
      <c r="BT8" s="16">
        <f>IFERROR(FLUID!BX51,0)</f>
        <v>0</v>
      </c>
    </row>
    <row r="9" spans="1:72" ht="21.75" hidden="1" outlineLevel="1" thickBot="1" x14ac:dyDescent="0.4">
      <c r="A9" s="87" t="str">
        <f>IFERROR(FLUID!E52,0)</f>
        <v>Se8</v>
      </c>
      <c r="B9" s="16">
        <f ca="1">IFERROR(FLUID!F52,0)</f>
        <v>-38.6</v>
      </c>
      <c r="C9" s="16">
        <f ca="1">IFERROR(FLUID!G52,0)</f>
        <v>-41.415999999999997</v>
      </c>
      <c r="D9" s="16">
        <f ca="1">IFERROR(FLUID!H52,0)</f>
        <v>-44.527999999999999</v>
      </c>
      <c r="E9" s="16">
        <f ca="1">IFERROR(FLUID!I52,0)</f>
        <v>-45.304000000000002</v>
      </c>
      <c r="F9" s="16">
        <f ca="1">IFERROR(FLUID!J52,0)</f>
        <v>-46.072000000000003</v>
      </c>
      <c r="G9" s="16">
        <f ca="1">IFERROR(FLUID!K52,0)</f>
        <v>-46.84</v>
      </c>
      <c r="H9" s="16">
        <f ca="1">IFERROR(FLUID!L52,0)</f>
        <v>-47.591999999999999</v>
      </c>
      <c r="I9" s="16">
        <f ca="1">IFERROR(FLUID!M52,0)</f>
        <v>-48.335999999999999</v>
      </c>
      <c r="J9" s="16">
        <f ca="1">IFERROR(FLUID!N52,0)</f>
        <v>-49.064</v>
      </c>
      <c r="K9" s="16">
        <f ca="1">IFERROR(FLUID!O52,0)</f>
        <v>-49.776000000000003</v>
      </c>
      <c r="L9" s="16">
        <f ca="1">IFERROR(FLUID!P52,0)</f>
        <v>-50.472000000000001</v>
      </c>
      <c r="M9" s="16">
        <f ca="1">IFERROR(FLUID!Q52,0)</f>
        <v>-51.143999999999998</v>
      </c>
      <c r="N9" s="16">
        <f ca="1">IFERROR(FLUID!R52,0)</f>
        <v>-51.792000000000002</v>
      </c>
      <c r="O9" s="16">
        <f ca="1">IFERROR(FLUID!S52,0)</f>
        <v>-52.415999999999997</v>
      </c>
      <c r="P9" s="16">
        <f ca="1">IFERROR(FLUID!T52,0)</f>
        <v>-53.008000000000003</v>
      </c>
      <c r="Q9" s="16">
        <f ca="1">IFERROR(FLUID!U52,0)</f>
        <v>-55.072000000000003</v>
      </c>
      <c r="R9" s="16">
        <f ca="1">IFERROR(FLUID!V52,0)</f>
        <v>-56.991999999999997</v>
      </c>
      <c r="S9" s="16">
        <f ca="1">IFERROR(FLUID!W52,0)</f>
        <v>-59.024000000000001</v>
      </c>
      <c r="T9" s="16">
        <f ca="1">IFERROR(FLUID!X52,0)</f>
        <v>-61.247999999999998</v>
      </c>
      <c r="U9" s="16">
        <f ca="1">IFERROR(FLUID!Y52,0)</f>
        <v>-63.863999999999997</v>
      </c>
      <c r="V9" s="16">
        <f ca="1">IFERROR(FLUID!Z52,0)</f>
        <v>-64.608000000000004</v>
      </c>
      <c r="W9" s="16">
        <f ca="1">IFERROR(FLUID!AA52,0)</f>
        <v>-65.400000000000006</v>
      </c>
      <c r="X9" s="16">
        <f ca="1">IFERROR(FLUID!AB52,0)</f>
        <v>-66.231999999999999</v>
      </c>
      <c r="Y9" s="16">
        <f ca="1">IFERROR(FLUID!AC52,0)</f>
        <v>-67.103999999999999</v>
      </c>
      <c r="Z9" s="16">
        <f ca="1">IFERROR(FLUID!AD52,0)</f>
        <v>0</v>
      </c>
      <c r="AA9" s="16">
        <f ca="1">IFERROR(FLUID!AE52,0)</f>
        <v>0</v>
      </c>
      <c r="AB9" s="16">
        <f ca="1">IFERROR(FLUID!AF52,0)</f>
        <v>0</v>
      </c>
      <c r="AC9" s="16">
        <f ca="1">IFERROR(FLUID!AG52,0)</f>
        <v>0</v>
      </c>
      <c r="AD9" s="16">
        <f ca="1">IFERROR(FLUID!AH52,0)</f>
        <v>0</v>
      </c>
      <c r="AE9" s="16">
        <f ca="1">IFERROR(FLUID!AI52,0)</f>
        <v>0</v>
      </c>
      <c r="AF9" s="16">
        <f ca="1">IFERROR(FLUID!AJ52,0)</f>
        <v>0</v>
      </c>
      <c r="AG9" s="16">
        <f ca="1">IFERROR(FLUID!AK52,0)</f>
        <v>0</v>
      </c>
      <c r="AH9" s="16">
        <f ca="1">IFERROR(FLUID!AL52,0)</f>
        <v>0</v>
      </c>
      <c r="AI9" s="16">
        <f ca="1">IFERROR(FLUID!AM52,0)</f>
        <v>0</v>
      </c>
      <c r="AJ9" s="16">
        <f ca="1">IFERROR(FLUID!AN52,0)</f>
        <v>0</v>
      </c>
      <c r="AK9" s="16">
        <f ca="1">IFERROR(FLUID!AO52,0)</f>
        <v>0</v>
      </c>
      <c r="AL9" s="16">
        <f ca="1">IFERROR(FLUID!AP52,0)</f>
        <v>0</v>
      </c>
      <c r="AM9" s="16">
        <f ca="1">IFERROR(FLUID!AQ52,0)</f>
        <v>0</v>
      </c>
      <c r="AN9" s="16">
        <f ca="1">IFERROR(FLUID!AR52,0)</f>
        <v>0</v>
      </c>
      <c r="AO9" s="16">
        <f ca="1">IFERROR(FLUID!AS52,0)</f>
        <v>0</v>
      </c>
      <c r="AP9" s="16">
        <f ca="1">IFERROR(FLUID!AT52,0)</f>
        <v>0</v>
      </c>
      <c r="AQ9" s="16">
        <f ca="1">IFERROR(FLUID!AU52,0)</f>
        <v>0</v>
      </c>
      <c r="AR9" s="16">
        <f ca="1">IFERROR(FLUID!AV52,0)</f>
        <v>0</v>
      </c>
      <c r="AS9" s="16">
        <f ca="1">IFERROR(FLUID!AW52,0)</f>
        <v>0</v>
      </c>
      <c r="AT9" s="16">
        <f ca="1">IFERROR(FLUID!AX52,0)</f>
        <v>0</v>
      </c>
      <c r="AU9" s="16">
        <f ca="1">IFERROR(FLUID!AY52,0)</f>
        <v>0</v>
      </c>
      <c r="AV9" s="16">
        <f ca="1">IFERROR(FLUID!AZ52,0)</f>
        <v>0</v>
      </c>
      <c r="AW9" s="16">
        <f ca="1">IFERROR(FLUID!BA52,0)</f>
        <v>0</v>
      </c>
      <c r="AX9" s="16">
        <f ca="1">IFERROR(FLUID!BB52,0)</f>
        <v>0</v>
      </c>
      <c r="AY9" s="16">
        <f ca="1">IFERROR(FLUID!BC52,0)</f>
        <v>0</v>
      </c>
      <c r="AZ9" s="16">
        <f ca="1">IFERROR(FLUID!BD52,0)</f>
        <v>0</v>
      </c>
      <c r="BA9" s="16">
        <f ca="1">IFERROR(FLUID!BE52,0)</f>
        <v>0</v>
      </c>
      <c r="BB9" s="16">
        <f ca="1">IFERROR(FLUID!BF52,0)</f>
        <v>0</v>
      </c>
      <c r="BC9" s="16">
        <f ca="1">IFERROR(FLUID!BG52,0)</f>
        <v>0</v>
      </c>
      <c r="BD9" s="16">
        <f ca="1">IFERROR(FLUID!BH52,0)</f>
        <v>0</v>
      </c>
      <c r="BE9" s="16">
        <f ca="1">IFERROR(FLUID!BI52,0)</f>
        <v>0</v>
      </c>
      <c r="BF9" s="16">
        <f ca="1">IFERROR(FLUID!BJ52,0)</f>
        <v>0</v>
      </c>
      <c r="BG9" s="16">
        <f ca="1">IFERROR(FLUID!BK52,0)</f>
        <v>0</v>
      </c>
      <c r="BH9" s="16">
        <f ca="1">IFERROR(FLUID!BL52,0)</f>
        <v>0</v>
      </c>
      <c r="BI9" s="16">
        <f ca="1">IFERROR(FLUID!BM52,0)</f>
        <v>0</v>
      </c>
      <c r="BJ9" s="16">
        <f ca="1">IFERROR(FLUID!BN52,0)</f>
        <v>0</v>
      </c>
      <c r="BK9" s="16">
        <f ca="1">IFERROR(FLUID!BO52,0)</f>
        <v>0</v>
      </c>
      <c r="BL9" s="16">
        <f ca="1">IFERROR(FLUID!BP52,0)</f>
        <v>0</v>
      </c>
      <c r="BM9" s="16">
        <f ca="1">IFERROR(FLUID!BQ52,0)</f>
        <v>0</v>
      </c>
      <c r="BN9" s="16">
        <f ca="1">IFERROR(FLUID!BR52,0)</f>
        <v>0</v>
      </c>
      <c r="BO9" s="16">
        <f>IFERROR(FLUID!BS52,0)</f>
        <v>0</v>
      </c>
      <c r="BP9" s="16">
        <f>IFERROR(FLUID!BT52,0)</f>
        <v>0</v>
      </c>
      <c r="BQ9" s="16">
        <f>IFERROR(FLUID!BU52,0)</f>
        <v>0</v>
      </c>
      <c r="BR9" s="16">
        <f>IFERROR(FLUID!BV52,0)</f>
        <v>0</v>
      </c>
      <c r="BS9" s="16">
        <f>IFERROR(FLUID!BW52,0)</f>
        <v>0</v>
      </c>
      <c r="BT9" s="16">
        <f>IFERROR(FLUID!BX52,0)</f>
        <v>0</v>
      </c>
    </row>
    <row r="10" spans="1:72" ht="21.75" hidden="1" outlineLevel="1" thickBot="1" x14ac:dyDescent="0.4">
      <c r="A10" s="87" t="str">
        <f>IFERROR(FLUID!E53,0)</f>
        <v>Se2</v>
      </c>
      <c r="B10" s="16">
        <f ca="1">IFERROR(FLUID!F53,0)</f>
        <v>-9.65</v>
      </c>
      <c r="C10" s="16">
        <f ca="1">IFERROR(FLUID!G53,0)</f>
        <v>-10.353999999999999</v>
      </c>
      <c r="D10" s="16">
        <f ca="1">IFERROR(FLUID!H53,0)</f>
        <v>-11.132</v>
      </c>
      <c r="E10" s="16">
        <f ca="1">IFERROR(FLUID!I53,0)</f>
        <v>-11.326000000000001</v>
      </c>
      <c r="F10" s="16">
        <f ca="1">IFERROR(FLUID!J53,0)</f>
        <v>-11.518000000000001</v>
      </c>
      <c r="G10" s="16">
        <f ca="1">IFERROR(FLUID!K53,0)</f>
        <v>-11.71</v>
      </c>
      <c r="H10" s="16">
        <f ca="1">IFERROR(FLUID!L53,0)</f>
        <v>-11.898</v>
      </c>
      <c r="I10" s="16">
        <f ca="1">IFERROR(FLUID!M53,0)</f>
        <v>-12.084</v>
      </c>
      <c r="J10" s="16">
        <f ca="1">IFERROR(FLUID!N53,0)</f>
        <v>-12.266</v>
      </c>
      <c r="K10" s="16">
        <f ca="1">IFERROR(FLUID!O53,0)</f>
        <v>-12.444000000000001</v>
      </c>
      <c r="L10" s="16">
        <f ca="1">IFERROR(FLUID!P53,0)</f>
        <v>-12.618</v>
      </c>
      <c r="M10" s="16">
        <f ca="1">IFERROR(FLUID!Q53,0)</f>
        <v>-12.786</v>
      </c>
      <c r="N10" s="16">
        <f ca="1">IFERROR(FLUID!R53,0)</f>
        <v>-12.948</v>
      </c>
      <c r="O10" s="16">
        <f ca="1">IFERROR(FLUID!S53,0)</f>
        <v>-13.103999999999999</v>
      </c>
      <c r="P10" s="16">
        <f ca="1">IFERROR(FLUID!T53,0)</f>
        <v>-13.252000000000001</v>
      </c>
      <c r="Q10" s="16">
        <f ca="1">IFERROR(FLUID!U53,0)</f>
        <v>-13.768000000000001</v>
      </c>
      <c r="R10" s="16">
        <f ca="1">IFERROR(FLUID!V53,0)</f>
        <v>-14.247999999999999</v>
      </c>
      <c r="S10" s="16">
        <f ca="1">IFERROR(FLUID!W53,0)</f>
        <v>-14.756</v>
      </c>
      <c r="T10" s="16">
        <f ca="1">IFERROR(FLUID!X53,0)</f>
        <v>-15.311999999999999</v>
      </c>
      <c r="U10" s="16">
        <f ca="1">IFERROR(FLUID!Y53,0)</f>
        <v>-15.965999999999999</v>
      </c>
      <c r="V10" s="16">
        <f ca="1">IFERROR(FLUID!Z53,0)</f>
        <v>-16.152000000000001</v>
      </c>
      <c r="W10" s="16">
        <f ca="1">IFERROR(FLUID!AA53,0)</f>
        <v>-16.350000000000001</v>
      </c>
      <c r="X10" s="16">
        <f ca="1">IFERROR(FLUID!AB53,0)</f>
        <v>-16.558</v>
      </c>
      <c r="Y10" s="16">
        <f ca="1">IFERROR(FLUID!AC53,0)</f>
        <v>-16.776</v>
      </c>
      <c r="Z10" s="16">
        <f ca="1">IFERROR(FLUID!AD53,0)</f>
        <v>0</v>
      </c>
      <c r="AA10" s="16">
        <f ca="1">IFERROR(FLUID!AE53,0)</f>
        <v>0</v>
      </c>
      <c r="AB10" s="16">
        <f ca="1">IFERROR(FLUID!AF53,0)</f>
        <v>0</v>
      </c>
      <c r="AC10" s="16">
        <f ca="1">IFERROR(FLUID!AG53,0)</f>
        <v>0</v>
      </c>
      <c r="AD10" s="16">
        <f ca="1">IFERROR(FLUID!AH53,0)</f>
        <v>0</v>
      </c>
      <c r="AE10" s="16">
        <f ca="1">IFERROR(FLUID!AI53,0)</f>
        <v>0</v>
      </c>
      <c r="AF10" s="16">
        <f ca="1">IFERROR(FLUID!AJ53,0)</f>
        <v>0</v>
      </c>
      <c r="AG10" s="16">
        <f ca="1">IFERROR(FLUID!AK53,0)</f>
        <v>0</v>
      </c>
      <c r="AH10" s="16">
        <f ca="1">IFERROR(FLUID!AL53,0)</f>
        <v>0</v>
      </c>
      <c r="AI10" s="16">
        <f ca="1">IFERROR(FLUID!AM53,0)</f>
        <v>0</v>
      </c>
      <c r="AJ10" s="16">
        <f ca="1">IFERROR(FLUID!AN53,0)</f>
        <v>0</v>
      </c>
      <c r="AK10" s="16">
        <f ca="1">IFERROR(FLUID!AO53,0)</f>
        <v>0</v>
      </c>
      <c r="AL10" s="16">
        <f ca="1">IFERROR(FLUID!AP53,0)</f>
        <v>0</v>
      </c>
      <c r="AM10" s="16">
        <f ca="1">IFERROR(FLUID!AQ53,0)</f>
        <v>0</v>
      </c>
      <c r="AN10" s="16">
        <f ca="1">IFERROR(FLUID!AR53,0)</f>
        <v>0</v>
      </c>
      <c r="AO10" s="16">
        <f ca="1">IFERROR(FLUID!AS53,0)</f>
        <v>0</v>
      </c>
      <c r="AP10" s="16">
        <f ca="1">IFERROR(FLUID!AT53,0)</f>
        <v>0</v>
      </c>
      <c r="AQ10" s="16">
        <f ca="1">IFERROR(FLUID!AU53,0)</f>
        <v>0</v>
      </c>
      <c r="AR10" s="16">
        <f ca="1">IFERROR(FLUID!AV53,0)</f>
        <v>0</v>
      </c>
      <c r="AS10" s="16">
        <f ca="1">IFERROR(FLUID!AW53,0)</f>
        <v>0</v>
      </c>
      <c r="AT10" s="16">
        <f ca="1">IFERROR(FLUID!AX53,0)</f>
        <v>0</v>
      </c>
      <c r="AU10" s="16">
        <f ca="1">IFERROR(FLUID!AY53,0)</f>
        <v>0</v>
      </c>
      <c r="AV10" s="16">
        <f ca="1">IFERROR(FLUID!AZ53,0)</f>
        <v>0</v>
      </c>
      <c r="AW10" s="16">
        <f ca="1">IFERROR(FLUID!BA53,0)</f>
        <v>0</v>
      </c>
      <c r="AX10" s="16">
        <f ca="1">IFERROR(FLUID!BB53,0)</f>
        <v>0</v>
      </c>
      <c r="AY10" s="16">
        <f ca="1">IFERROR(FLUID!BC53,0)</f>
        <v>0</v>
      </c>
      <c r="AZ10" s="16">
        <f ca="1">IFERROR(FLUID!BD53,0)</f>
        <v>0</v>
      </c>
      <c r="BA10" s="16">
        <f ca="1">IFERROR(FLUID!BE53,0)</f>
        <v>0</v>
      </c>
      <c r="BB10" s="16">
        <f ca="1">IFERROR(FLUID!BF53,0)</f>
        <v>0</v>
      </c>
      <c r="BC10" s="16">
        <f ca="1">IFERROR(FLUID!BG53,0)</f>
        <v>0</v>
      </c>
      <c r="BD10" s="16">
        <f ca="1">IFERROR(FLUID!BH53,0)</f>
        <v>0</v>
      </c>
      <c r="BE10" s="16">
        <f ca="1">IFERROR(FLUID!BI53,0)</f>
        <v>0</v>
      </c>
      <c r="BF10" s="16">
        <f ca="1">IFERROR(FLUID!BJ53,0)</f>
        <v>0</v>
      </c>
      <c r="BG10" s="16">
        <f ca="1">IFERROR(FLUID!BK53,0)</f>
        <v>0</v>
      </c>
      <c r="BH10" s="16">
        <f ca="1">IFERROR(FLUID!BL53,0)</f>
        <v>0</v>
      </c>
      <c r="BI10" s="16">
        <f ca="1">IFERROR(FLUID!BM53,0)</f>
        <v>0</v>
      </c>
      <c r="BJ10" s="16">
        <f ca="1">IFERROR(FLUID!BN53,0)</f>
        <v>0</v>
      </c>
      <c r="BK10" s="16">
        <f ca="1">IFERROR(FLUID!BO53,0)</f>
        <v>0</v>
      </c>
      <c r="BL10" s="16">
        <f ca="1">IFERROR(FLUID!BP53,0)</f>
        <v>0</v>
      </c>
      <c r="BM10" s="16">
        <f ca="1">IFERROR(FLUID!BQ53,0)</f>
        <v>0</v>
      </c>
      <c r="BN10" s="16">
        <f ca="1">IFERROR(FLUID!BR53,0)</f>
        <v>0</v>
      </c>
      <c r="BO10" s="16">
        <f>IFERROR(FLUID!BS53,0)</f>
        <v>0</v>
      </c>
      <c r="BP10" s="16">
        <f>IFERROR(FLUID!BT53,0)</f>
        <v>0</v>
      </c>
      <c r="BQ10" s="16">
        <f>IFERROR(FLUID!BU53,0)</f>
        <v>0</v>
      </c>
      <c r="BR10" s="16">
        <f>IFERROR(FLUID!BV53,0)</f>
        <v>0</v>
      </c>
      <c r="BS10" s="16">
        <f>IFERROR(FLUID!BW53,0)</f>
        <v>0</v>
      </c>
      <c r="BT10" s="16">
        <f>IFERROR(FLUID!BX53,0)</f>
        <v>0</v>
      </c>
    </row>
    <row r="11" spans="1:72" ht="21.75" hidden="1" outlineLevel="1" thickBot="1" x14ac:dyDescent="0.4">
      <c r="A11" s="87" t="str">
        <f>IFERROR(FLUID!E54,0)</f>
        <v>Se</v>
      </c>
      <c r="B11" s="16">
        <f ca="1">IFERROR(FLUID!F54,0)</f>
        <v>-4.8250000000000002</v>
      </c>
      <c r="C11" s="16">
        <f ca="1">IFERROR(FLUID!G54,0)</f>
        <v>-5.1769999999999996</v>
      </c>
      <c r="D11" s="16">
        <f ca="1">IFERROR(FLUID!H54,0)</f>
        <v>-5.5659999999999998</v>
      </c>
      <c r="E11" s="16">
        <f ca="1">IFERROR(FLUID!I54,0)</f>
        <v>-5.6630000000000003</v>
      </c>
      <c r="F11" s="16">
        <f ca="1">IFERROR(FLUID!J54,0)</f>
        <v>-5.7590000000000003</v>
      </c>
      <c r="G11" s="16">
        <f ca="1">IFERROR(FLUID!K54,0)</f>
        <v>-5.8550000000000004</v>
      </c>
      <c r="H11" s="16">
        <f ca="1">IFERROR(FLUID!L54,0)</f>
        <v>-5.9489999999999998</v>
      </c>
      <c r="I11" s="16">
        <f ca="1">IFERROR(FLUID!M54,0)</f>
        <v>-6.0419999999999998</v>
      </c>
      <c r="J11" s="16">
        <f ca="1">IFERROR(FLUID!N54,0)</f>
        <v>-6.133</v>
      </c>
      <c r="K11" s="16">
        <f ca="1">IFERROR(FLUID!O54,0)</f>
        <v>-6.2220000000000004</v>
      </c>
      <c r="L11" s="16">
        <f ca="1">IFERROR(FLUID!P54,0)</f>
        <v>-6.3090000000000002</v>
      </c>
      <c r="M11" s="16">
        <f ca="1">IFERROR(FLUID!Q54,0)</f>
        <v>-6.3929999999999998</v>
      </c>
      <c r="N11" s="16">
        <f ca="1">IFERROR(FLUID!R54,0)</f>
        <v>-6.4740000000000002</v>
      </c>
      <c r="O11" s="16">
        <f ca="1">IFERROR(FLUID!S54,0)</f>
        <v>-6.5519999999999996</v>
      </c>
      <c r="P11" s="16">
        <f ca="1">IFERROR(FLUID!T54,0)</f>
        <v>-6.6260000000000003</v>
      </c>
      <c r="Q11" s="16">
        <f ca="1">IFERROR(FLUID!U54,0)</f>
        <v>-6.8840000000000003</v>
      </c>
      <c r="R11" s="16">
        <f ca="1">IFERROR(FLUID!V54,0)</f>
        <v>-7.1239999999999997</v>
      </c>
      <c r="S11" s="16">
        <f ca="1">IFERROR(FLUID!W54,0)</f>
        <v>-7.3780000000000001</v>
      </c>
      <c r="T11" s="16">
        <f ca="1">IFERROR(FLUID!X54,0)</f>
        <v>-7.6559999999999997</v>
      </c>
      <c r="U11" s="16">
        <f ca="1">IFERROR(FLUID!Y54,0)</f>
        <v>-7.9829999999999997</v>
      </c>
      <c r="V11" s="16">
        <f ca="1">IFERROR(FLUID!Z54,0)</f>
        <v>-8.0760000000000005</v>
      </c>
      <c r="W11" s="16">
        <f ca="1">IFERROR(FLUID!AA54,0)</f>
        <v>-8.1750000000000007</v>
      </c>
      <c r="X11" s="16">
        <f ca="1">IFERROR(FLUID!AB54,0)</f>
        <v>-8.2789999999999999</v>
      </c>
      <c r="Y11" s="16">
        <f ca="1">IFERROR(FLUID!AC54,0)</f>
        <v>-8.3879999999999999</v>
      </c>
      <c r="Z11" s="16">
        <f ca="1">IFERROR(FLUID!AD54,0)</f>
        <v>0</v>
      </c>
      <c r="AA11" s="16">
        <f ca="1">IFERROR(FLUID!AE54,0)</f>
        <v>0</v>
      </c>
      <c r="AB11" s="16">
        <f ca="1">IFERROR(FLUID!AF54,0)</f>
        <v>0</v>
      </c>
      <c r="AC11" s="16">
        <f ca="1">IFERROR(FLUID!AG54,0)</f>
        <v>0</v>
      </c>
      <c r="AD11" s="16">
        <f ca="1">IFERROR(FLUID!AH54,0)</f>
        <v>0</v>
      </c>
      <c r="AE11" s="16">
        <f ca="1">IFERROR(FLUID!AI54,0)</f>
        <v>0</v>
      </c>
      <c r="AF11" s="16">
        <f ca="1">IFERROR(FLUID!AJ54,0)</f>
        <v>0</v>
      </c>
      <c r="AG11" s="16">
        <f ca="1">IFERROR(FLUID!AK54,0)</f>
        <v>0</v>
      </c>
      <c r="AH11" s="16">
        <f ca="1">IFERROR(FLUID!AL54,0)</f>
        <v>0</v>
      </c>
      <c r="AI11" s="16">
        <f ca="1">IFERROR(FLUID!AM54,0)</f>
        <v>0</v>
      </c>
      <c r="AJ11" s="16">
        <f ca="1">IFERROR(FLUID!AN54,0)</f>
        <v>0</v>
      </c>
      <c r="AK11" s="16">
        <f ca="1">IFERROR(FLUID!AO54,0)</f>
        <v>0</v>
      </c>
      <c r="AL11" s="16">
        <f ca="1">IFERROR(FLUID!AP54,0)</f>
        <v>0</v>
      </c>
      <c r="AM11" s="16">
        <f ca="1">IFERROR(FLUID!AQ54,0)</f>
        <v>0</v>
      </c>
      <c r="AN11" s="16">
        <f ca="1">IFERROR(FLUID!AR54,0)</f>
        <v>0</v>
      </c>
      <c r="AO11" s="16">
        <f ca="1">IFERROR(FLUID!AS54,0)</f>
        <v>0</v>
      </c>
      <c r="AP11" s="16">
        <f ca="1">IFERROR(FLUID!AT54,0)</f>
        <v>0</v>
      </c>
      <c r="AQ11" s="16">
        <f ca="1">IFERROR(FLUID!AU54,0)</f>
        <v>0</v>
      </c>
      <c r="AR11" s="16">
        <f ca="1">IFERROR(FLUID!AV54,0)</f>
        <v>0</v>
      </c>
      <c r="AS11" s="16">
        <f ca="1">IFERROR(FLUID!AW54,0)</f>
        <v>0</v>
      </c>
      <c r="AT11" s="16">
        <f ca="1">IFERROR(FLUID!AX54,0)</f>
        <v>0</v>
      </c>
      <c r="AU11" s="16">
        <f ca="1">IFERROR(FLUID!AY54,0)</f>
        <v>0</v>
      </c>
      <c r="AV11" s="16">
        <f ca="1">IFERROR(FLUID!AZ54,0)</f>
        <v>0</v>
      </c>
      <c r="AW11" s="16">
        <f ca="1">IFERROR(FLUID!BA54,0)</f>
        <v>0</v>
      </c>
      <c r="AX11" s="16">
        <f ca="1">IFERROR(FLUID!BB54,0)</f>
        <v>0</v>
      </c>
      <c r="AY11" s="16">
        <f ca="1">IFERROR(FLUID!BC54,0)</f>
        <v>0</v>
      </c>
      <c r="AZ11" s="16">
        <f ca="1">IFERROR(FLUID!BD54,0)</f>
        <v>0</v>
      </c>
      <c r="BA11" s="16">
        <f ca="1">IFERROR(FLUID!BE54,0)</f>
        <v>0</v>
      </c>
      <c r="BB11" s="16">
        <f ca="1">IFERROR(FLUID!BF54,0)</f>
        <v>0</v>
      </c>
      <c r="BC11" s="16">
        <f ca="1">IFERROR(FLUID!BG54,0)</f>
        <v>0</v>
      </c>
      <c r="BD11" s="16">
        <f ca="1">IFERROR(FLUID!BH54,0)</f>
        <v>0</v>
      </c>
      <c r="BE11" s="16">
        <f ca="1">IFERROR(FLUID!BI54,0)</f>
        <v>0</v>
      </c>
      <c r="BF11" s="16">
        <f ca="1">IFERROR(FLUID!BJ54,0)</f>
        <v>0</v>
      </c>
      <c r="BG11" s="16">
        <f ca="1">IFERROR(FLUID!BK54,0)</f>
        <v>0</v>
      </c>
      <c r="BH11" s="16">
        <f ca="1">IFERROR(FLUID!BL54,0)</f>
        <v>0</v>
      </c>
      <c r="BI11" s="16">
        <f ca="1">IFERROR(FLUID!BM54,0)</f>
        <v>0</v>
      </c>
      <c r="BJ11" s="16">
        <f ca="1">IFERROR(FLUID!BN54,0)</f>
        <v>0</v>
      </c>
      <c r="BK11" s="16">
        <f ca="1">IFERROR(FLUID!BO54,0)</f>
        <v>0</v>
      </c>
      <c r="BL11" s="16">
        <f ca="1">IFERROR(FLUID!BP54,0)</f>
        <v>0</v>
      </c>
      <c r="BM11" s="16">
        <f ca="1">IFERROR(FLUID!BQ54,0)</f>
        <v>0</v>
      </c>
      <c r="BN11" s="16">
        <f ca="1">IFERROR(FLUID!BR54,0)</f>
        <v>0</v>
      </c>
      <c r="BO11" s="16">
        <f>IFERROR(FLUID!BS54,0)</f>
        <v>0</v>
      </c>
      <c r="BP11" s="16">
        <f>IFERROR(FLUID!BT54,0)</f>
        <v>0</v>
      </c>
      <c r="BQ11" s="16">
        <f>IFERROR(FLUID!BU54,0)</f>
        <v>0</v>
      </c>
      <c r="BR11" s="16">
        <f>IFERROR(FLUID!BV54,0)</f>
        <v>0</v>
      </c>
      <c r="BS11" s="16">
        <f>IFERROR(FLUID!BW54,0)</f>
        <v>0</v>
      </c>
      <c r="BT11" s="16">
        <f>IFERROR(FLUID!BX54,0)</f>
        <v>0</v>
      </c>
    </row>
    <row r="12" spans="1:72" ht="21.75" hidden="1" outlineLevel="1" thickBot="1" x14ac:dyDescent="0.4">
      <c r="A12" s="87" t="str">
        <f>IFERROR(FLUID!E55,0)</f>
        <v>Ar</v>
      </c>
      <c r="B12" s="16">
        <f ca="1">IFERROR(FLUID!F55,0)</f>
        <v>-18.62</v>
      </c>
      <c r="C12" s="16">
        <f ca="1">IFERROR(FLUID!G55,0)</f>
        <v>-18.63</v>
      </c>
      <c r="D12" s="16">
        <f ca="1">IFERROR(FLUID!H55,0)</f>
        <v>-18.72</v>
      </c>
      <c r="E12" s="16">
        <f ca="1">IFERROR(FLUID!I55,0)</f>
        <v>-18.75</v>
      </c>
      <c r="F12" s="16">
        <f ca="1">IFERROR(FLUID!J55,0)</f>
        <v>-18.78</v>
      </c>
      <c r="G12" s="16">
        <f ca="1">IFERROR(FLUID!K55,0)</f>
        <v>-18.809999999999999</v>
      </c>
      <c r="H12" s="16">
        <f ca="1">IFERROR(FLUID!L55,0)</f>
        <v>-18.84</v>
      </c>
      <c r="I12" s="16">
        <f ca="1">IFERROR(FLUID!M55,0)</f>
        <v>-18.87</v>
      </c>
      <c r="J12" s="16">
        <f ca="1">IFERROR(FLUID!N55,0)</f>
        <v>-18.91</v>
      </c>
      <c r="K12" s="16">
        <f ca="1">IFERROR(FLUID!O55,0)</f>
        <v>-18.95</v>
      </c>
      <c r="L12" s="16">
        <f ca="1">IFERROR(FLUID!P55,0)</f>
        <v>-18.989999999999998</v>
      </c>
      <c r="M12" s="16">
        <f ca="1">IFERROR(FLUID!Q55,0)</f>
        <v>-19.03</v>
      </c>
      <c r="N12" s="16">
        <f ca="1">IFERROR(FLUID!R55,0)</f>
        <v>-19.079999999999998</v>
      </c>
      <c r="O12" s="16">
        <f ca="1">IFERROR(FLUID!S55,0)</f>
        <v>-19.13</v>
      </c>
      <c r="P12" s="16">
        <f ca="1">IFERROR(FLUID!T55,0)</f>
        <v>-19.190000000000001</v>
      </c>
      <c r="Q12" s="16">
        <f ca="1">IFERROR(FLUID!U55,0)</f>
        <v>-19.46</v>
      </c>
      <c r="R12" s="16">
        <f ca="1">IFERROR(FLUID!V55,0)</f>
        <v>-19.68</v>
      </c>
      <c r="S12" s="16">
        <f ca="1">IFERROR(FLUID!W55,0)</f>
        <v>-19.87</v>
      </c>
      <c r="T12" s="16">
        <f ca="1">IFERROR(FLUID!X55,0)</f>
        <v>-20.05</v>
      </c>
      <c r="U12" s="16">
        <f ca="1">IFERROR(FLUID!Y55,0)</f>
        <v>-20.25</v>
      </c>
      <c r="V12" s="16">
        <f ca="1">IFERROR(FLUID!Z55,0)</f>
        <v>-20.309999999999999</v>
      </c>
      <c r="W12" s="16">
        <f ca="1">IFERROR(FLUID!AA55,0)</f>
        <v>-20.36</v>
      </c>
      <c r="X12" s="16">
        <f ca="1">IFERROR(FLUID!AB55,0)</f>
        <v>-20.41</v>
      </c>
      <c r="Y12" s="16">
        <f ca="1">IFERROR(FLUID!AC55,0)</f>
        <v>-20.46</v>
      </c>
      <c r="Z12" s="16">
        <f ca="1">IFERROR(FLUID!AD55,0)</f>
        <v>0</v>
      </c>
      <c r="AA12" s="16">
        <f ca="1">IFERROR(FLUID!AE55,0)</f>
        <v>0</v>
      </c>
      <c r="AB12" s="16">
        <f ca="1">IFERROR(FLUID!AF55,0)</f>
        <v>0</v>
      </c>
      <c r="AC12" s="16">
        <f ca="1">IFERROR(FLUID!AG55,0)</f>
        <v>0</v>
      </c>
      <c r="AD12" s="16">
        <f ca="1">IFERROR(FLUID!AH55,0)</f>
        <v>0</v>
      </c>
      <c r="AE12" s="16">
        <f ca="1">IFERROR(FLUID!AI55,0)</f>
        <v>0</v>
      </c>
      <c r="AF12" s="16">
        <f ca="1">IFERROR(FLUID!AJ55,0)</f>
        <v>0</v>
      </c>
      <c r="AG12" s="16">
        <f ca="1">IFERROR(FLUID!AK55,0)</f>
        <v>0</v>
      </c>
      <c r="AH12" s="16">
        <f ca="1">IFERROR(FLUID!AL55,0)</f>
        <v>0</v>
      </c>
      <c r="AI12" s="16">
        <f ca="1">IFERROR(FLUID!AM55,0)</f>
        <v>0</v>
      </c>
      <c r="AJ12" s="16">
        <f ca="1">IFERROR(FLUID!AN55,0)</f>
        <v>0</v>
      </c>
      <c r="AK12" s="16">
        <f ca="1">IFERROR(FLUID!AO55,0)</f>
        <v>0</v>
      </c>
      <c r="AL12" s="16">
        <f ca="1">IFERROR(FLUID!AP55,0)</f>
        <v>0</v>
      </c>
      <c r="AM12" s="16">
        <f ca="1">IFERROR(FLUID!AQ55,0)</f>
        <v>0</v>
      </c>
      <c r="AN12" s="16">
        <f ca="1">IFERROR(FLUID!AR55,0)</f>
        <v>0</v>
      </c>
      <c r="AO12" s="16">
        <f ca="1">IFERROR(FLUID!AS55,0)</f>
        <v>0</v>
      </c>
      <c r="AP12" s="16">
        <f ca="1">IFERROR(FLUID!AT55,0)</f>
        <v>0</v>
      </c>
      <c r="AQ12" s="16">
        <f ca="1">IFERROR(FLUID!AU55,0)</f>
        <v>0</v>
      </c>
      <c r="AR12" s="16">
        <f ca="1">IFERROR(FLUID!AV55,0)</f>
        <v>0</v>
      </c>
      <c r="AS12" s="16">
        <f ca="1">IFERROR(FLUID!AW55,0)</f>
        <v>0</v>
      </c>
      <c r="AT12" s="16">
        <f ca="1">IFERROR(FLUID!AX55,0)</f>
        <v>0</v>
      </c>
      <c r="AU12" s="16">
        <f ca="1">IFERROR(FLUID!AY55,0)</f>
        <v>0</v>
      </c>
      <c r="AV12" s="16">
        <f ca="1">IFERROR(FLUID!AZ55,0)</f>
        <v>0</v>
      </c>
      <c r="AW12" s="16">
        <f ca="1">IFERROR(FLUID!BA55,0)</f>
        <v>0</v>
      </c>
      <c r="AX12" s="16">
        <f ca="1">IFERROR(FLUID!BB55,0)</f>
        <v>0</v>
      </c>
      <c r="AY12" s="16">
        <f ca="1">IFERROR(FLUID!BC55,0)</f>
        <v>0</v>
      </c>
      <c r="AZ12" s="16">
        <f ca="1">IFERROR(FLUID!BD55,0)</f>
        <v>0</v>
      </c>
      <c r="BA12" s="16">
        <f ca="1">IFERROR(FLUID!BE55,0)</f>
        <v>0</v>
      </c>
      <c r="BB12" s="16">
        <f ca="1">IFERROR(FLUID!BF55,0)</f>
        <v>0</v>
      </c>
      <c r="BC12" s="16">
        <f ca="1">IFERROR(FLUID!BG55,0)</f>
        <v>0</v>
      </c>
      <c r="BD12" s="16">
        <f ca="1">IFERROR(FLUID!BH55,0)</f>
        <v>0</v>
      </c>
      <c r="BE12" s="16">
        <f ca="1">IFERROR(FLUID!BI55,0)</f>
        <v>0</v>
      </c>
      <c r="BF12" s="16">
        <f ca="1">IFERROR(FLUID!BJ55,0)</f>
        <v>0</v>
      </c>
      <c r="BG12" s="16">
        <f ca="1">IFERROR(FLUID!BK55,0)</f>
        <v>0</v>
      </c>
      <c r="BH12" s="16">
        <f ca="1">IFERROR(FLUID!BL55,0)</f>
        <v>0</v>
      </c>
      <c r="BI12" s="16">
        <f ca="1">IFERROR(FLUID!BM55,0)</f>
        <v>0</v>
      </c>
      <c r="BJ12" s="16">
        <f ca="1">IFERROR(FLUID!BN55,0)</f>
        <v>0</v>
      </c>
      <c r="BK12" s="16">
        <f ca="1">IFERROR(FLUID!BO55,0)</f>
        <v>0</v>
      </c>
      <c r="BL12" s="16">
        <f ca="1">IFERROR(FLUID!BP55,0)</f>
        <v>0</v>
      </c>
      <c r="BM12" s="16">
        <f ca="1">IFERROR(FLUID!BQ55,0)</f>
        <v>0</v>
      </c>
      <c r="BN12" s="16">
        <f ca="1">IFERROR(FLUID!BR55,0)</f>
        <v>0</v>
      </c>
      <c r="BO12" s="16">
        <f>IFERROR(FLUID!BS55,0)</f>
        <v>0</v>
      </c>
      <c r="BP12" s="16">
        <f>IFERROR(FLUID!BT55,0)</f>
        <v>0</v>
      </c>
      <c r="BQ12" s="16">
        <f>IFERROR(FLUID!BU55,0)</f>
        <v>0</v>
      </c>
      <c r="BR12" s="16">
        <f>IFERROR(FLUID!BV55,0)</f>
        <v>0</v>
      </c>
      <c r="BS12" s="16">
        <f>IFERROR(FLUID!BW55,0)</f>
        <v>0</v>
      </c>
      <c r="BT12" s="16">
        <f>IFERROR(FLUID!BX55,0)</f>
        <v>0</v>
      </c>
    </row>
    <row r="13" spans="1:72" ht="21.75" hidden="1" outlineLevel="1" thickBot="1" x14ac:dyDescent="0.4">
      <c r="A13" s="87" t="str">
        <f>IFERROR(FLUID!E56,0)</f>
        <v>Ga2Se</v>
      </c>
      <c r="B13" s="16">
        <f ca="1">IFERROR(FLUID!F56,0)</f>
        <v>-16.613</v>
      </c>
      <c r="C13" s="16">
        <f ca="1">IFERROR(FLUID!G56,0)</f>
        <v>-17.948999999999998</v>
      </c>
      <c r="D13" s="16">
        <f ca="1">IFERROR(FLUID!H56,0)</f>
        <v>-19.218</v>
      </c>
      <c r="E13" s="16">
        <f ca="1">IFERROR(FLUID!I56,0)</f>
        <v>-19.521000000000001</v>
      </c>
      <c r="F13" s="16">
        <f ca="1">IFERROR(FLUID!J56,0)</f>
        <v>-19.814999999999998</v>
      </c>
      <c r="G13" s="16">
        <f ca="1">IFERROR(FLUID!K56,0)</f>
        <v>-20.105</v>
      </c>
      <c r="H13" s="16">
        <f ca="1">IFERROR(FLUID!L56,0)</f>
        <v>-20.388999999999999</v>
      </c>
      <c r="I13" s="16">
        <f ca="1">IFERROR(FLUID!M56,0)</f>
        <v>-20.67</v>
      </c>
      <c r="J13" s="16">
        <f ca="1">IFERROR(FLUID!N56,0)</f>
        <v>-20.945</v>
      </c>
      <c r="K13" s="16">
        <f ca="1">IFERROR(FLUID!O56,0)</f>
        <v>-21.216000000000001</v>
      </c>
      <c r="L13" s="16">
        <f ca="1">IFERROR(FLUID!P56,0)</f>
        <v>-21.489000000000001</v>
      </c>
      <c r="M13" s="16">
        <f ca="1">IFERROR(FLUID!Q56,0)</f>
        <v>-21.760999999999999</v>
      </c>
      <c r="N13" s="16">
        <f ca="1">IFERROR(FLUID!R56,0)</f>
        <v>-22.04</v>
      </c>
      <c r="O13" s="16">
        <f ca="1">IFERROR(FLUID!S56,0)</f>
        <v>-22.327999999999999</v>
      </c>
      <c r="P13" s="16">
        <f ca="1">IFERROR(FLUID!T56,0)</f>
        <v>-22.630000000000003</v>
      </c>
      <c r="Q13" s="16">
        <f ca="1">IFERROR(FLUID!U56,0)</f>
        <v>-24.045999999999999</v>
      </c>
      <c r="R13" s="16">
        <f ca="1">IFERROR(FLUID!V56,0)</f>
        <v>-25.66</v>
      </c>
      <c r="S13" s="16">
        <f ca="1">IFERROR(FLUID!W56,0)</f>
        <v>-27.212</v>
      </c>
      <c r="T13" s="16">
        <f ca="1">IFERROR(FLUID!X56,0)</f>
        <v>-28.635999999999999</v>
      </c>
      <c r="U13" s="16">
        <f ca="1">IFERROR(FLUID!Y56,0)</f>
        <v>-29.943000000000001</v>
      </c>
      <c r="V13" s="16">
        <f ca="1">IFERROR(FLUID!Z56,0)</f>
        <v>-30.256</v>
      </c>
      <c r="W13" s="16">
        <f ca="1">IFERROR(FLUID!AA56,0)</f>
        <v>-30.555</v>
      </c>
      <c r="X13" s="16">
        <f ca="1">IFERROR(FLUID!AB56,0)</f>
        <v>-30.858999999999998</v>
      </c>
      <c r="Y13" s="16">
        <f ca="1">IFERROR(FLUID!AC56,0)</f>
        <v>-31.148000000000003</v>
      </c>
      <c r="Z13" s="16">
        <f ca="1">IFERROR(FLUID!AD56,0)</f>
        <v>0</v>
      </c>
      <c r="AA13" s="16">
        <f ca="1">IFERROR(FLUID!AE56,0)</f>
        <v>0</v>
      </c>
      <c r="AB13" s="16">
        <f ca="1">IFERROR(FLUID!AF56,0)</f>
        <v>0</v>
      </c>
      <c r="AC13" s="16">
        <f ca="1">IFERROR(FLUID!AG56,0)</f>
        <v>0</v>
      </c>
      <c r="AD13" s="16">
        <f ca="1">IFERROR(FLUID!AH56,0)</f>
        <v>0</v>
      </c>
      <c r="AE13" s="16">
        <f ca="1">IFERROR(FLUID!AI56,0)</f>
        <v>0</v>
      </c>
      <c r="AF13" s="16">
        <f ca="1">IFERROR(FLUID!AJ56,0)</f>
        <v>0</v>
      </c>
      <c r="AG13" s="16">
        <f ca="1">IFERROR(FLUID!AK56,0)</f>
        <v>0</v>
      </c>
      <c r="AH13" s="16">
        <f ca="1">IFERROR(FLUID!AL56,0)</f>
        <v>0</v>
      </c>
      <c r="AI13" s="16">
        <f ca="1">IFERROR(FLUID!AM56,0)</f>
        <v>0</v>
      </c>
      <c r="AJ13" s="16">
        <f ca="1">IFERROR(FLUID!AN56,0)</f>
        <v>0</v>
      </c>
      <c r="AK13" s="16">
        <f ca="1">IFERROR(FLUID!AO56,0)</f>
        <v>0</v>
      </c>
      <c r="AL13" s="16">
        <f ca="1">IFERROR(FLUID!AP56,0)</f>
        <v>0</v>
      </c>
      <c r="AM13" s="16">
        <f ca="1">IFERROR(FLUID!AQ56,0)</f>
        <v>0</v>
      </c>
      <c r="AN13" s="16">
        <f ca="1">IFERROR(FLUID!AR56,0)</f>
        <v>0</v>
      </c>
      <c r="AO13" s="16">
        <f ca="1">IFERROR(FLUID!AS56,0)</f>
        <v>0</v>
      </c>
      <c r="AP13" s="16">
        <f ca="1">IFERROR(FLUID!AT56,0)</f>
        <v>0</v>
      </c>
      <c r="AQ13" s="16">
        <f ca="1">IFERROR(FLUID!AU56,0)</f>
        <v>0</v>
      </c>
      <c r="AR13" s="16">
        <f ca="1">IFERROR(FLUID!AV56,0)</f>
        <v>0</v>
      </c>
      <c r="AS13" s="16">
        <f ca="1">IFERROR(FLUID!AW56,0)</f>
        <v>0</v>
      </c>
      <c r="AT13" s="16">
        <f ca="1">IFERROR(FLUID!AX56,0)</f>
        <v>0</v>
      </c>
      <c r="AU13" s="16">
        <f ca="1">IFERROR(FLUID!AY56,0)</f>
        <v>0</v>
      </c>
      <c r="AV13" s="16">
        <f ca="1">IFERROR(FLUID!AZ56,0)</f>
        <v>0</v>
      </c>
      <c r="AW13" s="16">
        <f ca="1">IFERROR(FLUID!BA56,0)</f>
        <v>0</v>
      </c>
      <c r="AX13" s="16">
        <f ca="1">IFERROR(FLUID!BB56,0)</f>
        <v>0</v>
      </c>
      <c r="AY13" s="16">
        <f ca="1">IFERROR(FLUID!BC56,0)</f>
        <v>0</v>
      </c>
      <c r="AZ13" s="16">
        <f ca="1">IFERROR(FLUID!BD56,0)</f>
        <v>0</v>
      </c>
      <c r="BA13" s="16">
        <f ca="1">IFERROR(FLUID!BE56,0)</f>
        <v>0</v>
      </c>
      <c r="BB13" s="16">
        <f ca="1">IFERROR(FLUID!BF56,0)</f>
        <v>0</v>
      </c>
      <c r="BC13" s="16">
        <f ca="1">IFERROR(FLUID!BG56,0)</f>
        <v>0</v>
      </c>
      <c r="BD13" s="16">
        <f ca="1">IFERROR(FLUID!BH56,0)</f>
        <v>0</v>
      </c>
      <c r="BE13" s="16">
        <f ca="1">IFERROR(FLUID!BI56,0)</f>
        <v>0</v>
      </c>
      <c r="BF13" s="16">
        <f ca="1">IFERROR(FLUID!BJ56,0)</f>
        <v>0</v>
      </c>
      <c r="BG13" s="16">
        <f ca="1">IFERROR(FLUID!BK56,0)</f>
        <v>0</v>
      </c>
      <c r="BH13" s="16">
        <f ca="1">IFERROR(FLUID!BL56,0)</f>
        <v>0</v>
      </c>
      <c r="BI13" s="16">
        <f ca="1">IFERROR(FLUID!BM56,0)</f>
        <v>0</v>
      </c>
      <c r="BJ13" s="16">
        <f ca="1">IFERROR(FLUID!BN56,0)</f>
        <v>0</v>
      </c>
      <c r="BK13" s="16">
        <f ca="1">IFERROR(FLUID!BO56,0)</f>
        <v>0</v>
      </c>
      <c r="BL13" s="16">
        <f ca="1">IFERROR(FLUID!BP56,0)</f>
        <v>0</v>
      </c>
      <c r="BM13" s="16">
        <f ca="1">IFERROR(FLUID!BQ56,0)</f>
        <v>0</v>
      </c>
      <c r="BN13" s="16">
        <f ca="1">IFERROR(FLUID!BR56,0)</f>
        <v>0</v>
      </c>
      <c r="BO13" s="16">
        <f>IFERROR(FLUID!BS56,0)</f>
        <v>0</v>
      </c>
      <c r="BP13" s="16">
        <f>IFERROR(FLUID!BT56,0)</f>
        <v>0</v>
      </c>
      <c r="BQ13" s="16">
        <f>IFERROR(FLUID!BU56,0)</f>
        <v>0</v>
      </c>
      <c r="BR13" s="16">
        <f>IFERROR(FLUID!BV56,0)</f>
        <v>0</v>
      </c>
      <c r="BS13" s="16">
        <f>IFERROR(FLUID!BW56,0)</f>
        <v>0</v>
      </c>
      <c r="BT13" s="16">
        <f>IFERROR(FLUID!BX56,0)</f>
        <v>0</v>
      </c>
    </row>
    <row r="14" spans="1:72" ht="21.75" hidden="1" outlineLevel="1" thickBot="1" x14ac:dyDescent="0.4">
      <c r="A14" s="87" t="str">
        <f>IFERROR(FLUID!E57,0)</f>
        <v>(l)Ga[l]</v>
      </c>
      <c r="B14" s="16">
        <f ca="1">IFERROR(FLUID!F57,0)</f>
        <v>-5.8940000000000001</v>
      </c>
      <c r="C14" s="16">
        <f ca="1">IFERROR(FLUID!G57,0)</f>
        <v>-6.3860000000000001</v>
      </c>
      <c r="D14" s="16">
        <f ca="1">IFERROR(FLUID!H57,0)</f>
        <v>-6.8259999999999996</v>
      </c>
      <c r="E14" s="16">
        <f ca="1">IFERROR(FLUID!I57,0)</f>
        <v>-6.9290000000000003</v>
      </c>
      <c r="F14" s="16">
        <f ca="1">IFERROR(FLUID!J57,0)</f>
        <v>-7.0279999999999996</v>
      </c>
      <c r="G14" s="16">
        <f ca="1">IFERROR(FLUID!K57,0)</f>
        <v>-7.125</v>
      </c>
      <c r="H14" s="16">
        <f ca="1">IFERROR(FLUID!L57,0)</f>
        <v>-7.22</v>
      </c>
      <c r="I14" s="16">
        <f ca="1">IFERROR(FLUID!M57,0)</f>
        <v>-7.3140000000000001</v>
      </c>
      <c r="J14" s="16">
        <f ca="1">IFERROR(FLUID!N57,0)</f>
        <v>-7.4059999999999997</v>
      </c>
      <c r="K14" s="16">
        <f ca="1">IFERROR(FLUID!O57,0)</f>
        <v>-7.4969999999999999</v>
      </c>
      <c r="L14" s="16">
        <f ca="1">IFERROR(FLUID!P57,0)</f>
        <v>-7.59</v>
      </c>
      <c r="M14" s="16">
        <f ca="1">IFERROR(FLUID!Q57,0)</f>
        <v>-7.6840000000000002</v>
      </c>
      <c r="N14" s="16">
        <f ca="1">IFERROR(FLUID!R57,0)</f>
        <v>-7.7830000000000004</v>
      </c>
      <c r="O14" s="16">
        <f ca="1">IFERROR(FLUID!S57,0)</f>
        <v>-7.8879999999999999</v>
      </c>
      <c r="P14" s="16">
        <f ca="1">IFERROR(FLUID!T57,0)</f>
        <v>-8.0020000000000007</v>
      </c>
      <c r="Q14" s="16">
        <f ca="1">IFERROR(FLUID!U57,0)</f>
        <v>-8.5809999999999995</v>
      </c>
      <c r="R14" s="16">
        <f ca="1">IFERROR(FLUID!V57,0)</f>
        <v>-9.2680000000000007</v>
      </c>
      <c r="S14" s="16">
        <f ca="1">IFERROR(FLUID!W57,0)</f>
        <v>-9.9169999999999998</v>
      </c>
      <c r="T14" s="16">
        <f ca="1">IFERROR(FLUID!X57,0)</f>
        <v>-10.49</v>
      </c>
      <c r="U14" s="16">
        <f ca="1">IFERROR(FLUID!Y57,0)</f>
        <v>-10.98</v>
      </c>
      <c r="V14" s="16">
        <f ca="1">IFERROR(FLUID!Z57,0)</f>
        <v>-11.09</v>
      </c>
      <c r="W14" s="16">
        <f ca="1">IFERROR(FLUID!AA57,0)</f>
        <v>-11.19</v>
      </c>
      <c r="X14" s="16">
        <f ca="1">IFERROR(FLUID!AB57,0)</f>
        <v>-11.29</v>
      </c>
      <c r="Y14" s="16">
        <f ca="1">IFERROR(FLUID!AC57,0)</f>
        <v>-11.38</v>
      </c>
      <c r="Z14" s="16">
        <f ca="1">IFERROR(FLUID!AD57,0)</f>
        <v>0</v>
      </c>
      <c r="AA14" s="16">
        <f ca="1">IFERROR(FLUID!AE57,0)</f>
        <v>0</v>
      </c>
      <c r="AB14" s="16">
        <f ca="1">IFERROR(FLUID!AF57,0)</f>
        <v>0</v>
      </c>
      <c r="AC14" s="16">
        <f ca="1">IFERROR(FLUID!AG57,0)</f>
        <v>0</v>
      </c>
      <c r="AD14" s="16">
        <f ca="1">IFERROR(FLUID!AH57,0)</f>
        <v>0</v>
      </c>
      <c r="AE14" s="16">
        <f ca="1">IFERROR(FLUID!AI57,0)</f>
        <v>0</v>
      </c>
      <c r="AF14" s="16">
        <f ca="1">IFERROR(FLUID!AJ57,0)</f>
        <v>0</v>
      </c>
      <c r="AG14" s="16">
        <f ca="1">IFERROR(FLUID!AK57,0)</f>
        <v>0</v>
      </c>
      <c r="AH14" s="16">
        <f ca="1">IFERROR(FLUID!AL57,0)</f>
        <v>0</v>
      </c>
      <c r="AI14" s="16">
        <f ca="1">IFERROR(FLUID!AM57,0)</f>
        <v>0</v>
      </c>
      <c r="AJ14" s="16">
        <f ca="1">IFERROR(FLUID!AN57,0)</f>
        <v>0</v>
      </c>
      <c r="AK14" s="16">
        <f ca="1">IFERROR(FLUID!AO57,0)</f>
        <v>0</v>
      </c>
      <c r="AL14" s="16">
        <f ca="1">IFERROR(FLUID!AP57,0)</f>
        <v>0</v>
      </c>
      <c r="AM14" s="16">
        <f ca="1">IFERROR(FLUID!AQ57,0)</f>
        <v>0</v>
      </c>
      <c r="AN14" s="16">
        <f ca="1">IFERROR(FLUID!AR57,0)</f>
        <v>0</v>
      </c>
      <c r="AO14" s="16">
        <f ca="1">IFERROR(FLUID!AS57,0)</f>
        <v>0</v>
      </c>
      <c r="AP14" s="16">
        <f ca="1">IFERROR(FLUID!AT57,0)</f>
        <v>0</v>
      </c>
      <c r="AQ14" s="16">
        <f ca="1">IFERROR(FLUID!AU57,0)</f>
        <v>0</v>
      </c>
      <c r="AR14" s="16">
        <f ca="1">IFERROR(FLUID!AV57,0)</f>
        <v>0</v>
      </c>
      <c r="AS14" s="16">
        <f ca="1">IFERROR(FLUID!AW57,0)</f>
        <v>0</v>
      </c>
      <c r="AT14" s="16">
        <f ca="1">IFERROR(FLUID!AX57,0)</f>
        <v>0</v>
      </c>
      <c r="AU14" s="16">
        <f ca="1">IFERROR(FLUID!AY57,0)</f>
        <v>0</v>
      </c>
      <c r="AV14" s="16">
        <f ca="1">IFERROR(FLUID!AZ57,0)</f>
        <v>0</v>
      </c>
      <c r="AW14" s="16">
        <f ca="1">IFERROR(FLUID!BA57,0)</f>
        <v>0</v>
      </c>
      <c r="AX14" s="16">
        <f ca="1">IFERROR(FLUID!BB57,0)</f>
        <v>0</v>
      </c>
      <c r="AY14" s="16">
        <f ca="1">IFERROR(FLUID!BC57,0)</f>
        <v>0</v>
      </c>
      <c r="AZ14" s="16">
        <f ca="1">IFERROR(FLUID!BD57,0)</f>
        <v>0</v>
      </c>
      <c r="BA14" s="16">
        <f ca="1">IFERROR(FLUID!BE57,0)</f>
        <v>0</v>
      </c>
      <c r="BB14" s="16">
        <f ca="1">IFERROR(FLUID!BF57,0)</f>
        <v>0</v>
      </c>
      <c r="BC14" s="16">
        <f ca="1">IFERROR(FLUID!BG57,0)</f>
        <v>0</v>
      </c>
      <c r="BD14" s="16">
        <f ca="1">IFERROR(FLUID!BH57,0)</f>
        <v>0</v>
      </c>
      <c r="BE14" s="16">
        <f ca="1">IFERROR(FLUID!BI57,0)</f>
        <v>0</v>
      </c>
      <c r="BF14" s="16">
        <f ca="1">IFERROR(FLUID!BJ57,0)</f>
        <v>0</v>
      </c>
      <c r="BG14" s="16">
        <f ca="1">IFERROR(FLUID!BK57,0)</f>
        <v>0</v>
      </c>
      <c r="BH14" s="16">
        <f ca="1">IFERROR(FLUID!BL57,0)</f>
        <v>0</v>
      </c>
      <c r="BI14" s="16">
        <f ca="1">IFERROR(FLUID!BM57,0)</f>
        <v>0</v>
      </c>
      <c r="BJ14" s="16">
        <f ca="1">IFERROR(FLUID!BN57,0)</f>
        <v>0</v>
      </c>
      <c r="BK14" s="16">
        <f ca="1">IFERROR(FLUID!BO57,0)</f>
        <v>0</v>
      </c>
      <c r="BL14" s="16">
        <f ca="1">IFERROR(FLUID!BP57,0)</f>
        <v>0</v>
      </c>
      <c r="BM14" s="16">
        <f ca="1">IFERROR(FLUID!BQ57,0)</f>
        <v>0</v>
      </c>
      <c r="BN14" s="16">
        <f ca="1">IFERROR(FLUID!BR57,0)</f>
        <v>0</v>
      </c>
      <c r="BO14" s="16">
        <f>IFERROR(FLUID!BS57,0)</f>
        <v>0</v>
      </c>
      <c r="BP14" s="16">
        <f>IFERROR(FLUID!BT57,0)</f>
        <v>0</v>
      </c>
      <c r="BQ14" s="16">
        <f>IFERROR(FLUID!BU57,0)</f>
        <v>0</v>
      </c>
      <c r="BR14" s="16">
        <f>IFERROR(FLUID!BV57,0)</f>
        <v>0</v>
      </c>
      <c r="BS14" s="16">
        <f>IFERROR(FLUID!BW57,0)</f>
        <v>0</v>
      </c>
      <c r="BT14" s="16">
        <f>IFERROR(FLUID!BX57,0)</f>
        <v>0</v>
      </c>
    </row>
    <row r="15" spans="1:72" ht="21.75" hidden="1" outlineLevel="1" thickBot="1" x14ac:dyDescent="0.4">
      <c r="A15" s="87" t="str">
        <f>IFERROR(FLUID!E58,0)</f>
        <v>(l)Ge[l]</v>
      </c>
      <c r="B15" s="16">
        <f ca="1">IFERROR(FLUID!F58,0)</f>
        <v>-30.09</v>
      </c>
      <c r="C15" s="16">
        <f ca="1">IFERROR(FLUID!G58,0)</f>
        <v>-25.5</v>
      </c>
      <c r="D15" s="16">
        <f ca="1">IFERROR(FLUID!H58,0)</f>
        <v>-22.5</v>
      </c>
      <c r="E15" s="16">
        <f ca="1">IFERROR(FLUID!I58,0)</f>
        <v>-21.91</v>
      </c>
      <c r="F15" s="16">
        <f ca="1">IFERROR(FLUID!J58,0)</f>
        <v>-21.37</v>
      </c>
      <c r="G15" s="16">
        <f ca="1">IFERROR(FLUID!K58,0)</f>
        <v>-20.87</v>
      </c>
      <c r="H15" s="16">
        <f ca="1">IFERROR(FLUID!L58,0)</f>
        <v>-20.41</v>
      </c>
      <c r="I15" s="16">
        <f ca="1">IFERROR(FLUID!M58,0)</f>
        <v>-19.989999999999998</v>
      </c>
      <c r="J15" s="16">
        <f ca="1">IFERROR(FLUID!N58,0)</f>
        <v>-19.600000000000001</v>
      </c>
      <c r="K15" s="16">
        <f ca="1">IFERROR(FLUID!O58,0)</f>
        <v>-19.23</v>
      </c>
      <c r="L15" s="16">
        <f ca="1">IFERROR(FLUID!P58,0)</f>
        <v>-18.89</v>
      </c>
      <c r="M15" s="16">
        <f ca="1">IFERROR(FLUID!Q58,0)</f>
        <v>-18.57</v>
      </c>
      <c r="N15" s="16">
        <f ca="1">IFERROR(FLUID!R58,0)</f>
        <v>-18.27</v>
      </c>
      <c r="O15" s="16">
        <f ca="1">IFERROR(FLUID!S58,0)</f>
        <v>-17.98</v>
      </c>
      <c r="P15" s="16">
        <f ca="1">IFERROR(FLUID!T58,0)</f>
        <v>-17.71</v>
      </c>
      <c r="Q15" s="16">
        <f ca="1">IFERROR(FLUID!U58,0)</f>
        <v>-16.75</v>
      </c>
      <c r="R15" s="16">
        <f ca="1">IFERROR(FLUID!V58,0)</f>
        <v>-15.98</v>
      </c>
      <c r="S15" s="16">
        <f ca="1">IFERROR(FLUID!W58,0)</f>
        <v>-15.35</v>
      </c>
      <c r="T15" s="16">
        <f ca="1">IFERROR(FLUID!X58,0)</f>
        <v>-14.78</v>
      </c>
      <c r="U15" s="16">
        <f ca="1">IFERROR(FLUID!Y58,0)</f>
        <v>-14.16</v>
      </c>
      <c r="V15" s="16">
        <f ca="1">IFERROR(FLUID!Z58,0)</f>
        <v>-13.99</v>
      </c>
      <c r="W15" s="16">
        <f ca="1">IFERROR(FLUID!AA58,0)</f>
        <v>-13.82</v>
      </c>
      <c r="X15" s="16">
        <f ca="1">IFERROR(FLUID!AB58,0)</f>
        <v>-13.64</v>
      </c>
      <c r="Y15" s="16">
        <f ca="1">IFERROR(FLUID!AC58,0)</f>
        <v>-13.46</v>
      </c>
      <c r="Z15" s="16">
        <f ca="1">IFERROR(FLUID!AD58,0)</f>
        <v>0</v>
      </c>
      <c r="AA15" s="16">
        <f ca="1">IFERROR(FLUID!AE58,0)</f>
        <v>0</v>
      </c>
      <c r="AB15" s="16">
        <f ca="1">IFERROR(FLUID!AF58,0)</f>
        <v>0</v>
      </c>
      <c r="AC15" s="16">
        <f ca="1">IFERROR(FLUID!AG58,0)</f>
        <v>0</v>
      </c>
      <c r="AD15" s="16">
        <f ca="1">IFERROR(FLUID!AH58,0)</f>
        <v>0</v>
      </c>
      <c r="AE15" s="16">
        <f ca="1">IFERROR(FLUID!AI58,0)</f>
        <v>0</v>
      </c>
      <c r="AF15" s="16">
        <f ca="1">IFERROR(FLUID!AJ58,0)</f>
        <v>0</v>
      </c>
      <c r="AG15" s="16">
        <f ca="1">IFERROR(FLUID!AK58,0)</f>
        <v>0</v>
      </c>
      <c r="AH15" s="16">
        <f ca="1">IFERROR(FLUID!AL58,0)</f>
        <v>0</v>
      </c>
      <c r="AI15" s="16">
        <f ca="1">IFERROR(FLUID!AM58,0)</f>
        <v>0</v>
      </c>
      <c r="AJ15" s="16">
        <f ca="1">IFERROR(FLUID!AN58,0)</f>
        <v>0</v>
      </c>
      <c r="AK15" s="16">
        <f ca="1">IFERROR(FLUID!AO58,0)</f>
        <v>0</v>
      </c>
      <c r="AL15" s="16">
        <f ca="1">IFERROR(FLUID!AP58,0)</f>
        <v>0</v>
      </c>
      <c r="AM15" s="16">
        <f ca="1">IFERROR(FLUID!AQ58,0)</f>
        <v>0</v>
      </c>
      <c r="AN15" s="16">
        <f ca="1">IFERROR(FLUID!AR58,0)</f>
        <v>0</v>
      </c>
      <c r="AO15" s="16">
        <f ca="1">IFERROR(FLUID!AS58,0)</f>
        <v>0</v>
      </c>
      <c r="AP15" s="16">
        <f ca="1">IFERROR(FLUID!AT58,0)</f>
        <v>0</v>
      </c>
      <c r="AQ15" s="16">
        <f ca="1">IFERROR(FLUID!AU58,0)</f>
        <v>0</v>
      </c>
      <c r="AR15" s="16">
        <f ca="1">IFERROR(FLUID!AV58,0)</f>
        <v>0</v>
      </c>
      <c r="AS15" s="16">
        <f ca="1">IFERROR(FLUID!AW58,0)</f>
        <v>0</v>
      </c>
      <c r="AT15" s="16">
        <f ca="1">IFERROR(FLUID!AX58,0)</f>
        <v>0</v>
      </c>
      <c r="AU15" s="16">
        <f ca="1">IFERROR(FLUID!AY58,0)</f>
        <v>0</v>
      </c>
      <c r="AV15" s="16">
        <f ca="1">IFERROR(FLUID!AZ58,0)</f>
        <v>0</v>
      </c>
      <c r="AW15" s="16">
        <f ca="1">IFERROR(FLUID!BA58,0)</f>
        <v>0</v>
      </c>
      <c r="AX15" s="16">
        <f ca="1">IFERROR(FLUID!BB58,0)</f>
        <v>0</v>
      </c>
      <c r="AY15" s="16">
        <f ca="1">IFERROR(FLUID!BC58,0)</f>
        <v>0</v>
      </c>
      <c r="AZ15" s="16">
        <f ca="1">IFERROR(FLUID!BD58,0)</f>
        <v>0</v>
      </c>
      <c r="BA15" s="16">
        <f ca="1">IFERROR(FLUID!BE58,0)</f>
        <v>0</v>
      </c>
      <c r="BB15" s="16">
        <f ca="1">IFERROR(FLUID!BF58,0)</f>
        <v>0</v>
      </c>
      <c r="BC15" s="16">
        <f ca="1">IFERROR(FLUID!BG58,0)</f>
        <v>0</v>
      </c>
      <c r="BD15" s="16">
        <f ca="1">IFERROR(FLUID!BH58,0)</f>
        <v>0</v>
      </c>
      <c r="BE15" s="16">
        <f ca="1">IFERROR(FLUID!BI58,0)</f>
        <v>0</v>
      </c>
      <c r="BF15" s="16">
        <f ca="1">IFERROR(FLUID!BJ58,0)</f>
        <v>0</v>
      </c>
      <c r="BG15" s="16">
        <f ca="1">IFERROR(FLUID!BK58,0)</f>
        <v>0</v>
      </c>
      <c r="BH15" s="16">
        <f ca="1">IFERROR(FLUID!BL58,0)</f>
        <v>0</v>
      </c>
      <c r="BI15" s="16">
        <f ca="1">IFERROR(FLUID!BM58,0)</f>
        <v>0</v>
      </c>
      <c r="BJ15" s="16">
        <f ca="1">IFERROR(FLUID!BN58,0)</f>
        <v>0</v>
      </c>
      <c r="BK15" s="16">
        <f ca="1">IFERROR(FLUID!BO58,0)</f>
        <v>0</v>
      </c>
      <c r="BL15" s="16">
        <f ca="1">IFERROR(FLUID!BP58,0)</f>
        <v>0</v>
      </c>
      <c r="BM15" s="16">
        <f ca="1">IFERROR(FLUID!BQ58,0)</f>
        <v>0</v>
      </c>
      <c r="BN15" s="16">
        <f ca="1">IFERROR(FLUID!BR58,0)</f>
        <v>0</v>
      </c>
      <c r="BO15" s="16">
        <f>IFERROR(FLUID!BS58,0)</f>
        <v>0</v>
      </c>
      <c r="BP15" s="16">
        <f>IFERROR(FLUID!BT58,0)</f>
        <v>0</v>
      </c>
      <c r="BQ15" s="16">
        <f>IFERROR(FLUID!BU58,0)</f>
        <v>0</v>
      </c>
      <c r="BR15" s="16">
        <f>IFERROR(FLUID!BV58,0)</f>
        <v>0</v>
      </c>
      <c r="BS15" s="16">
        <f>IFERROR(FLUID!BW58,0)</f>
        <v>0</v>
      </c>
      <c r="BT15" s="16">
        <f>IFERROR(FLUID!BX58,0)</f>
        <v>0</v>
      </c>
    </row>
    <row r="16" spans="1:72" ht="21.75" hidden="1" outlineLevel="1" thickBot="1" x14ac:dyDescent="0.4">
      <c r="A16" s="87" t="str">
        <f>IFERROR(FLUID!E59,0)</f>
        <v>(1)Se[l]</v>
      </c>
      <c r="B16" s="16">
        <f ca="1">IFERROR(FLUID!F59,0)</f>
        <v>-4.8250000000000002</v>
      </c>
      <c r="C16" s="16">
        <f ca="1">IFERROR(FLUID!G59,0)</f>
        <v>-5.1769999999999996</v>
      </c>
      <c r="D16" s="16">
        <f ca="1">IFERROR(FLUID!H59,0)</f>
        <v>-5.5659999999999998</v>
      </c>
      <c r="E16" s="16">
        <f ca="1">IFERROR(FLUID!I59,0)</f>
        <v>-5.6630000000000003</v>
      </c>
      <c r="F16" s="16">
        <f ca="1">IFERROR(FLUID!J59,0)</f>
        <v>-5.7590000000000003</v>
      </c>
      <c r="G16" s="16">
        <f ca="1">IFERROR(FLUID!K59,0)</f>
        <v>-5.8550000000000004</v>
      </c>
      <c r="H16" s="16">
        <f ca="1">IFERROR(FLUID!L59,0)</f>
        <v>-5.9489999999999998</v>
      </c>
      <c r="I16" s="16">
        <f ca="1">IFERROR(FLUID!M59,0)</f>
        <v>-6.0419999999999998</v>
      </c>
      <c r="J16" s="16">
        <f ca="1">IFERROR(FLUID!N59,0)</f>
        <v>-6.133</v>
      </c>
      <c r="K16" s="16">
        <f ca="1">IFERROR(FLUID!O59,0)</f>
        <v>-6.2220000000000004</v>
      </c>
      <c r="L16" s="16">
        <f ca="1">IFERROR(FLUID!P59,0)</f>
        <v>-6.3090000000000002</v>
      </c>
      <c r="M16" s="16">
        <f ca="1">IFERROR(FLUID!Q59,0)</f>
        <v>-6.3929999999999998</v>
      </c>
      <c r="N16" s="16">
        <f ca="1">IFERROR(FLUID!R59,0)</f>
        <v>-6.4740000000000002</v>
      </c>
      <c r="O16" s="16">
        <f ca="1">IFERROR(FLUID!S59,0)</f>
        <v>-6.5519999999999996</v>
      </c>
      <c r="P16" s="16">
        <f ca="1">IFERROR(FLUID!T59,0)</f>
        <v>-6.6260000000000003</v>
      </c>
      <c r="Q16" s="16">
        <f ca="1">IFERROR(FLUID!U59,0)</f>
        <v>-6.8840000000000003</v>
      </c>
      <c r="R16" s="16">
        <f ca="1">IFERROR(FLUID!V59,0)</f>
        <v>-7.1239999999999997</v>
      </c>
      <c r="S16" s="16">
        <f ca="1">IFERROR(FLUID!W59,0)</f>
        <v>-7.3780000000000001</v>
      </c>
      <c r="T16" s="16">
        <f ca="1">IFERROR(FLUID!X59,0)</f>
        <v>-7.6559999999999997</v>
      </c>
      <c r="U16" s="16">
        <f ca="1">IFERROR(FLUID!Y59,0)</f>
        <v>-7.9829999999999997</v>
      </c>
      <c r="V16" s="16">
        <f ca="1">IFERROR(FLUID!Z59,0)</f>
        <v>-8.0760000000000005</v>
      </c>
      <c r="W16" s="16">
        <f ca="1">IFERROR(FLUID!AA59,0)</f>
        <v>-8.1750000000000007</v>
      </c>
      <c r="X16" s="16">
        <f ca="1">IFERROR(FLUID!AB59,0)</f>
        <v>-8.2789999999999999</v>
      </c>
      <c r="Y16" s="16">
        <f ca="1">IFERROR(FLUID!AC59,0)</f>
        <v>-8.3879999999999999</v>
      </c>
      <c r="Z16" s="16">
        <f ca="1">IFERROR(FLUID!AD59,0)</f>
        <v>0</v>
      </c>
      <c r="AA16" s="16">
        <f ca="1">IFERROR(FLUID!AE59,0)</f>
        <v>0</v>
      </c>
      <c r="AB16" s="16">
        <f ca="1">IFERROR(FLUID!AF59,0)</f>
        <v>0</v>
      </c>
      <c r="AC16" s="16">
        <f ca="1">IFERROR(FLUID!AG59,0)</f>
        <v>0</v>
      </c>
      <c r="AD16" s="16">
        <f ca="1">IFERROR(FLUID!AH59,0)</f>
        <v>0</v>
      </c>
      <c r="AE16" s="16">
        <f ca="1">IFERROR(FLUID!AI59,0)</f>
        <v>0</v>
      </c>
      <c r="AF16" s="16">
        <f ca="1">IFERROR(FLUID!AJ59,0)</f>
        <v>0</v>
      </c>
      <c r="AG16" s="16">
        <f ca="1">IFERROR(FLUID!AK59,0)</f>
        <v>0</v>
      </c>
      <c r="AH16" s="16">
        <f ca="1">IFERROR(FLUID!AL59,0)</f>
        <v>0</v>
      </c>
      <c r="AI16" s="16">
        <f ca="1">IFERROR(FLUID!AM59,0)</f>
        <v>0</v>
      </c>
      <c r="AJ16" s="16">
        <f ca="1">IFERROR(FLUID!AN59,0)</f>
        <v>0</v>
      </c>
      <c r="AK16" s="16">
        <f ca="1">IFERROR(FLUID!AO59,0)</f>
        <v>0</v>
      </c>
      <c r="AL16" s="16">
        <f ca="1">IFERROR(FLUID!AP59,0)</f>
        <v>0</v>
      </c>
      <c r="AM16" s="16">
        <f ca="1">IFERROR(FLUID!AQ59,0)</f>
        <v>0</v>
      </c>
      <c r="AN16" s="16">
        <f ca="1">IFERROR(FLUID!AR59,0)</f>
        <v>0</v>
      </c>
      <c r="AO16" s="16">
        <f ca="1">IFERROR(FLUID!AS59,0)</f>
        <v>0</v>
      </c>
      <c r="AP16" s="16">
        <f ca="1">IFERROR(FLUID!AT59,0)</f>
        <v>0</v>
      </c>
      <c r="AQ16" s="16">
        <f ca="1">IFERROR(FLUID!AU59,0)</f>
        <v>0</v>
      </c>
      <c r="AR16" s="16">
        <f ca="1">IFERROR(FLUID!AV59,0)</f>
        <v>0</v>
      </c>
      <c r="AS16" s="16">
        <f ca="1">IFERROR(FLUID!AW59,0)</f>
        <v>0</v>
      </c>
      <c r="AT16" s="16">
        <f ca="1">IFERROR(FLUID!AX59,0)</f>
        <v>0</v>
      </c>
      <c r="AU16" s="16">
        <f ca="1">IFERROR(FLUID!AY59,0)</f>
        <v>0</v>
      </c>
      <c r="AV16" s="16">
        <f ca="1">IFERROR(FLUID!AZ59,0)</f>
        <v>0</v>
      </c>
      <c r="AW16" s="16">
        <f ca="1">IFERROR(FLUID!BA59,0)</f>
        <v>0</v>
      </c>
      <c r="AX16" s="16">
        <f ca="1">IFERROR(FLUID!BB59,0)</f>
        <v>0</v>
      </c>
      <c r="AY16" s="16">
        <f ca="1">IFERROR(FLUID!BC59,0)</f>
        <v>0</v>
      </c>
      <c r="AZ16" s="16">
        <f ca="1">IFERROR(FLUID!BD59,0)</f>
        <v>0</v>
      </c>
      <c r="BA16" s="16">
        <f ca="1">IFERROR(FLUID!BE59,0)</f>
        <v>0</v>
      </c>
      <c r="BB16" s="16">
        <f ca="1">IFERROR(FLUID!BF59,0)</f>
        <v>0</v>
      </c>
      <c r="BC16" s="16">
        <f ca="1">IFERROR(FLUID!BG59,0)</f>
        <v>0</v>
      </c>
      <c r="BD16" s="16">
        <f ca="1">IFERROR(FLUID!BH59,0)</f>
        <v>0</v>
      </c>
      <c r="BE16" s="16">
        <f ca="1">IFERROR(FLUID!BI59,0)</f>
        <v>0</v>
      </c>
      <c r="BF16" s="16">
        <f ca="1">IFERROR(FLUID!BJ59,0)</f>
        <v>0</v>
      </c>
      <c r="BG16" s="16">
        <f ca="1">IFERROR(FLUID!BK59,0)</f>
        <v>0</v>
      </c>
      <c r="BH16" s="16">
        <f ca="1">IFERROR(FLUID!BL59,0)</f>
        <v>0</v>
      </c>
      <c r="BI16" s="16">
        <f ca="1">IFERROR(FLUID!BM59,0)</f>
        <v>0</v>
      </c>
      <c r="BJ16" s="16">
        <f ca="1">IFERROR(FLUID!BN59,0)</f>
        <v>0</v>
      </c>
      <c r="BK16" s="16">
        <f ca="1">IFERROR(FLUID!BO59,0)</f>
        <v>0</v>
      </c>
      <c r="BL16" s="16">
        <f ca="1">IFERROR(FLUID!BP59,0)</f>
        <v>0</v>
      </c>
      <c r="BM16" s="16">
        <f ca="1">IFERROR(FLUID!BQ59,0)</f>
        <v>0</v>
      </c>
      <c r="BN16" s="16">
        <f ca="1">IFERROR(FLUID!BR59,0)</f>
        <v>0</v>
      </c>
      <c r="BO16" s="16">
        <f>IFERROR(FLUID!BS59,0)</f>
        <v>0</v>
      </c>
      <c r="BP16" s="16">
        <f>IFERROR(FLUID!BT59,0)</f>
        <v>0</v>
      </c>
      <c r="BQ16" s="16">
        <f>IFERROR(FLUID!BU59,0)</f>
        <v>0</v>
      </c>
      <c r="BR16" s="16">
        <f>IFERROR(FLUID!BV59,0)</f>
        <v>0</v>
      </c>
      <c r="BS16" s="16">
        <f>IFERROR(FLUID!BW59,0)</f>
        <v>0</v>
      </c>
      <c r="BT16" s="16">
        <f>IFERROR(FLUID!BX59,0)</f>
        <v>0</v>
      </c>
    </row>
    <row r="17" spans="1:72" ht="21.75" hidden="1" outlineLevel="1" thickBot="1" x14ac:dyDescent="0.4">
      <c r="A17" s="87" t="str">
        <f>IFERROR(FLUID!E60,0)</f>
        <v>(l)GeSe[l]</v>
      </c>
      <c r="B17" s="16">
        <f ca="1">IFERROR(FLUID!F60,0)</f>
        <v>-34.914999999999999</v>
      </c>
      <c r="C17" s="16">
        <f ca="1">IFERROR(FLUID!G60,0)</f>
        <v>-30.677</v>
      </c>
      <c r="D17" s="16">
        <f ca="1">IFERROR(FLUID!H60,0)</f>
        <v>-28.065999999999999</v>
      </c>
      <c r="E17" s="16">
        <f ca="1">IFERROR(FLUID!I60,0)</f>
        <v>-27.573</v>
      </c>
      <c r="F17" s="16">
        <f ca="1">IFERROR(FLUID!J60,0)</f>
        <v>-27.129000000000001</v>
      </c>
      <c r="G17" s="16">
        <f ca="1">IFERROR(FLUID!K60,0)</f>
        <v>-26.725000000000001</v>
      </c>
      <c r="H17" s="16">
        <f ca="1">IFERROR(FLUID!L60,0)</f>
        <v>-26.359000000000002</v>
      </c>
      <c r="I17" s="16">
        <f ca="1">IFERROR(FLUID!M60,0)</f>
        <v>-26.031999999999996</v>
      </c>
      <c r="J17" s="16">
        <f ca="1">IFERROR(FLUID!N60,0)</f>
        <v>-25.733000000000001</v>
      </c>
      <c r="K17" s="16">
        <f ca="1">IFERROR(FLUID!O60,0)</f>
        <v>-25.452000000000002</v>
      </c>
      <c r="L17" s="16">
        <f ca="1">IFERROR(FLUID!P60,0)</f>
        <v>-25.199000000000002</v>
      </c>
      <c r="M17" s="16">
        <f ca="1">IFERROR(FLUID!Q60,0)</f>
        <v>-24.963000000000001</v>
      </c>
      <c r="N17" s="16">
        <f ca="1">IFERROR(FLUID!R60,0)</f>
        <v>-24.744</v>
      </c>
      <c r="O17" s="16">
        <f ca="1">IFERROR(FLUID!S60,0)</f>
        <v>-24.532</v>
      </c>
      <c r="P17" s="16">
        <f ca="1">IFERROR(FLUID!T60,0)</f>
        <v>-24.336000000000002</v>
      </c>
      <c r="Q17" s="16">
        <f ca="1">IFERROR(FLUID!U60,0)</f>
        <v>-23.634</v>
      </c>
      <c r="R17" s="16">
        <f ca="1">IFERROR(FLUID!V60,0)</f>
        <v>-23.103999999999999</v>
      </c>
      <c r="S17" s="16">
        <f ca="1">IFERROR(FLUID!W60,0)</f>
        <v>-22.728000000000002</v>
      </c>
      <c r="T17" s="16">
        <f ca="1">IFERROR(FLUID!X60,0)</f>
        <v>-22.436</v>
      </c>
      <c r="U17" s="16">
        <f ca="1">IFERROR(FLUID!Y60,0)</f>
        <v>-22.143000000000001</v>
      </c>
      <c r="V17" s="16">
        <f ca="1">IFERROR(FLUID!Z60,0)</f>
        <v>-22.066000000000003</v>
      </c>
      <c r="W17" s="16">
        <f ca="1">IFERROR(FLUID!AA60,0)</f>
        <v>-21.995000000000001</v>
      </c>
      <c r="X17" s="16">
        <f ca="1">IFERROR(FLUID!AB60,0)</f>
        <v>-21.919</v>
      </c>
      <c r="Y17" s="16">
        <f ca="1">IFERROR(FLUID!AC60,0)</f>
        <v>-21.847999999999999</v>
      </c>
      <c r="Z17" s="16">
        <f ca="1">IFERROR(FLUID!AD60,0)</f>
        <v>0</v>
      </c>
      <c r="AA17" s="16">
        <f ca="1">IFERROR(FLUID!AE60,0)</f>
        <v>0</v>
      </c>
      <c r="AB17" s="16">
        <f ca="1">IFERROR(FLUID!AF60,0)</f>
        <v>0</v>
      </c>
      <c r="AC17" s="16">
        <f ca="1">IFERROR(FLUID!AG60,0)</f>
        <v>0</v>
      </c>
      <c r="AD17" s="16">
        <f ca="1">IFERROR(FLUID!AH60,0)</f>
        <v>0</v>
      </c>
      <c r="AE17" s="16">
        <f ca="1">IFERROR(FLUID!AI60,0)</f>
        <v>0</v>
      </c>
      <c r="AF17" s="16">
        <f ca="1">IFERROR(FLUID!AJ60,0)</f>
        <v>0</v>
      </c>
      <c r="AG17" s="16">
        <f ca="1">IFERROR(FLUID!AK60,0)</f>
        <v>0</v>
      </c>
      <c r="AH17" s="16">
        <f ca="1">IFERROR(FLUID!AL60,0)</f>
        <v>0</v>
      </c>
      <c r="AI17" s="16">
        <f ca="1">IFERROR(FLUID!AM60,0)</f>
        <v>0</v>
      </c>
      <c r="AJ17" s="16">
        <f ca="1">IFERROR(FLUID!AN60,0)</f>
        <v>0</v>
      </c>
      <c r="AK17" s="16">
        <f ca="1">IFERROR(FLUID!AO60,0)</f>
        <v>0</v>
      </c>
      <c r="AL17" s="16">
        <f ca="1">IFERROR(FLUID!AP60,0)</f>
        <v>0</v>
      </c>
      <c r="AM17" s="16">
        <f ca="1">IFERROR(FLUID!AQ60,0)</f>
        <v>0</v>
      </c>
      <c r="AN17" s="16">
        <f ca="1">IFERROR(FLUID!AR60,0)</f>
        <v>0</v>
      </c>
      <c r="AO17" s="16">
        <f ca="1">IFERROR(FLUID!AS60,0)</f>
        <v>0</v>
      </c>
      <c r="AP17" s="16">
        <f ca="1">IFERROR(FLUID!AT60,0)</f>
        <v>0</v>
      </c>
      <c r="AQ17" s="16">
        <f ca="1">IFERROR(FLUID!AU60,0)</f>
        <v>0</v>
      </c>
      <c r="AR17" s="16">
        <f ca="1">IFERROR(FLUID!AV60,0)</f>
        <v>0</v>
      </c>
      <c r="AS17" s="16">
        <f ca="1">IFERROR(FLUID!AW60,0)</f>
        <v>0</v>
      </c>
      <c r="AT17" s="16">
        <f ca="1">IFERROR(FLUID!AX60,0)</f>
        <v>0</v>
      </c>
      <c r="AU17" s="16">
        <f ca="1">IFERROR(FLUID!AY60,0)</f>
        <v>0</v>
      </c>
      <c r="AV17" s="16">
        <f ca="1">IFERROR(FLUID!AZ60,0)</f>
        <v>0</v>
      </c>
      <c r="AW17" s="16">
        <f ca="1">IFERROR(FLUID!BA60,0)</f>
        <v>0</v>
      </c>
      <c r="AX17" s="16">
        <f ca="1">IFERROR(FLUID!BB60,0)</f>
        <v>0</v>
      </c>
      <c r="AY17" s="16">
        <f ca="1">IFERROR(FLUID!BC60,0)</f>
        <v>0</v>
      </c>
      <c r="AZ17" s="16">
        <f ca="1">IFERROR(FLUID!BD60,0)</f>
        <v>0</v>
      </c>
      <c r="BA17" s="16">
        <f ca="1">IFERROR(FLUID!BE60,0)</f>
        <v>0</v>
      </c>
      <c r="BB17" s="16">
        <f ca="1">IFERROR(FLUID!BF60,0)</f>
        <v>0</v>
      </c>
      <c r="BC17" s="16">
        <f ca="1">IFERROR(FLUID!BG60,0)</f>
        <v>0</v>
      </c>
      <c r="BD17" s="16">
        <f ca="1">IFERROR(FLUID!BH60,0)</f>
        <v>0</v>
      </c>
      <c r="BE17" s="16">
        <f ca="1">IFERROR(FLUID!BI60,0)</f>
        <v>0</v>
      </c>
      <c r="BF17" s="16">
        <f ca="1">IFERROR(FLUID!BJ60,0)</f>
        <v>0</v>
      </c>
      <c r="BG17" s="16">
        <f ca="1">IFERROR(FLUID!BK60,0)</f>
        <v>0</v>
      </c>
      <c r="BH17" s="16">
        <f ca="1">IFERROR(FLUID!BL60,0)</f>
        <v>0</v>
      </c>
      <c r="BI17" s="16">
        <f ca="1">IFERROR(FLUID!BM60,0)</f>
        <v>0</v>
      </c>
      <c r="BJ17" s="16">
        <f ca="1">IFERROR(FLUID!BN60,0)</f>
        <v>0</v>
      </c>
      <c r="BK17" s="16">
        <f ca="1">IFERROR(FLUID!BO60,0)</f>
        <v>0</v>
      </c>
      <c r="BL17" s="16">
        <f ca="1">IFERROR(FLUID!BP60,0)</f>
        <v>0</v>
      </c>
      <c r="BM17" s="16">
        <f ca="1">IFERROR(FLUID!BQ60,0)</f>
        <v>0</v>
      </c>
      <c r="BN17" s="16">
        <f ca="1">IFERROR(FLUID!BR60,0)</f>
        <v>0</v>
      </c>
      <c r="BO17" s="16">
        <f>IFERROR(FLUID!BS60,0)</f>
        <v>0</v>
      </c>
      <c r="BP17" s="16">
        <f>IFERROR(FLUID!BT60,0)</f>
        <v>0</v>
      </c>
      <c r="BQ17" s="16">
        <f>IFERROR(FLUID!BU60,0)</f>
        <v>0</v>
      </c>
      <c r="BR17" s="16">
        <f>IFERROR(FLUID!BV60,0)</f>
        <v>0</v>
      </c>
      <c r="BS17" s="16">
        <f>IFERROR(FLUID!BW60,0)</f>
        <v>0</v>
      </c>
      <c r="BT17" s="16">
        <f>IFERROR(FLUID!BX60,0)</f>
        <v>0</v>
      </c>
    </row>
    <row r="18" spans="1:72" ht="21.75" hidden="1" outlineLevel="1" thickBot="1" x14ac:dyDescent="0.4">
      <c r="A18" s="87" t="str">
        <f>IFERROR(FLUID!E61,0)</f>
        <v>H (Ar)</v>
      </c>
      <c r="B18" s="16">
        <f ca="1">IFERROR(FLUID!F61,0)</f>
        <v>-18.62</v>
      </c>
      <c r="C18" s="16">
        <f ca="1">IFERROR(FLUID!G61,0)</f>
        <v>-18.63</v>
      </c>
      <c r="D18" s="16">
        <f ca="1">IFERROR(FLUID!H61,0)</f>
        <v>-18.72</v>
      </c>
      <c r="E18" s="16">
        <f ca="1">IFERROR(FLUID!I61,0)</f>
        <v>-18.75</v>
      </c>
      <c r="F18" s="16">
        <f ca="1">IFERROR(FLUID!J61,0)</f>
        <v>-18.78</v>
      </c>
      <c r="G18" s="16">
        <f ca="1">IFERROR(FLUID!K61,0)</f>
        <v>-18.809999999999999</v>
      </c>
      <c r="H18" s="16">
        <f ca="1">IFERROR(FLUID!L61,0)</f>
        <v>-18.84</v>
      </c>
      <c r="I18" s="16">
        <f ca="1">IFERROR(FLUID!M61,0)</f>
        <v>-18.87</v>
      </c>
      <c r="J18" s="16">
        <f ca="1">IFERROR(FLUID!N61,0)</f>
        <v>-18.91</v>
      </c>
      <c r="K18" s="16">
        <f ca="1">IFERROR(FLUID!O61,0)</f>
        <v>-18.95</v>
      </c>
      <c r="L18" s="16">
        <f ca="1">IFERROR(FLUID!P61,0)</f>
        <v>-18.989999999999998</v>
      </c>
      <c r="M18" s="16">
        <f ca="1">IFERROR(FLUID!Q61,0)</f>
        <v>-19.03</v>
      </c>
      <c r="N18" s="16">
        <f ca="1">IFERROR(FLUID!R61,0)</f>
        <v>-19.079999999999998</v>
      </c>
      <c r="O18" s="16">
        <f ca="1">IFERROR(FLUID!S61,0)</f>
        <v>-19.13</v>
      </c>
      <c r="P18" s="16">
        <f ca="1">IFERROR(FLUID!T61,0)</f>
        <v>-19.190000000000001</v>
      </c>
      <c r="Q18" s="16">
        <f ca="1">IFERROR(FLUID!U61,0)</f>
        <v>-19.46</v>
      </c>
      <c r="R18" s="16">
        <f ca="1">IFERROR(FLUID!V61,0)</f>
        <v>-19.68</v>
      </c>
      <c r="S18" s="16">
        <f ca="1">IFERROR(FLUID!W61,0)</f>
        <v>-19.87</v>
      </c>
      <c r="T18" s="16">
        <f ca="1">IFERROR(FLUID!X61,0)</f>
        <v>-20.05</v>
      </c>
      <c r="U18" s="16">
        <f ca="1">IFERROR(FLUID!Y61,0)</f>
        <v>-20.25</v>
      </c>
      <c r="V18" s="16">
        <f ca="1">IFERROR(FLUID!Z61,0)</f>
        <v>-20.309999999999999</v>
      </c>
      <c r="W18" s="16">
        <f ca="1">IFERROR(FLUID!AA61,0)</f>
        <v>-20.36</v>
      </c>
      <c r="X18" s="16">
        <f ca="1">IFERROR(FLUID!AB61,0)</f>
        <v>-20.41</v>
      </c>
      <c r="Y18" s="16">
        <f ca="1">IFERROR(FLUID!AC61,0)</f>
        <v>-20.46</v>
      </c>
      <c r="Z18" s="16">
        <f ca="1">IFERROR(FLUID!AD61,0)</f>
        <v>0</v>
      </c>
      <c r="AA18" s="16">
        <f ca="1">IFERROR(FLUID!AE61,0)</f>
        <v>0</v>
      </c>
      <c r="AB18" s="16">
        <f ca="1">IFERROR(FLUID!AF61,0)</f>
        <v>0</v>
      </c>
      <c r="AC18" s="16">
        <f ca="1">IFERROR(FLUID!AG61,0)</f>
        <v>0</v>
      </c>
      <c r="AD18" s="16">
        <f ca="1">IFERROR(FLUID!AH61,0)</f>
        <v>0</v>
      </c>
      <c r="AE18" s="16">
        <f ca="1">IFERROR(FLUID!AI61,0)</f>
        <v>0</v>
      </c>
      <c r="AF18" s="16">
        <f ca="1">IFERROR(FLUID!AJ61,0)</f>
        <v>0</v>
      </c>
      <c r="AG18" s="16">
        <f ca="1">IFERROR(FLUID!AK61,0)</f>
        <v>0</v>
      </c>
      <c r="AH18" s="16">
        <f ca="1">IFERROR(FLUID!AL61,0)</f>
        <v>0</v>
      </c>
      <c r="AI18" s="16">
        <f ca="1">IFERROR(FLUID!AM61,0)</f>
        <v>0</v>
      </c>
      <c r="AJ18" s="16">
        <f ca="1">IFERROR(FLUID!AN61,0)</f>
        <v>0</v>
      </c>
      <c r="AK18" s="16">
        <f ca="1">IFERROR(FLUID!AO61,0)</f>
        <v>0</v>
      </c>
      <c r="AL18" s="16">
        <f ca="1">IFERROR(FLUID!AP61,0)</f>
        <v>0</v>
      </c>
      <c r="AM18" s="16">
        <f ca="1">IFERROR(FLUID!AQ61,0)</f>
        <v>0</v>
      </c>
      <c r="AN18" s="16">
        <f ca="1">IFERROR(FLUID!AR61,0)</f>
        <v>0</v>
      </c>
      <c r="AO18" s="16">
        <f ca="1">IFERROR(FLUID!AS61,0)</f>
        <v>0</v>
      </c>
      <c r="AP18" s="16">
        <f ca="1">IFERROR(FLUID!AT61,0)</f>
        <v>0</v>
      </c>
      <c r="AQ18" s="16">
        <f ca="1">IFERROR(FLUID!AU61,0)</f>
        <v>0</v>
      </c>
      <c r="AR18" s="16">
        <f ca="1">IFERROR(FLUID!AV61,0)</f>
        <v>0</v>
      </c>
      <c r="AS18" s="16">
        <f ca="1">IFERROR(FLUID!AW61,0)</f>
        <v>0</v>
      </c>
      <c r="AT18" s="16">
        <f ca="1">IFERROR(FLUID!AX61,0)</f>
        <v>0</v>
      </c>
      <c r="AU18" s="16">
        <f ca="1">IFERROR(FLUID!AY61,0)</f>
        <v>0</v>
      </c>
      <c r="AV18" s="16">
        <f ca="1">IFERROR(FLUID!AZ61,0)</f>
        <v>0</v>
      </c>
      <c r="AW18" s="16">
        <f ca="1">IFERROR(FLUID!BA61,0)</f>
        <v>0</v>
      </c>
      <c r="AX18" s="16">
        <f ca="1">IFERROR(FLUID!BB61,0)</f>
        <v>0</v>
      </c>
      <c r="AY18" s="16">
        <f ca="1">IFERROR(FLUID!BC61,0)</f>
        <v>0</v>
      </c>
      <c r="AZ18" s="16">
        <f ca="1">IFERROR(FLUID!BD61,0)</f>
        <v>0</v>
      </c>
      <c r="BA18" s="16">
        <f ca="1">IFERROR(FLUID!BE61,0)</f>
        <v>0</v>
      </c>
      <c r="BB18" s="16">
        <f ca="1">IFERROR(FLUID!BF61,0)</f>
        <v>0</v>
      </c>
      <c r="BC18" s="16">
        <f ca="1">IFERROR(FLUID!BG61,0)</f>
        <v>0</v>
      </c>
      <c r="BD18" s="16">
        <f ca="1">IFERROR(FLUID!BH61,0)</f>
        <v>0</v>
      </c>
      <c r="BE18" s="16">
        <f ca="1">IFERROR(FLUID!BI61,0)</f>
        <v>0</v>
      </c>
      <c r="BF18" s="16">
        <f ca="1">IFERROR(FLUID!BJ61,0)</f>
        <v>0</v>
      </c>
      <c r="BG18" s="16">
        <f ca="1">IFERROR(FLUID!BK61,0)</f>
        <v>0</v>
      </c>
      <c r="BH18" s="16">
        <f ca="1">IFERROR(FLUID!BL61,0)</f>
        <v>0</v>
      </c>
      <c r="BI18" s="16">
        <f ca="1">IFERROR(FLUID!BM61,0)</f>
        <v>0</v>
      </c>
      <c r="BJ18" s="16">
        <f ca="1">IFERROR(FLUID!BN61,0)</f>
        <v>0</v>
      </c>
      <c r="BK18" s="16">
        <f ca="1">IFERROR(FLUID!BO61,0)</f>
        <v>0</v>
      </c>
      <c r="BL18" s="16">
        <f ca="1">IFERROR(FLUID!BP61,0)</f>
        <v>0</v>
      </c>
      <c r="BM18" s="16">
        <f ca="1">IFERROR(FLUID!BQ61,0)</f>
        <v>0</v>
      </c>
      <c r="BN18" s="16">
        <f ca="1">IFERROR(FLUID!BR61,0)</f>
        <v>0</v>
      </c>
      <c r="BO18" s="16">
        <f>IFERROR(FLUID!BS61,0)</f>
        <v>0</v>
      </c>
      <c r="BP18" s="16">
        <f>IFERROR(FLUID!BT61,0)</f>
        <v>0</v>
      </c>
      <c r="BQ18" s="16">
        <f>IFERROR(FLUID!BU61,0)</f>
        <v>0</v>
      </c>
      <c r="BR18" s="16">
        <f>IFERROR(FLUID!BV61,0)</f>
        <v>0</v>
      </c>
      <c r="BS18" s="16">
        <f>IFERROR(FLUID!BW61,0)</f>
        <v>0</v>
      </c>
      <c r="BT18" s="16">
        <f>IFERROR(FLUID!BX61,0)</f>
        <v>0</v>
      </c>
    </row>
    <row r="19" spans="1:72" ht="22.5" hidden="1" customHeight="1" outlineLevel="1" thickBot="1" x14ac:dyDescent="0.4">
      <c r="A19" s="87" t="str">
        <f>IFERROR(FLUID!E62,0)</f>
        <v>H (Ga)</v>
      </c>
      <c r="B19" s="16">
        <f ca="1">IFERROR(FLUID!F62,0)</f>
        <v>-5.8940000000000001</v>
      </c>
      <c r="C19" s="16">
        <f ca="1">IFERROR(FLUID!G62,0)</f>
        <v>-6.3860000000000001</v>
      </c>
      <c r="D19" s="16">
        <f ca="1">IFERROR(FLUID!H62,0)</f>
        <v>-6.8259999999999996</v>
      </c>
      <c r="E19" s="16">
        <f ca="1">IFERROR(FLUID!I62,0)</f>
        <v>-6.9290000000000003</v>
      </c>
      <c r="F19" s="16">
        <f ca="1">IFERROR(FLUID!J62,0)</f>
        <v>-7.0279999999999996</v>
      </c>
      <c r="G19" s="16">
        <f ca="1">IFERROR(FLUID!K62,0)</f>
        <v>-7.125</v>
      </c>
      <c r="H19" s="16">
        <f ca="1">IFERROR(FLUID!L62,0)</f>
        <v>-7.22</v>
      </c>
      <c r="I19" s="16">
        <f ca="1">IFERROR(FLUID!M62,0)</f>
        <v>-7.3140000000000001</v>
      </c>
      <c r="J19" s="16">
        <f ca="1">IFERROR(FLUID!N62,0)</f>
        <v>-7.4059999999999997</v>
      </c>
      <c r="K19" s="16">
        <f ca="1">IFERROR(FLUID!O62,0)</f>
        <v>-7.4969999999999999</v>
      </c>
      <c r="L19" s="16">
        <f ca="1">IFERROR(FLUID!P62,0)</f>
        <v>-7.59</v>
      </c>
      <c r="M19" s="16">
        <f ca="1">IFERROR(FLUID!Q62,0)</f>
        <v>-7.6840000000000002</v>
      </c>
      <c r="N19" s="16">
        <f ca="1">IFERROR(FLUID!R62,0)</f>
        <v>-7.7830000000000004</v>
      </c>
      <c r="O19" s="16">
        <f ca="1">IFERROR(FLUID!S62,0)</f>
        <v>-7.8879999999999999</v>
      </c>
      <c r="P19" s="16">
        <f ca="1">IFERROR(FLUID!T62,0)</f>
        <v>-8.0020000000000007</v>
      </c>
      <c r="Q19" s="16">
        <f ca="1">IFERROR(FLUID!U62,0)</f>
        <v>-8.5809999999999995</v>
      </c>
      <c r="R19" s="16">
        <f ca="1">IFERROR(FLUID!V62,0)</f>
        <v>-9.2680000000000007</v>
      </c>
      <c r="S19" s="16">
        <f ca="1">IFERROR(FLUID!W62,0)</f>
        <v>-9.9169999999999998</v>
      </c>
      <c r="T19" s="16">
        <f ca="1">IFERROR(FLUID!X62,0)</f>
        <v>-10.49</v>
      </c>
      <c r="U19" s="16">
        <f ca="1">IFERROR(FLUID!Y62,0)</f>
        <v>-10.98</v>
      </c>
      <c r="V19" s="16">
        <f ca="1">IFERROR(FLUID!Z62,0)</f>
        <v>-11.09</v>
      </c>
      <c r="W19" s="16">
        <f ca="1">IFERROR(FLUID!AA62,0)</f>
        <v>-11.19</v>
      </c>
      <c r="X19" s="16">
        <f ca="1">IFERROR(FLUID!AB62,0)</f>
        <v>-11.29</v>
      </c>
      <c r="Y19" s="16">
        <f ca="1">IFERROR(FLUID!AC62,0)</f>
        <v>-11.38</v>
      </c>
      <c r="Z19" s="16">
        <f ca="1">IFERROR(FLUID!AD62,0)</f>
        <v>0</v>
      </c>
      <c r="AA19" s="16">
        <f ca="1">IFERROR(FLUID!AE62,0)</f>
        <v>0</v>
      </c>
      <c r="AB19" s="16">
        <f ca="1">IFERROR(FLUID!AF62,0)</f>
        <v>0</v>
      </c>
      <c r="AC19" s="16">
        <f ca="1">IFERROR(FLUID!AG62,0)</f>
        <v>0</v>
      </c>
      <c r="AD19" s="16">
        <f ca="1">IFERROR(FLUID!AH62,0)</f>
        <v>0</v>
      </c>
      <c r="AE19" s="16">
        <f ca="1">IFERROR(FLUID!AI62,0)</f>
        <v>0</v>
      </c>
      <c r="AF19" s="16">
        <f ca="1">IFERROR(FLUID!AJ62,0)</f>
        <v>0</v>
      </c>
      <c r="AG19" s="16">
        <f ca="1">IFERROR(FLUID!AK62,0)</f>
        <v>0</v>
      </c>
      <c r="AH19" s="16">
        <f ca="1">IFERROR(FLUID!AL62,0)</f>
        <v>0</v>
      </c>
      <c r="AI19" s="16">
        <f ca="1">IFERROR(FLUID!AM62,0)</f>
        <v>0</v>
      </c>
      <c r="AJ19" s="16">
        <f ca="1">IFERROR(FLUID!AN62,0)</f>
        <v>0</v>
      </c>
      <c r="AK19" s="16">
        <f ca="1">IFERROR(FLUID!AO62,0)</f>
        <v>0</v>
      </c>
      <c r="AL19" s="16">
        <f ca="1">IFERROR(FLUID!AP62,0)</f>
        <v>0</v>
      </c>
      <c r="AM19" s="16">
        <f ca="1">IFERROR(FLUID!AQ62,0)</f>
        <v>0</v>
      </c>
      <c r="AN19" s="16">
        <f ca="1">IFERROR(FLUID!AR62,0)</f>
        <v>0</v>
      </c>
      <c r="AO19" s="16">
        <f ca="1">IFERROR(FLUID!AS62,0)</f>
        <v>0</v>
      </c>
      <c r="AP19" s="16">
        <f ca="1">IFERROR(FLUID!AT62,0)</f>
        <v>0</v>
      </c>
      <c r="AQ19" s="16">
        <f ca="1">IFERROR(FLUID!AU62,0)</f>
        <v>0</v>
      </c>
      <c r="AR19" s="16">
        <f ca="1">IFERROR(FLUID!AV62,0)</f>
        <v>0</v>
      </c>
      <c r="AS19" s="16">
        <f ca="1">IFERROR(FLUID!AW62,0)</f>
        <v>0</v>
      </c>
      <c r="AT19" s="16">
        <f ca="1">IFERROR(FLUID!AX62,0)</f>
        <v>0</v>
      </c>
      <c r="AU19" s="16">
        <f ca="1">IFERROR(FLUID!AY62,0)</f>
        <v>0</v>
      </c>
      <c r="AV19" s="16">
        <f ca="1">IFERROR(FLUID!AZ62,0)</f>
        <v>0</v>
      </c>
      <c r="AW19" s="16">
        <f ca="1">IFERROR(FLUID!BA62,0)</f>
        <v>0</v>
      </c>
      <c r="AX19" s="16">
        <f ca="1">IFERROR(FLUID!BB62,0)</f>
        <v>0</v>
      </c>
      <c r="AY19" s="16">
        <f ca="1">IFERROR(FLUID!BC62,0)</f>
        <v>0</v>
      </c>
      <c r="AZ19" s="16">
        <f ca="1">IFERROR(FLUID!BD62,0)</f>
        <v>0</v>
      </c>
      <c r="BA19" s="16">
        <f ca="1">IFERROR(FLUID!BE62,0)</f>
        <v>0</v>
      </c>
      <c r="BB19" s="16">
        <f ca="1">IFERROR(FLUID!BF62,0)</f>
        <v>0</v>
      </c>
      <c r="BC19" s="16">
        <f ca="1">IFERROR(FLUID!BG62,0)</f>
        <v>0</v>
      </c>
      <c r="BD19" s="16">
        <f ca="1">IFERROR(FLUID!BH62,0)</f>
        <v>0</v>
      </c>
      <c r="BE19" s="16">
        <f ca="1">IFERROR(FLUID!BI62,0)</f>
        <v>0</v>
      </c>
      <c r="BF19" s="16">
        <f ca="1">IFERROR(FLUID!BJ62,0)</f>
        <v>0</v>
      </c>
      <c r="BG19" s="16">
        <f ca="1">IFERROR(FLUID!BK62,0)</f>
        <v>0</v>
      </c>
      <c r="BH19" s="16">
        <f ca="1">IFERROR(FLUID!BL62,0)</f>
        <v>0</v>
      </c>
      <c r="BI19" s="16">
        <f ca="1">IFERROR(FLUID!BM62,0)</f>
        <v>0</v>
      </c>
      <c r="BJ19" s="16">
        <f ca="1">IFERROR(FLUID!BN62,0)</f>
        <v>0</v>
      </c>
      <c r="BK19" s="16">
        <f ca="1">IFERROR(FLUID!BO62,0)</f>
        <v>0</v>
      </c>
      <c r="BL19" s="16">
        <f ca="1">IFERROR(FLUID!BP62,0)</f>
        <v>0</v>
      </c>
      <c r="BM19" s="16">
        <f ca="1">IFERROR(FLUID!BQ62,0)</f>
        <v>0</v>
      </c>
      <c r="BN19" s="16">
        <f ca="1">IFERROR(FLUID!BR62,0)</f>
        <v>0</v>
      </c>
      <c r="BO19" s="16">
        <f>IFERROR(FLUID!BS62,0)</f>
        <v>0</v>
      </c>
      <c r="BP19" s="16">
        <f>IFERROR(FLUID!BT62,0)</f>
        <v>0</v>
      </c>
      <c r="BQ19" s="16">
        <f>IFERROR(FLUID!BU62,0)</f>
        <v>0</v>
      </c>
      <c r="BR19" s="16">
        <f>IFERROR(FLUID!BV62,0)</f>
        <v>0</v>
      </c>
      <c r="BS19" s="16">
        <f>IFERROR(FLUID!BW62,0)</f>
        <v>0</v>
      </c>
      <c r="BT19" s="16">
        <f>IFERROR(FLUID!BX62,0)</f>
        <v>0</v>
      </c>
    </row>
    <row r="20" spans="1:72" ht="22.5" hidden="1" customHeight="1" outlineLevel="1" thickBot="1" x14ac:dyDescent="0.4">
      <c r="A20" s="87" t="str">
        <f>IFERROR(FLUID!E63,0)</f>
        <v>H (Ge)</v>
      </c>
      <c r="B20" s="16">
        <f ca="1">IFERROR(FLUID!F63,0)</f>
        <v>-30.09</v>
      </c>
      <c r="C20" s="16">
        <f ca="1">IFERROR(FLUID!G63,0)</f>
        <v>-25.5</v>
      </c>
      <c r="D20" s="16">
        <f ca="1">IFERROR(FLUID!H63,0)</f>
        <v>-22.5</v>
      </c>
      <c r="E20" s="16">
        <f ca="1">IFERROR(FLUID!I63,0)</f>
        <v>-21.91</v>
      </c>
      <c r="F20" s="16">
        <f ca="1">IFERROR(FLUID!J63,0)</f>
        <v>-21.37</v>
      </c>
      <c r="G20" s="16">
        <f ca="1">IFERROR(FLUID!K63,0)</f>
        <v>-20.87</v>
      </c>
      <c r="H20" s="16">
        <f ca="1">IFERROR(FLUID!L63,0)</f>
        <v>-20.41</v>
      </c>
      <c r="I20" s="16">
        <f ca="1">IFERROR(FLUID!M63,0)</f>
        <v>-19.989999999999998</v>
      </c>
      <c r="J20" s="16">
        <f ca="1">IFERROR(FLUID!N63,0)</f>
        <v>-19.600000000000001</v>
      </c>
      <c r="K20" s="16">
        <f ca="1">IFERROR(FLUID!O63,0)</f>
        <v>-19.23</v>
      </c>
      <c r="L20" s="16">
        <f ca="1">IFERROR(FLUID!P63,0)</f>
        <v>-18.89</v>
      </c>
      <c r="M20" s="16">
        <f ca="1">IFERROR(FLUID!Q63,0)</f>
        <v>-18.57</v>
      </c>
      <c r="N20" s="16">
        <f ca="1">IFERROR(FLUID!R63,0)</f>
        <v>-18.27</v>
      </c>
      <c r="O20" s="16">
        <f ca="1">IFERROR(FLUID!S63,0)</f>
        <v>-17.98</v>
      </c>
      <c r="P20" s="16">
        <f ca="1">IFERROR(FLUID!T63,0)</f>
        <v>-17.71</v>
      </c>
      <c r="Q20" s="16">
        <f ca="1">IFERROR(FLUID!U63,0)</f>
        <v>-16.75</v>
      </c>
      <c r="R20" s="16">
        <f ca="1">IFERROR(FLUID!V63,0)</f>
        <v>-15.98</v>
      </c>
      <c r="S20" s="16">
        <f ca="1">IFERROR(FLUID!W63,0)</f>
        <v>-15.35</v>
      </c>
      <c r="T20" s="16">
        <f ca="1">IFERROR(FLUID!X63,0)</f>
        <v>-14.78</v>
      </c>
      <c r="U20" s="16">
        <f ca="1">IFERROR(FLUID!Y63,0)</f>
        <v>-14.16</v>
      </c>
      <c r="V20" s="16">
        <f ca="1">IFERROR(FLUID!Z63,0)</f>
        <v>-13.99</v>
      </c>
      <c r="W20" s="16">
        <f ca="1">IFERROR(FLUID!AA63,0)</f>
        <v>-13.82</v>
      </c>
      <c r="X20" s="16">
        <f ca="1">IFERROR(FLUID!AB63,0)</f>
        <v>-13.64</v>
      </c>
      <c r="Y20" s="16">
        <f ca="1">IFERROR(FLUID!AC63,0)</f>
        <v>-13.46</v>
      </c>
      <c r="Z20" s="16">
        <f ca="1">IFERROR(FLUID!AD63,0)</f>
        <v>0</v>
      </c>
      <c r="AA20" s="16">
        <f ca="1">IFERROR(FLUID!AE63,0)</f>
        <v>0</v>
      </c>
      <c r="AB20" s="16">
        <f ca="1">IFERROR(FLUID!AF63,0)</f>
        <v>0</v>
      </c>
      <c r="AC20" s="16">
        <f ca="1">IFERROR(FLUID!AG63,0)</f>
        <v>0</v>
      </c>
      <c r="AD20" s="16">
        <f ca="1">IFERROR(FLUID!AH63,0)</f>
        <v>0</v>
      </c>
      <c r="AE20" s="16">
        <f ca="1">IFERROR(FLUID!AI63,0)</f>
        <v>0</v>
      </c>
      <c r="AF20" s="16">
        <f ca="1">IFERROR(FLUID!AJ63,0)</f>
        <v>0</v>
      </c>
      <c r="AG20" s="16">
        <f ca="1">IFERROR(FLUID!AK63,0)</f>
        <v>0</v>
      </c>
      <c r="AH20" s="16">
        <f ca="1">IFERROR(FLUID!AL63,0)</f>
        <v>0</v>
      </c>
      <c r="AI20" s="16">
        <f ca="1">IFERROR(FLUID!AM63,0)</f>
        <v>0</v>
      </c>
      <c r="AJ20" s="16">
        <f ca="1">IFERROR(FLUID!AN63,0)</f>
        <v>0</v>
      </c>
      <c r="AK20" s="16">
        <f ca="1">IFERROR(FLUID!AO63,0)</f>
        <v>0</v>
      </c>
      <c r="AL20" s="16">
        <f ca="1">IFERROR(FLUID!AP63,0)</f>
        <v>0</v>
      </c>
      <c r="AM20" s="16">
        <f ca="1">IFERROR(FLUID!AQ63,0)</f>
        <v>0</v>
      </c>
      <c r="AN20" s="16">
        <f ca="1">IFERROR(FLUID!AR63,0)</f>
        <v>0</v>
      </c>
      <c r="AO20" s="16">
        <f ca="1">IFERROR(FLUID!AS63,0)</f>
        <v>0</v>
      </c>
      <c r="AP20" s="16">
        <f ca="1">IFERROR(FLUID!AT63,0)</f>
        <v>0</v>
      </c>
      <c r="AQ20" s="16">
        <f ca="1">IFERROR(FLUID!AU63,0)</f>
        <v>0</v>
      </c>
      <c r="AR20" s="16">
        <f ca="1">IFERROR(FLUID!AV63,0)</f>
        <v>0</v>
      </c>
      <c r="AS20" s="16">
        <f ca="1">IFERROR(FLUID!AW63,0)</f>
        <v>0</v>
      </c>
      <c r="AT20" s="16">
        <f ca="1">IFERROR(FLUID!AX63,0)</f>
        <v>0</v>
      </c>
      <c r="AU20" s="16">
        <f ca="1">IFERROR(FLUID!AY63,0)</f>
        <v>0</v>
      </c>
      <c r="AV20" s="16">
        <f ca="1">IFERROR(FLUID!AZ63,0)</f>
        <v>0</v>
      </c>
      <c r="AW20" s="16">
        <f ca="1">IFERROR(FLUID!BA63,0)</f>
        <v>0</v>
      </c>
      <c r="AX20" s="16">
        <f ca="1">IFERROR(FLUID!BB63,0)</f>
        <v>0</v>
      </c>
      <c r="AY20" s="16">
        <f ca="1">IFERROR(FLUID!BC63,0)</f>
        <v>0</v>
      </c>
      <c r="AZ20" s="16">
        <f ca="1">IFERROR(FLUID!BD63,0)</f>
        <v>0</v>
      </c>
      <c r="BA20" s="16">
        <f ca="1">IFERROR(FLUID!BE63,0)</f>
        <v>0</v>
      </c>
      <c r="BB20" s="16">
        <f ca="1">IFERROR(FLUID!BF63,0)</f>
        <v>0</v>
      </c>
      <c r="BC20" s="16">
        <f ca="1">IFERROR(FLUID!BG63,0)</f>
        <v>0</v>
      </c>
      <c r="BD20" s="16">
        <f ca="1">IFERROR(FLUID!BH63,0)</f>
        <v>0</v>
      </c>
      <c r="BE20" s="16">
        <f ca="1">IFERROR(FLUID!BI63,0)</f>
        <v>0</v>
      </c>
      <c r="BF20" s="16">
        <f ca="1">IFERROR(FLUID!BJ63,0)</f>
        <v>0</v>
      </c>
      <c r="BG20" s="16">
        <f ca="1">IFERROR(FLUID!BK63,0)</f>
        <v>0</v>
      </c>
      <c r="BH20" s="16">
        <f ca="1">IFERROR(FLUID!BL63,0)</f>
        <v>0</v>
      </c>
      <c r="BI20" s="16">
        <f ca="1">IFERROR(FLUID!BM63,0)</f>
        <v>0</v>
      </c>
      <c r="BJ20" s="16">
        <f ca="1">IFERROR(FLUID!BN63,0)</f>
        <v>0</v>
      </c>
      <c r="BK20" s="16">
        <f ca="1">IFERROR(FLUID!BO63,0)</f>
        <v>0</v>
      </c>
      <c r="BL20" s="16">
        <f ca="1">IFERROR(FLUID!BP63,0)</f>
        <v>0</v>
      </c>
      <c r="BM20" s="16">
        <f ca="1">IFERROR(FLUID!BQ63,0)</f>
        <v>0</v>
      </c>
      <c r="BN20" s="16">
        <f ca="1">IFERROR(FLUID!BR63,0)</f>
        <v>0</v>
      </c>
      <c r="BO20" s="16">
        <f>IFERROR(FLUID!BS63,0)</f>
        <v>0</v>
      </c>
      <c r="BP20" s="16">
        <f>IFERROR(FLUID!BT63,0)</f>
        <v>0</v>
      </c>
      <c r="BQ20" s="16">
        <f>IFERROR(FLUID!BU63,0)</f>
        <v>0</v>
      </c>
      <c r="BR20" s="16">
        <f>IFERROR(FLUID!BV63,0)</f>
        <v>0</v>
      </c>
      <c r="BS20" s="16">
        <f>IFERROR(FLUID!BW63,0)</f>
        <v>0</v>
      </c>
      <c r="BT20" s="16">
        <f>IFERROR(FLUID!BX63,0)</f>
        <v>0</v>
      </c>
    </row>
    <row r="21" spans="1:72" ht="22.5" hidden="1" customHeight="1" outlineLevel="1" thickBot="1" x14ac:dyDescent="0.4">
      <c r="A21" s="87" t="str">
        <f>IFERROR(FLUID!E64,0)</f>
        <v>H (Se)</v>
      </c>
      <c r="B21" s="16">
        <f ca="1">IFERROR(FLUID!F64,0)</f>
        <v>-4.8250000000000002</v>
      </c>
      <c r="C21" s="16">
        <f ca="1">IFERROR(FLUID!G64,0)</f>
        <v>-5.1769999999999996</v>
      </c>
      <c r="D21" s="16">
        <f ca="1">IFERROR(FLUID!H64,0)</f>
        <v>-5.5659999999999998</v>
      </c>
      <c r="E21" s="16">
        <f ca="1">IFERROR(FLUID!I64,0)</f>
        <v>-5.6630000000000003</v>
      </c>
      <c r="F21" s="16">
        <f ca="1">IFERROR(FLUID!J64,0)</f>
        <v>-5.7590000000000003</v>
      </c>
      <c r="G21" s="16">
        <f ca="1">IFERROR(FLUID!K64,0)</f>
        <v>-5.8550000000000004</v>
      </c>
      <c r="H21" s="16">
        <f ca="1">IFERROR(FLUID!L64,0)</f>
        <v>-5.9489999999999998</v>
      </c>
      <c r="I21" s="16">
        <f ca="1">IFERROR(FLUID!M64,0)</f>
        <v>-6.0419999999999998</v>
      </c>
      <c r="J21" s="16">
        <f ca="1">IFERROR(FLUID!N64,0)</f>
        <v>-6.133</v>
      </c>
      <c r="K21" s="16">
        <f ca="1">IFERROR(FLUID!O64,0)</f>
        <v>-6.2220000000000004</v>
      </c>
      <c r="L21" s="16">
        <f ca="1">IFERROR(FLUID!P64,0)</f>
        <v>-6.3090000000000002</v>
      </c>
      <c r="M21" s="16">
        <f ca="1">IFERROR(FLUID!Q64,0)</f>
        <v>-6.3929999999999998</v>
      </c>
      <c r="N21" s="16">
        <f ca="1">IFERROR(FLUID!R64,0)</f>
        <v>-6.4740000000000002</v>
      </c>
      <c r="O21" s="16">
        <f ca="1">IFERROR(FLUID!S64,0)</f>
        <v>-6.5519999999999996</v>
      </c>
      <c r="P21" s="16">
        <f ca="1">IFERROR(FLUID!T64,0)</f>
        <v>-6.6260000000000003</v>
      </c>
      <c r="Q21" s="16">
        <f ca="1">IFERROR(FLUID!U64,0)</f>
        <v>-6.8840000000000003</v>
      </c>
      <c r="R21" s="16">
        <f ca="1">IFERROR(FLUID!V64,0)</f>
        <v>-7.1239999999999997</v>
      </c>
      <c r="S21" s="16">
        <f ca="1">IFERROR(FLUID!W64,0)</f>
        <v>-7.3780000000000001</v>
      </c>
      <c r="T21" s="16">
        <f ca="1">IFERROR(FLUID!X64,0)</f>
        <v>-7.6559999999999997</v>
      </c>
      <c r="U21" s="16">
        <f ca="1">IFERROR(FLUID!Y64,0)</f>
        <v>-7.9829999999999997</v>
      </c>
      <c r="V21" s="16">
        <f ca="1">IFERROR(FLUID!Z64,0)</f>
        <v>-8.0760000000000005</v>
      </c>
      <c r="W21" s="16">
        <f ca="1">IFERROR(FLUID!AA64,0)</f>
        <v>-8.1750000000000007</v>
      </c>
      <c r="X21" s="16">
        <f ca="1">IFERROR(FLUID!AB64,0)</f>
        <v>-8.2789999999999999</v>
      </c>
      <c r="Y21" s="16">
        <f ca="1">IFERROR(FLUID!AC64,0)</f>
        <v>-8.3879999999999999</v>
      </c>
      <c r="Z21" s="16">
        <f ca="1">IFERROR(FLUID!AD64,0)</f>
        <v>0</v>
      </c>
      <c r="AA21" s="16">
        <f ca="1">IFERROR(FLUID!AE64,0)</f>
        <v>0</v>
      </c>
      <c r="AB21" s="16">
        <f ca="1">IFERROR(FLUID!AF64,0)</f>
        <v>0</v>
      </c>
      <c r="AC21" s="16">
        <f ca="1">IFERROR(FLUID!AG64,0)</f>
        <v>0</v>
      </c>
      <c r="AD21" s="16">
        <f ca="1">IFERROR(FLUID!AH64,0)</f>
        <v>0</v>
      </c>
      <c r="AE21" s="16">
        <f ca="1">IFERROR(FLUID!AI64,0)</f>
        <v>0</v>
      </c>
      <c r="AF21" s="16">
        <f ca="1">IFERROR(FLUID!AJ64,0)</f>
        <v>0</v>
      </c>
      <c r="AG21" s="16">
        <f ca="1">IFERROR(FLUID!AK64,0)</f>
        <v>0</v>
      </c>
      <c r="AH21" s="16">
        <f ca="1">IFERROR(FLUID!AL64,0)</f>
        <v>0</v>
      </c>
      <c r="AI21" s="16">
        <f ca="1">IFERROR(FLUID!AM64,0)</f>
        <v>0</v>
      </c>
      <c r="AJ21" s="16">
        <f ca="1">IFERROR(FLUID!AN64,0)</f>
        <v>0</v>
      </c>
      <c r="AK21" s="16">
        <f ca="1">IFERROR(FLUID!AO64,0)</f>
        <v>0</v>
      </c>
      <c r="AL21" s="16">
        <f ca="1">IFERROR(FLUID!AP64,0)</f>
        <v>0</v>
      </c>
      <c r="AM21" s="16">
        <f ca="1">IFERROR(FLUID!AQ64,0)</f>
        <v>0</v>
      </c>
      <c r="AN21" s="16">
        <f ca="1">IFERROR(FLUID!AR64,0)</f>
        <v>0</v>
      </c>
      <c r="AO21" s="16">
        <f ca="1">IFERROR(FLUID!AS64,0)</f>
        <v>0</v>
      </c>
      <c r="AP21" s="16">
        <f ca="1">IFERROR(FLUID!AT64,0)</f>
        <v>0</v>
      </c>
      <c r="AQ21" s="16">
        <f ca="1">IFERROR(FLUID!AU64,0)</f>
        <v>0</v>
      </c>
      <c r="AR21" s="16">
        <f ca="1">IFERROR(FLUID!AV64,0)</f>
        <v>0</v>
      </c>
      <c r="AS21" s="16">
        <f ca="1">IFERROR(FLUID!AW64,0)</f>
        <v>0</v>
      </c>
      <c r="AT21" s="16">
        <f ca="1">IFERROR(FLUID!AX64,0)</f>
        <v>0</v>
      </c>
      <c r="AU21" s="16">
        <f ca="1">IFERROR(FLUID!AY64,0)</f>
        <v>0</v>
      </c>
      <c r="AV21" s="16">
        <f ca="1">IFERROR(FLUID!AZ64,0)</f>
        <v>0</v>
      </c>
      <c r="AW21" s="16">
        <f ca="1">IFERROR(FLUID!BA64,0)</f>
        <v>0</v>
      </c>
      <c r="AX21" s="16">
        <f ca="1">IFERROR(FLUID!BB64,0)</f>
        <v>0</v>
      </c>
      <c r="AY21" s="16">
        <f ca="1">IFERROR(FLUID!BC64,0)</f>
        <v>0</v>
      </c>
      <c r="AZ21" s="16">
        <f ca="1">IFERROR(FLUID!BD64,0)</f>
        <v>0</v>
      </c>
      <c r="BA21" s="16">
        <f ca="1">IFERROR(FLUID!BE64,0)</f>
        <v>0</v>
      </c>
      <c r="BB21" s="16">
        <f ca="1">IFERROR(FLUID!BF64,0)</f>
        <v>0</v>
      </c>
      <c r="BC21" s="16">
        <f ca="1">IFERROR(FLUID!BG64,0)</f>
        <v>0</v>
      </c>
      <c r="BD21" s="16">
        <f ca="1">IFERROR(FLUID!BH64,0)</f>
        <v>0</v>
      </c>
      <c r="BE21" s="16">
        <f ca="1">IFERROR(FLUID!BI64,0)</f>
        <v>0</v>
      </c>
      <c r="BF21" s="16">
        <f ca="1">IFERROR(FLUID!BJ64,0)</f>
        <v>0</v>
      </c>
      <c r="BG21" s="16">
        <f ca="1">IFERROR(FLUID!BK64,0)</f>
        <v>0</v>
      </c>
      <c r="BH21" s="16">
        <f ca="1">IFERROR(FLUID!BL64,0)</f>
        <v>0</v>
      </c>
      <c r="BI21" s="16">
        <f ca="1">IFERROR(FLUID!BM64,0)</f>
        <v>0</v>
      </c>
      <c r="BJ21" s="16">
        <f ca="1">IFERROR(FLUID!BN64,0)</f>
        <v>0</v>
      </c>
      <c r="BK21" s="16">
        <f ca="1">IFERROR(FLUID!BO64,0)</f>
        <v>0</v>
      </c>
      <c r="BL21" s="16">
        <f ca="1">IFERROR(FLUID!BP64,0)</f>
        <v>0</v>
      </c>
      <c r="BM21" s="16">
        <f ca="1">IFERROR(FLUID!BQ64,0)</f>
        <v>0</v>
      </c>
      <c r="BN21" s="16">
        <f ca="1">IFERROR(FLUID!BR64,0)</f>
        <v>0</v>
      </c>
      <c r="BO21" s="16">
        <f>IFERROR(FLUID!BS64,0)</f>
        <v>0</v>
      </c>
      <c r="BP21" s="16">
        <f>IFERROR(FLUID!BT64,0)</f>
        <v>0</v>
      </c>
      <c r="BQ21" s="16">
        <f>IFERROR(FLUID!BU64,0)</f>
        <v>0</v>
      </c>
      <c r="BR21" s="16">
        <f>IFERROR(FLUID!BV64,0)</f>
        <v>0</v>
      </c>
      <c r="BS21" s="16">
        <f>IFERROR(FLUID!BW64,0)</f>
        <v>0</v>
      </c>
      <c r="BT21" s="16">
        <f>IFERROR(FLUID!BX64,0)</f>
        <v>0</v>
      </c>
    </row>
    <row r="22" spans="1:72" ht="22.5" hidden="1" customHeight="1" outlineLevel="1" thickBot="1" x14ac:dyDescent="0.4">
      <c r="A22" s="87">
        <f>IFERROR(FLUID!E65,0)</f>
        <v>0</v>
      </c>
      <c r="B22" s="16">
        <f ca="1">IFERROR(FLUID!F65,0)</f>
        <v>0</v>
      </c>
      <c r="C22" s="16">
        <f ca="1">IFERROR(FLUID!G65,0)</f>
        <v>0</v>
      </c>
      <c r="D22" s="16">
        <f ca="1">IFERROR(FLUID!H65,0)</f>
        <v>0</v>
      </c>
      <c r="E22" s="16">
        <f ca="1">IFERROR(FLUID!I65,0)</f>
        <v>0</v>
      </c>
      <c r="F22" s="16">
        <f ca="1">IFERROR(FLUID!J65,0)</f>
        <v>0</v>
      </c>
      <c r="G22" s="16">
        <f ca="1">IFERROR(FLUID!K65,0)</f>
        <v>0</v>
      </c>
      <c r="H22" s="16">
        <f ca="1">IFERROR(FLUID!L65,0)</f>
        <v>0</v>
      </c>
      <c r="I22" s="16">
        <f ca="1">IFERROR(FLUID!M65,0)</f>
        <v>0</v>
      </c>
      <c r="J22" s="16">
        <f ca="1">IFERROR(FLUID!N65,0)</f>
        <v>0</v>
      </c>
      <c r="K22" s="16">
        <f ca="1">IFERROR(FLUID!O65,0)</f>
        <v>0</v>
      </c>
      <c r="L22" s="16">
        <f ca="1">IFERROR(FLUID!P65,0)</f>
        <v>0</v>
      </c>
      <c r="M22" s="16">
        <f ca="1">IFERROR(FLUID!Q65,0)</f>
        <v>0</v>
      </c>
      <c r="N22" s="16">
        <f ca="1">IFERROR(FLUID!R65,0)</f>
        <v>0</v>
      </c>
      <c r="O22" s="16">
        <f ca="1">IFERROR(FLUID!S65,0)</f>
        <v>0</v>
      </c>
      <c r="P22" s="16">
        <f ca="1">IFERROR(FLUID!T65,0)</f>
        <v>0</v>
      </c>
      <c r="Q22" s="16">
        <f ca="1">IFERROR(FLUID!U65,0)</f>
        <v>0</v>
      </c>
      <c r="R22" s="16">
        <f ca="1">IFERROR(FLUID!V65,0)</f>
        <v>0</v>
      </c>
      <c r="S22" s="16">
        <f ca="1">IFERROR(FLUID!W65,0)</f>
        <v>0</v>
      </c>
      <c r="T22" s="16">
        <f ca="1">IFERROR(FLUID!X65,0)</f>
        <v>0</v>
      </c>
      <c r="U22" s="16">
        <f ca="1">IFERROR(FLUID!Y65,0)</f>
        <v>0</v>
      </c>
      <c r="V22" s="16">
        <f ca="1">IFERROR(FLUID!Z65,0)</f>
        <v>0</v>
      </c>
      <c r="W22" s="16">
        <f ca="1">IFERROR(FLUID!AA65,0)</f>
        <v>0</v>
      </c>
      <c r="X22" s="16">
        <f ca="1">IFERROR(FLUID!AB65,0)</f>
        <v>0</v>
      </c>
      <c r="Y22" s="16">
        <f ca="1">IFERROR(FLUID!AC65,0)</f>
        <v>0</v>
      </c>
      <c r="Z22" s="16">
        <f ca="1">IFERROR(FLUID!AD65,0)</f>
        <v>0</v>
      </c>
      <c r="AA22" s="16">
        <f ca="1">IFERROR(FLUID!AE65,0)</f>
        <v>0</v>
      </c>
      <c r="AB22" s="16">
        <f ca="1">IFERROR(FLUID!AF65,0)</f>
        <v>0</v>
      </c>
      <c r="AC22" s="16">
        <f ca="1">IFERROR(FLUID!AG65,0)</f>
        <v>0</v>
      </c>
      <c r="AD22" s="16">
        <f ca="1">IFERROR(FLUID!AH65,0)</f>
        <v>0</v>
      </c>
      <c r="AE22" s="16">
        <f ca="1">IFERROR(FLUID!AI65,0)</f>
        <v>0</v>
      </c>
      <c r="AF22" s="16">
        <f ca="1">IFERROR(FLUID!AJ65,0)</f>
        <v>0</v>
      </c>
      <c r="AG22" s="16">
        <f ca="1">IFERROR(FLUID!AK65,0)</f>
        <v>0</v>
      </c>
      <c r="AH22" s="16">
        <f ca="1">IFERROR(FLUID!AL65,0)</f>
        <v>0</v>
      </c>
      <c r="AI22" s="16">
        <f ca="1">IFERROR(FLUID!AM65,0)</f>
        <v>0</v>
      </c>
      <c r="AJ22" s="16">
        <f ca="1">IFERROR(FLUID!AN65,0)</f>
        <v>0</v>
      </c>
      <c r="AK22" s="16">
        <f ca="1">IFERROR(FLUID!AO65,0)</f>
        <v>0</v>
      </c>
      <c r="AL22" s="16">
        <f ca="1">IFERROR(FLUID!AP65,0)</f>
        <v>0</v>
      </c>
      <c r="AM22" s="16">
        <f ca="1">IFERROR(FLUID!AQ65,0)</f>
        <v>0</v>
      </c>
      <c r="AN22" s="16">
        <f ca="1">IFERROR(FLUID!AR65,0)</f>
        <v>0</v>
      </c>
      <c r="AO22" s="16">
        <f ca="1">IFERROR(FLUID!AS65,0)</f>
        <v>0</v>
      </c>
      <c r="AP22" s="16">
        <f ca="1">IFERROR(FLUID!AT65,0)</f>
        <v>0</v>
      </c>
      <c r="AQ22" s="16">
        <f ca="1">IFERROR(FLUID!AU65,0)</f>
        <v>0</v>
      </c>
      <c r="AR22" s="16">
        <f ca="1">IFERROR(FLUID!AV65,0)</f>
        <v>0</v>
      </c>
      <c r="AS22" s="16">
        <f ca="1">IFERROR(FLUID!AW65,0)</f>
        <v>0</v>
      </c>
      <c r="AT22" s="16">
        <f ca="1">IFERROR(FLUID!AX65,0)</f>
        <v>0</v>
      </c>
      <c r="AU22" s="16">
        <f ca="1">IFERROR(FLUID!AY65,0)</f>
        <v>0</v>
      </c>
      <c r="AV22" s="16">
        <f ca="1">IFERROR(FLUID!AZ65,0)</f>
        <v>0</v>
      </c>
      <c r="AW22" s="16">
        <f ca="1">IFERROR(FLUID!BA65,0)</f>
        <v>0</v>
      </c>
      <c r="AX22" s="16">
        <f ca="1">IFERROR(FLUID!BB65,0)</f>
        <v>0</v>
      </c>
      <c r="AY22" s="16">
        <f ca="1">IFERROR(FLUID!BC65,0)</f>
        <v>0</v>
      </c>
      <c r="AZ22" s="16">
        <f ca="1">IFERROR(FLUID!BD65,0)</f>
        <v>0</v>
      </c>
      <c r="BA22" s="16">
        <f ca="1">IFERROR(FLUID!BE65,0)</f>
        <v>0</v>
      </c>
      <c r="BB22" s="16">
        <f ca="1">IFERROR(FLUID!BF65,0)</f>
        <v>0</v>
      </c>
      <c r="BC22" s="16">
        <f ca="1">IFERROR(FLUID!BG65,0)</f>
        <v>0</v>
      </c>
      <c r="BD22" s="16">
        <f ca="1">IFERROR(FLUID!BH65,0)</f>
        <v>0</v>
      </c>
      <c r="BE22" s="16">
        <f ca="1">IFERROR(FLUID!BI65,0)</f>
        <v>0</v>
      </c>
      <c r="BF22" s="16">
        <f ca="1">IFERROR(FLUID!BJ65,0)</f>
        <v>0</v>
      </c>
      <c r="BG22" s="16">
        <f ca="1">IFERROR(FLUID!BK65,0)</f>
        <v>0</v>
      </c>
      <c r="BH22" s="16">
        <f ca="1">IFERROR(FLUID!BL65,0)</f>
        <v>0</v>
      </c>
      <c r="BI22" s="16">
        <f ca="1">IFERROR(FLUID!BM65,0)</f>
        <v>0</v>
      </c>
      <c r="BJ22" s="16">
        <f ca="1">IFERROR(FLUID!BN65,0)</f>
        <v>0</v>
      </c>
      <c r="BK22" s="16">
        <f ca="1">IFERROR(FLUID!BO65,0)</f>
        <v>0</v>
      </c>
      <c r="BL22" s="16">
        <f ca="1">IFERROR(FLUID!BP65,0)</f>
        <v>0</v>
      </c>
      <c r="BM22" s="16">
        <f ca="1">IFERROR(FLUID!BQ65,0)</f>
        <v>0</v>
      </c>
      <c r="BN22" s="16">
        <f ca="1">IFERROR(FLUID!BR65,0)</f>
        <v>0</v>
      </c>
      <c r="BO22" s="16">
        <f>IFERROR(FLUID!BS65,0)</f>
        <v>0</v>
      </c>
      <c r="BP22" s="16">
        <f>IFERROR(FLUID!BT65,0)</f>
        <v>0</v>
      </c>
      <c r="BQ22" s="16">
        <f>IFERROR(FLUID!BU65,0)</f>
        <v>0</v>
      </c>
      <c r="BR22" s="16">
        <f>IFERROR(FLUID!BV65,0)</f>
        <v>0</v>
      </c>
      <c r="BS22" s="16">
        <f>IFERROR(FLUID!BW65,0)</f>
        <v>0</v>
      </c>
      <c r="BT22" s="16">
        <f>IFERROR(FLUID!BX65,0)</f>
        <v>0</v>
      </c>
    </row>
    <row r="23" spans="1:72" ht="22.5" hidden="1" customHeight="1" outlineLevel="1" thickBot="1" x14ac:dyDescent="0.4">
      <c r="A23" s="87">
        <f>IFERROR(FLUID!E66,0)</f>
        <v>0</v>
      </c>
      <c r="B23" s="16">
        <f ca="1">IFERROR(FLUID!F66,0)</f>
        <v>0</v>
      </c>
      <c r="C23" s="16">
        <f ca="1">IFERROR(FLUID!G66,0)</f>
        <v>0</v>
      </c>
      <c r="D23" s="16">
        <f ca="1">IFERROR(FLUID!H66,0)</f>
        <v>0</v>
      </c>
      <c r="E23" s="16">
        <f ca="1">IFERROR(FLUID!I66,0)</f>
        <v>0</v>
      </c>
      <c r="F23" s="16">
        <f ca="1">IFERROR(FLUID!J66,0)</f>
        <v>0</v>
      </c>
      <c r="G23" s="16">
        <f ca="1">IFERROR(FLUID!K66,0)</f>
        <v>0</v>
      </c>
      <c r="H23" s="16">
        <f ca="1">IFERROR(FLUID!L66,0)</f>
        <v>0</v>
      </c>
      <c r="I23" s="16">
        <f ca="1">IFERROR(FLUID!M66,0)</f>
        <v>0</v>
      </c>
      <c r="J23" s="16">
        <f ca="1">IFERROR(FLUID!N66,0)</f>
        <v>0</v>
      </c>
      <c r="K23" s="16">
        <f ca="1">IFERROR(FLUID!O66,0)</f>
        <v>0</v>
      </c>
      <c r="L23" s="16">
        <f ca="1">IFERROR(FLUID!P66,0)</f>
        <v>0</v>
      </c>
      <c r="M23" s="16">
        <f ca="1">IFERROR(FLUID!Q66,0)</f>
        <v>0</v>
      </c>
      <c r="N23" s="16">
        <f ca="1">IFERROR(FLUID!R66,0)</f>
        <v>0</v>
      </c>
      <c r="O23" s="16">
        <f ca="1">IFERROR(FLUID!S66,0)</f>
        <v>0</v>
      </c>
      <c r="P23" s="16">
        <f ca="1">IFERROR(FLUID!T66,0)</f>
        <v>0</v>
      </c>
      <c r="Q23" s="16">
        <f ca="1">IFERROR(FLUID!U66,0)</f>
        <v>0</v>
      </c>
      <c r="R23" s="16">
        <f ca="1">IFERROR(FLUID!V66,0)</f>
        <v>0</v>
      </c>
      <c r="S23" s="16">
        <f ca="1">IFERROR(FLUID!W66,0)</f>
        <v>0</v>
      </c>
      <c r="T23" s="16">
        <f ca="1">IFERROR(FLUID!X66,0)</f>
        <v>0</v>
      </c>
      <c r="U23" s="16">
        <f ca="1">IFERROR(FLUID!Y66,0)</f>
        <v>0</v>
      </c>
      <c r="V23" s="16">
        <f ca="1">IFERROR(FLUID!Z66,0)</f>
        <v>0</v>
      </c>
      <c r="W23" s="16">
        <f ca="1">IFERROR(FLUID!AA66,0)</f>
        <v>0</v>
      </c>
      <c r="X23" s="16">
        <f ca="1">IFERROR(FLUID!AB66,0)</f>
        <v>0</v>
      </c>
      <c r="Y23" s="16">
        <f ca="1">IFERROR(FLUID!AC66,0)</f>
        <v>0</v>
      </c>
      <c r="Z23" s="16">
        <f ca="1">IFERROR(FLUID!AD66,0)</f>
        <v>0</v>
      </c>
      <c r="AA23" s="16">
        <f ca="1">IFERROR(FLUID!AE66,0)</f>
        <v>0</v>
      </c>
      <c r="AB23" s="16">
        <f ca="1">IFERROR(FLUID!AF66,0)</f>
        <v>0</v>
      </c>
      <c r="AC23" s="16">
        <f ca="1">IFERROR(FLUID!AG66,0)</f>
        <v>0</v>
      </c>
      <c r="AD23" s="16">
        <f ca="1">IFERROR(FLUID!AH66,0)</f>
        <v>0</v>
      </c>
      <c r="AE23" s="16">
        <f ca="1">IFERROR(FLUID!AI66,0)</f>
        <v>0</v>
      </c>
      <c r="AF23" s="16">
        <f ca="1">IFERROR(FLUID!AJ66,0)</f>
        <v>0</v>
      </c>
      <c r="AG23" s="16">
        <f ca="1">IFERROR(FLUID!AK66,0)</f>
        <v>0</v>
      </c>
      <c r="AH23" s="16">
        <f ca="1">IFERROR(FLUID!AL66,0)</f>
        <v>0</v>
      </c>
      <c r="AI23" s="16">
        <f ca="1">IFERROR(FLUID!AM66,0)</f>
        <v>0</v>
      </c>
      <c r="AJ23" s="16">
        <f ca="1">IFERROR(FLUID!AN66,0)</f>
        <v>0</v>
      </c>
      <c r="AK23" s="16">
        <f ca="1">IFERROR(FLUID!AO66,0)</f>
        <v>0</v>
      </c>
      <c r="AL23" s="16">
        <f ca="1">IFERROR(FLUID!AP66,0)</f>
        <v>0</v>
      </c>
      <c r="AM23" s="16">
        <f ca="1">IFERROR(FLUID!AQ66,0)</f>
        <v>0</v>
      </c>
      <c r="AN23" s="16">
        <f ca="1">IFERROR(FLUID!AR66,0)</f>
        <v>0</v>
      </c>
      <c r="AO23" s="16">
        <f ca="1">IFERROR(FLUID!AS66,0)</f>
        <v>0</v>
      </c>
      <c r="AP23" s="16">
        <f ca="1">IFERROR(FLUID!AT66,0)</f>
        <v>0</v>
      </c>
      <c r="AQ23" s="16">
        <f ca="1">IFERROR(FLUID!AU66,0)</f>
        <v>0</v>
      </c>
      <c r="AR23" s="16">
        <f ca="1">IFERROR(FLUID!AV66,0)</f>
        <v>0</v>
      </c>
      <c r="AS23" s="16">
        <f ca="1">IFERROR(FLUID!AW66,0)</f>
        <v>0</v>
      </c>
      <c r="AT23" s="16">
        <f ca="1">IFERROR(FLUID!AX66,0)</f>
        <v>0</v>
      </c>
      <c r="AU23" s="16">
        <f ca="1">IFERROR(FLUID!AY66,0)</f>
        <v>0</v>
      </c>
      <c r="AV23" s="16">
        <f ca="1">IFERROR(FLUID!AZ66,0)</f>
        <v>0</v>
      </c>
      <c r="AW23" s="16">
        <f ca="1">IFERROR(FLUID!BA66,0)</f>
        <v>0</v>
      </c>
      <c r="AX23" s="16">
        <f ca="1">IFERROR(FLUID!BB66,0)</f>
        <v>0</v>
      </c>
      <c r="AY23" s="16">
        <f ca="1">IFERROR(FLUID!BC66,0)</f>
        <v>0</v>
      </c>
      <c r="AZ23" s="16">
        <f ca="1">IFERROR(FLUID!BD66,0)</f>
        <v>0</v>
      </c>
      <c r="BA23" s="16">
        <f ca="1">IFERROR(FLUID!BE66,0)</f>
        <v>0</v>
      </c>
      <c r="BB23" s="16">
        <f ca="1">IFERROR(FLUID!BF66,0)</f>
        <v>0</v>
      </c>
      <c r="BC23" s="16">
        <f ca="1">IFERROR(FLUID!BG66,0)</f>
        <v>0</v>
      </c>
      <c r="BD23" s="16">
        <f ca="1">IFERROR(FLUID!BH66,0)</f>
        <v>0</v>
      </c>
      <c r="BE23" s="16">
        <f ca="1">IFERROR(FLUID!BI66,0)</f>
        <v>0</v>
      </c>
      <c r="BF23" s="16">
        <f ca="1">IFERROR(FLUID!BJ66,0)</f>
        <v>0</v>
      </c>
      <c r="BG23" s="16">
        <f ca="1">IFERROR(FLUID!BK66,0)</f>
        <v>0</v>
      </c>
      <c r="BH23" s="16">
        <f ca="1">IFERROR(FLUID!BL66,0)</f>
        <v>0</v>
      </c>
      <c r="BI23" s="16">
        <f ca="1">IFERROR(FLUID!BM66,0)</f>
        <v>0</v>
      </c>
      <c r="BJ23" s="16">
        <f ca="1">IFERROR(FLUID!BN66,0)</f>
        <v>0</v>
      </c>
      <c r="BK23" s="16">
        <f ca="1">IFERROR(FLUID!BO66,0)</f>
        <v>0</v>
      </c>
      <c r="BL23" s="16">
        <f ca="1">IFERROR(FLUID!BP66,0)</f>
        <v>0</v>
      </c>
      <c r="BM23" s="16">
        <f ca="1">IFERROR(FLUID!BQ66,0)</f>
        <v>0</v>
      </c>
      <c r="BN23" s="16">
        <f ca="1">IFERROR(FLUID!BR66,0)</f>
        <v>0</v>
      </c>
      <c r="BO23" s="16">
        <f>IFERROR(FLUID!BS66,0)</f>
        <v>0</v>
      </c>
      <c r="BP23" s="16">
        <f>IFERROR(FLUID!BT66,0)</f>
        <v>0</v>
      </c>
      <c r="BQ23" s="16">
        <f>IFERROR(FLUID!BU66,0)</f>
        <v>0</v>
      </c>
      <c r="BR23" s="16">
        <f>IFERROR(FLUID!BV66,0)</f>
        <v>0</v>
      </c>
      <c r="BS23" s="16">
        <f>IFERROR(FLUID!BW66,0)</f>
        <v>0</v>
      </c>
      <c r="BT23" s="16">
        <f>IFERROR(FLUID!BX66,0)</f>
        <v>0</v>
      </c>
    </row>
    <row r="24" spans="1:72" ht="22.5" hidden="1" customHeight="1" outlineLevel="1" thickBot="1" x14ac:dyDescent="0.4">
      <c r="A24" s="87">
        <f>IFERROR(FLUID!E67,0)</f>
        <v>0</v>
      </c>
      <c r="B24" s="16">
        <f ca="1">IFERROR(FLUID!F67,0)</f>
        <v>0</v>
      </c>
      <c r="C24" s="16">
        <f ca="1">IFERROR(FLUID!G67,0)</f>
        <v>0</v>
      </c>
      <c r="D24" s="16">
        <f ca="1">IFERROR(FLUID!H67,0)</f>
        <v>0</v>
      </c>
      <c r="E24" s="16">
        <f ca="1">IFERROR(FLUID!I67,0)</f>
        <v>0</v>
      </c>
      <c r="F24" s="16">
        <f ca="1">IFERROR(FLUID!J67,0)</f>
        <v>0</v>
      </c>
      <c r="G24" s="16">
        <f ca="1">IFERROR(FLUID!K67,0)</f>
        <v>0</v>
      </c>
      <c r="H24" s="16">
        <f ca="1">IFERROR(FLUID!L67,0)</f>
        <v>0</v>
      </c>
      <c r="I24" s="16">
        <f ca="1">IFERROR(FLUID!M67,0)</f>
        <v>0</v>
      </c>
      <c r="J24" s="16">
        <f ca="1">IFERROR(FLUID!N67,0)</f>
        <v>0</v>
      </c>
      <c r="K24" s="16">
        <f ca="1">IFERROR(FLUID!O67,0)</f>
        <v>0</v>
      </c>
      <c r="L24" s="16">
        <f ca="1">IFERROR(FLUID!P67,0)</f>
        <v>0</v>
      </c>
      <c r="M24" s="16">
        <f ca="1">IFERROR(FLUID!Q67,0)</f>
        <v>0</v>
      </c>
      <c r="N24" s="16">
        <f ca="1">IFERROR(FLUID!R67,0)</f>
        <v>0</v>
      </c>
      <c r="O24" s="16">
        <f ca="1">IFERROR(FLUID!S67,0)</f>
        <v>0</v>
      </c>
      <c r="P24" s="16">
        <f ca="1">IFERROR(FLUID!T67,0)</f>
        <v>0</v>
      </c>
      <c r="Q24" s="16">
        <f ca="1">IFERROR(FLUID!U67,0)</f>
        <v>0</v>
      </c>
      <c r="R24" s="16">
        <f ca="1">IFERROR(FLUID!V67,0)</f>
        <v>0</v>
      </c>
      <c r="S24" s="16">
        <f ca="1">IFERROR(FLUID!W67,0)</f>
        <v>0</v>
      </c>
      <c r="T24" s="16">
        <f ca="1">IFERROR(FLUID!X67,0)</f>
        <v>0</v>
      </c>
      <c r="U24" s="16">
        <f ca="1">IFERROR(FLUID!Y67,0)</f>
        <v>0</v>
      </c>
      <c r="V24" s="16">
        <f ca="1">IFERROR(FLUID!Z67,0)</f>
        <v>0</v>
      </c>
      <c r="W24" s="16">
        <f ca="1">IFERROR(FLUID!AA67,0)</f>
        <v>0</v>
      </c>
      <c r="X24" s="16">
        <f ca="1">IFERROR(FLUID!AB67,0)</f>
        <v>0</v>
      </c>
      <c r="Y24" s="16">
        <f ca="1">IFERROR(FLUID!AC67,0)</f>
        <v>0</v>
      </c>
      <c r="Z24" s="16">
        <f ca="1">IFERROR(FLUID!AD67,0)</f>
        <v>0</v>
      </c>
      <c r="AA24" s="16">
        <f ca="1">IFERROR(FLUID!AE67,0)</f>
        <v>0</v>
      </c>
      <c r="AB24" s="16">
        <f ca="1">IFERROR(FLUID!AF67,0)</f>
        <v>0</v>
      </c>
      <c r="AC24" s="16">
        <f ca="1">IFERROR(FLUID!AG67,0)</f>
        <v>0</v>
      </c>
      <c r="AD24" s="16">
        <f ca="1">IFERROR(FLUID!AH67,0)</f>
        <v>0</v>
      </c>
      <c r="AE24" s="16">
        <f ca="1">IFERROR(FLUID!AI67,0)</f>
        <v>0</v>
      </c>
      <c r="AF24" s="16">
        <f ca="1">IFERROR(FLUID!AJ67,0)</f>
        <v>0</v>
      </c>
      <c r="AG24" s="16">
        <f ca="1">IFERROR(FLUID!AK67,0)</f>
        <v>0</v>
      </c>
      <c r="AH24" s="16">
        <f ca="1">IFERROR(FLUID!AL67,0)</f>
        <v>0</v>
      </c>
      <c r="AI24" s="16">
        <f ca="1">IFERROR(FLUID!AM67,0)</f>
        <v>0</v>
      </c>
      <c r="AJ24" s="16">
        <f ca="1">IFERROR(FLUID!AN67,0)</f>
        <v>0</v>
      </c>
      <c r="AK24" s="16">
        <f ca="1">IFERROR(FLUID!AO67,0)</f>
        <v>0</v>
      </c>
      <c r="AL24" s="16">
        <f ca="1">IFERROR(FLUID!AP67,0)</f>
        <v>0</v>
      </c>
      <c r="AM24" s="16">
        <f ca="1">IFERROR(FLUID!AQ67,0)</f>
        <v>0</v>
      </c>
      <c r="AN24" s="16">
        <f ca="1">IFERROR(FLUID!AR67,0)</f>
        <v>0</v>
      </c>
      <c r="AO24" s="16">
        <f ca="1">IFERROR(FLUID!AS67,0)</f>
        <v>0</v>
      </c>
      <c r="AP24" s="16">
        <f ca="1">IFERROR(FLUID!AT67,0)</f>
        <v>0</v>
      </c>
      <c r="AQ24" s="16">
        <f ca="1">IFERROR(FLUID!AU67,0)</f>
        <v>0</v>
      </c>
      <c r="AR24" s="16">
        <f ca="1">IFERROR(FLUID!AV67,0)</f>
        <v>0</v>
      </c>
      <c r="AS24" s="16">
        <f ca="1">IFERROR(FLUID!AW67,0)</f>
        <v>0</v>
      </c>
      <c r="AT24" s="16">
        <f ca="1">IFERROR(FLUID!AX67,0)</f>
        <v>0</v>
      </c>
      <c r="AU24" s="16">
        <f ca="1">IFERROR(FLUID!AY67,0)</f>
        <v>0</v>
      </c>
      <c r="AV24" s="16">
        <f ca="1">IFERROR(FLUID!AZ67,0)</f>
        <v>0</v>
      </c>
      <c r="AW24" s="16">
        <f ca="1">IFERROR(FLUID!BA67,0)</f>
        <v>0</v>
      </c>
      <c r="AX24" s="16">
        <f ca="1">IFERROR(FLUID!BB67,0)</f>
        <v>0</v>
      </c>
      <c r="AY24" s="16">
        <f ca="1">IFERROR(FLUID!BC67,0)</f>
        <v>0</v>
      </c>
      <c r="AZ24" s="16">
        <f ca="1">IFERROR(FLUID!BD67,0)</f>
        <v>0</v>
      </c>
      <c r="BA24" s="16">
        <f ca="1">IFERROR(FLUID!BE67,0)</f>
        <v>0</v>
      </c>
      <c r="BB24" s="16">
        <f ca="1">IFERROR(FLUID!BF67,0)</f>
        <v>0</v>
      </c>
      <c r="BC24" s="16">
        <f ca="1">IFERROR(FLUID!BG67,0)</f>
        <v>0</v>
      </c>
      <c r="BD24" s="16">
        <f ca="1">IFERROR(FLUID!BH67,0)</f>
        <v>0</v>
      </c>
      <c r="BE24" s="16">
        <f ca="1">IFERROR(FLUID!BI67,0)</f>
        <v>0</v>
      </c>
      <c r="BF24" s="16">
        <f ca="1">IFERROR(FLUID!BJ67,0)</f>
        <v>0</v>
      </c>
      <c r="BG24" s="16">
        <f ca="1">IFERROR(FLUID!BK67,0)</f>
        <v>0</v>
      </c>
      <c r="BH24" s="16">
        <f ca="1">IFERROR(FLUID!BL67,0)</f>
        <v>0</v>
      </c>
      <c r="BI24" s="16">
        <f ca="1">IFERROR(FLUID!BM67,0)</f>
        <v>0</v>
      </c>
      <c r="BJ24" s="16">
        <f ca="1">IFERROR(FLUID!BN67,0)</f>
        <v>0</v>
      </c>
      <c r="BK24" s="16">
        <f ca="1">IFERROR(FLUID!BO67,0)</f>
        <v>0</v>
      </c>
      <c r="BL24" s="16">
        <f ca="1">IFERROR(FLUID!BP67,0)</f>
        <v>0</v>
      </c>
      <c r="BM24" s="16">
        <f ca="1">IFERROR(FLUID!BQ67,0)</f>
        <v>0</v>
      </c>
      <c r="BN24" s="16">
        <f ca="1">IFERROR(FLUID!BR67,0)</f>
        <v>0</v>
      </c>
      <c r="BO24" s="16">
        <f>IFERROR(FLUID!BS67,0)</f>
        <v>0</v>
      </c>
      <c r="BP24" s="16">
        <f>IFERROR(FLUID!BT67,0)</f>
        <v>0</v>
      </c>
      <c r="BQ24" s="16">
        <f>IFERROR(FLUID!BU67,0)</f>
        <v>0</v>
      </c>
      <c r="BR24" s="16">
        <f>IFERROR(FLUID!BV67,0)</f>
        <v>0</v>
      </c>
      <c r="BS24" s="16">
        <f>IFERROR(FLUID!BW67,0)</f>
        <v>0</v>
      </c>
      <c r="BT24" s="16">
        <f>IFERROR(FLUID!BX67,0)</f>
        <v>0</v>
      </c>
    </row>
    <row r="25" spans="1:72" ht="22.5" hidden="1" customHeight="1" outlineLevel="1" thickBot="1" x14ac:dyDescent="0.4">
      <c r="A25" s="87">
        <f>IFERROR(FLUID!E68,0)</f>
        <v>0</v>
      </c>
      <c r="B25" s="16">
        <f ca="1">IFERROR(FLUID!F68,0)</f>
        <v>0</v>
      </c>
      <c r="C25" s="16">
        <f ca="1">IFERROR(FLUID!G68,0)</f>
        <v>0</v>
      </c>
      <c r="D25" s="16">
        <f ca="1">IFERROR(FLUID!H68,0)</f>
        <v>0</v>
      </c>
      <c r="E25" s="16">
        <f ca="1">IFERROR(FLUID!I68,0)</f>
        <v>0</v>
      </c>
      <c r="F25" s="16">
        <f ca="1">IFERROR(FLUID!J68,0)</f>
        <v>0</v>
      </c>
      <c r="G25" s="16">
        <f ca="1">IFERROR(FLUID!K68,0)</f>
        <v>0</v>
      </c>
      <c r="H25" s="16">
        <f ca="1">IFERROR(FLUID!L68,0)</f>
        <v>0</v>
      </c>
      <c r="I25" s="16">
        <f ca="1">IFERROR(FLUID!M68,0)</f>
        <v>0</v>
      </c>
      <c r="J25" s="16">
        <f ca="1">IFERROR(FLUID!N68,0)</f>
        <v>0</v>
      </c>
      <c r="K25" s="16">
        <f ca="1">IFERROR(FLUID!O68,0)</f>
        <v>0</v>
      </c>
      <c r="L25" s="16">
        <f ca="1">IFERROR(FLUID!P68,0)</f>
        <v>0</v>
      </c>
      <c r="M25" s="16">
        <f ca="1">IFERROR(FLUID!Q68,0)</f>
        <v>0</v>
      </c>
      <c r="N25" s="16">
        <f ca="1">IFERROR(FLUID!R68,0)</f>
        <v>0</v>
      </c>
      <c r="O25" s="16">
        <f ca="1">IFERROR(FLUID!S68,0)</f>
        <v>0</v>
      </c>
      <c r="P25" s="16">
        <f ca="1">IFERROR(FLUID!T68,0)</f>
        <v>0</v>
      </c>
      <c r="Q25" s="16">
        <f ca="1">IFERROR(FLUID!U68,0)</f>
        <v>0</v>
      </c>
      <c r="R25" s="16">
        <f ca="1">IFERROR(FLUID!V68,0)</f>
        <v>0</v>
      </c>
      <c r="S25" s="16">
        <f ca="1">IFERROR(FLUID!W68,0)</f>
        <v>0</v>
      </c>
      <c r="T25" s="16">
        <f ca="1">IFERROR(FLUID!X68,0)</f>
        <v>0</v>
      </c>
      <c r="U25" s="16">
        <f ca="1">IFERROR(FLUID!Y68,0)</f>
        <v>0</v>
      </c>
      <c r="V25" s="16">
        <f ca="1">IFERROR(FLUID!Z68,0)</f>
        <v>0</v>
      </c>
      <c r="W25" s="16">
        <f ca="1">IFERROR(FLUID!AA68,0)</f>
        <v>0</v>
      </c>
      <c r="X25" s="16">
        <f ca="1">IFERROR(FLUID!AB68,0)</f>
        <v>0</v>
      </c>
      <c r="Y25" s="16">
        <f ca="1">IFERROR(FLUID!AC68,0)</f>
        <v>0</v>
      </c>
      <c r="Z25" s="16">
        <f ca="1">IFERROR(FLUID!AD68,0)</f>
        <v>0</v>
      </c>
      <c r="AA25" s="16">
        <f ca="1">IFERROR(FLUID!AE68,0)</f>
        <v>0</v>
      </c>
      <c r="AB25" s="16">
        <f ca="1">IFERROR(FLUID!AF68,0)</f>
        <v>0</v>
      </c>
      <c r="AC25" s="16">
        <f ca="1">IFERROR(FLUID!AG68,0)</f>
        <v>0</v>
      </c>
      <c r="AD25" s="16">
        <f ca="1">IFERROR(FLUID!AH68,0)</f>
        <v>0</v>
      </c>
      <c r="AE25" s="16">
        <f ca="1">IFERROR(FLUID!AI68,0)</f>
        <v>0</v>
      </c>
      <c r="AF25" s="16">
        <f ca="1">IFERROR(FLUID!AJ68,0)</f>
        <v>0</v>
      </c>
      <c r="AG25" s="16">
        <f ca="1">IFERROR(FLUID!AK68,0)</f>
        <v>0</v>
      </c>
      <c r="AH25" s="16">
        <f ca="1">IFERROR(FLUID!AL68,0)</f>
        <v>0</v>
      </c>
      <c r="AI25" s="16">
        <f ca="1">IFERROR(FLUID!AM68,0)</f>
        <v>0</v>
      </c>
      <c r="AJ25" s="16">
        <f ca="1">IFERROR(FLUID!AN68,0)</f>
        <v>0</v>
      </c>
      <c r="AK25" s="16">
        <f ca="1">IFERROR(FLUID!AO68,0)</f>
        <v>0</v>
      </c>
      <c r="AL25" s="16">
        <f ca="1">IFERROR(FLUID!AP68,0)</f>
        <v>0</v>
      </c>
      <c r="AM25" s="16">
        <f ca="1">IFERROR(FLUID!AQ68,0)</f>
        <v>0</v>
      </c>
      <c r="AN25" s="16">
        <f ca="1">IFERROR(FLUID!AR68,0)</f>
        <v>0</v>
      </c>
      <c r="AO25" s="16">
        <f ca="1">IFERROR(FLUID!AS68,0)</f>
        <v>0</v>
      </c>
      <c r="AP25" s="16">
        <f ca="1">IFERROR(FLUID!AT68,0)</f>
        <v>0</v>
      </c>
      <c r="AQ25" s="16">
        <f ca="1">IFERROR(FLUID!AU68,0)</f>
        <v>0</v>
      </c>
      <c r="AR25" s="16">
        <f ca="1">IFERROR(FLUID!AV68,0)</f>
        <v>0</v>
      </c>
      <c r="AS25" s="16">
        <f ca="1">IFERROR(FLUID!AW68,0)</f>
        <v>0</v>
      </c>
      <c r="AT25" s="16">
        <f ca="1">IFERROR(FLUID!AX68,0)</f>
        <v>0</v>
      </c>
      <c r="AU25" s="16">
        <f ca="1">IFERROR(FLUID!AY68,0)</f>
        <v>0</v>
      </c>
      <c r="AV25" s="16">
        <f ca="1">IFERROR(FLUID!AZ68,0)</f>
        <v>0</v>
      </c>
      <c r="AW25" s="16">
        <f ca="1">IFERROR(FLUID!BA68,0)</f>
        <v>0</v>
      </c>
      <c r="AX25" s="16">
        <f ca="1">IFERROR(FLUID!BB68,0)</f>
        <v>0</v>
      </c>
      <c r="AY25" s="16">
        <f ca="1">IFERROR(FLUID!BC68,0)</f>
        <v>0</v>
      </c>
      <c r="AZ25" s="16">
        <f ca="1">IFERROR(FLUID!BD68,0)</f>
        <v>0</v>
      </c>
      <c r="BA25" s="16">
        <f ca="1">IFERROR(FLUID!BE68,0)</f>
        <v>0</v>
      </c>
      <c r="BB25" s="16">
        <f ca="1">IFERROR(FLUID!BF68,0)</f>
        <v>0</v>
      </c>
      <c r="BC25" s="16">
        <f ca="1">IFERROR(FLUID!BG68,0)</f>
        <v>0</v>
      </c>
      <c r="BD25" s="16">
        <f ca="1">IFERROR(FLUID!BH68,0)</f>
        <v>0</v>
      </c>
      <c r="BE25" s="16">
        <f ca="1">IFERROR(FLUID!BI68,0)</f>
        <v>0</v>
      </c>
      <c r="BF25" s="16">
        <f ca="1">IFERROR(FLUID!BJ68,0)</f>
        <v>0</v>
      </c>
      <c r="BG25" s="16">
        <f ca="1">IFERROR(FLUID!BK68,0)</f>
        <v>0</v>
      </c>
      <c r="BH25" s="16">
        <f ca="1">IFERROR(FLUID!BL68,0)</f>
        <v>0</v>
      </c>
      <c r="BI25" s="16">
        <f ca="1">IFERROR(FLUID!BM68,0)</f>
        <v>0</v>
      </c>
      <c r="BJ25" s="16">
        <f ca="1">IFERROR(FLUID!BN68,0)</f>
        <v>0</v>
      </c>
      <c r="BK25" s="16">
        <f ca="1">IFERROR(FLUID!BO68,0)</f>
        <v>0</v>
      </c>
      <c r="BL25" s="16">
        <f ca="1">IFERROR(FLUID!BP68,0)</f>
        <v>0</v>
      </c>
      <c r="BM25" s="16">
        <f ca="1">IFERROR(FLUID!BQ68,0)</f>
        <v>0</v>
      </c>
      <c r="BN25" s="16">
        <f ca="1">IFERROR(FLUID!BR68,0)</f>
        <v>0</v>
      </c>
      <c r="BO25" s="16">
        <f>IFERROR(FLUID!BS68,0)</f>
        <v>0</v>
      </c>
      <c r="BP25" s="16">
        <f>IFERROR(FLUID!BT68,0)</f>
        <v>0</v>
      </c>
      <c r="BQ25" s="16">
        <f>IFERROR(FLUID!BU68,0)</f>
        <v>0</v>
      </c>
      <c r="BR25" s="16">
        <f>IFERROR(FLUID!BV68,0)</f>
        <v>0</v>
      </c>
      <c r="BS25" s="16">
        <f>IFERROR(FLUID!BW68,0)</f>
        <v>0</v>
      </c>
      <c r="BT25" s="16">
        <f>IFERROR(FLUID!BX68,0)</f>
        <v>0</v>
      </c>
    </row>
    <row r="26" spans="1:72" ht="22.5" hidden="1" customHeight="1" outlineLevel="1" thickBot="1" x14ac:dyDescent="0.4">
      <c r="A26" s="87">
        <f>IFERROR(FLUID!E69,0)</f>
        <v>0</v>
      </c>
      <c r="B26" s="16">
        <f ca="1">IFERROR(FLUID!F69,0)</f>
        <v>0</v>
      </c>
      <c r="C26" s="16">
        <f ca="1">IFERROR(FLUID!G69,0)</f>
        <v>0</v>
      </c>
      <c r="D26" s="16">
        <f ca="1">IFERROR(FLUID!H69,0)</f>
        <v>0</v>
      </c>
      <c r="E26" s="16">
        <f ca="1">IFERROR(FLUID!I69,0)</f>
        <v>0</v>
      </c>
      <c r="F26" s="16">
        <f ca="1">IFERROR(FLUID!J69,0)</f>
        <v>0</v>
      </c>
      <c r="G26" s="16">
        <f ca="1">IFERROR(FLUID!K69,0)</f>
        <v>0</v>
      </c>
      <c r="H26" s="16">
        <f ca="1">IFERROR(FLUID!L69,0)</f>
        <v>0</v>
      </c>
      <c r="I26" s="16">
        <f ca="1">IFERROR(FLUID!M69,0)</f>
        <v>0</v>
      </c>
      <c r="J26" s="16">
        <f ca="1">IFERROR(FLUID!N69,0)</f>
        <v>0</v>
      </c>
      <c r="K26" s="16">
        <f ca="1">IFERROR(FLUID!O69,0)</f>
        <v>0</v>
      </c>
      <c r="L26" s="16">
        <f ca="1">IFERROR(FLUID!P69,0)</f>
        <v>0</v>
      </c>
      <c r="M26" s="16">
        <f ca="1">IFERROR(FLUID!Q69,0)</f>
        <v>0</v>
      </c>
      <c r="N26" s="16">
        <f ca="1">IFERROR(FLUID!R69,0)</f>
        <v>0</v>
      </c>
      <c r="O26" s="16">
        <f ca="1">IFERROR(FLUID!S69,0)</f>
        <v>0</v>
      </c>
      <c r="P26" s="16">
        <f ca="1">IFERROR(FLUID!T69,0)</f>
        <v>0</v>
      </c>
      <c r="Q26" s="16">
        <f ca="1">IFERROR(FLUID!U69,0)</f>
        <v>0</v>
      </c>
      <c r="R26" s="16">
        <f ca="1">IFERROR(FLUID!V69,0)</f>
        <v>0</v>
      </c>
      <c r="S26" s="16">
        <f ca="1">IFERROR(FLUID!W69,0)</f>
        <v>0</v>
      </c>
      <c r="T26" s="16">
        <f ca="1">IFERROR(FLUID!X69,0)</f>
        <v>0</v>
      </c>
      <c r="U26" s="16">
        <f ca="1">IFERROR(FLUID!Y69,0)</f>
        <v>0</v>
      </c>
      <c r="V26" s="16">
        <f ca="1">IFERROR(FLUID!Z69,0)</f>
        <v>0</v>
      </c>
      <c r="W26" s="16">
        <f ca="1">IFERROR(FLUID!AA69,0)</f>
        <v>0</v>
      </c>
      <c r="X26" s="16">
        <f ca="1">IFERROR(FLUID!AB69,0)</f>
        <v>0</v>
      </c>
      <c r="Y26" s="16">
        <f ca="1">IFERROR(FLUID!AC69,0)</f>
        <v>0</v>
      </c>
      <c r="Z26" s="16">
        <f ca="1">IFERROR(FLUID!AD69,0)</f>
        <v>0</v>
      </c>
      <c r="AA26" s="16">
        <f ca="1">IFERROR(FLUID!AE69,0)</f>
        <v>0</v>
      </c>
      <c r="AB26" s="16">
        <f ca="1">IFERROR(FLUID!AF69,0)</f>
        <v>0</v>
      </c>
      <c r="AC26" s="16">
        <f ca="1">IFERROR(FLUID!AG69,0)</f>
        <v>0</v>
      </c>
      <c r="AD26" s="16">
        <f ca="1">IFERROR(FLUID!AH69,0)</f>
        <v>0</v>
      </c>
      <c r="AE26" s="16">
        <f ca="1">IFERROR(FLUID!AI69,0)</f>
        <v>0</v>
      </c>
      <c r="AF26" s="16">
        <f ca="1">IFERROR(FLUID!AJ69,0)</f>
        <v>0</v>
      </c>
      <c r="AG26" s="16">
        <f ca="1">IFERROR(FLUID!AK69,0)</f>
        <v>0</v>
      </c>
      <c r="AH26" s="16">
        <f ca="1">IFERROR(FLUID!AL69,0)</f>
        <v>0</v>
      </c>
      <c r="AI26" s="16">
        <f ca="1">IFERROR(FLUID!AM69,0)</f>
        <v>0</v>
      </c>
      <c r="AJ26" s="16">
        <f ca="1">IFERROR(FLUID!AN69,0)</f>
        <v>0</v>
      </c>
      <c r="AK26" s="16">
        <f ca="1">IFERROR(FLUID!AO69,0)</f>
        <v>0</v>
      </c>
      <c r="AL26" s="16">
        <f ca="1">IFERROR(FLUID!AP69,0)</f>
        <v>0</v>
      </c>
      <c r="AM26" s="16">
        <f ca="1">IFERROR(FLUID!AQ69,0)</f>
        <v>0</v>
      </c>
      <c r="AN26" s="16">
        <f ca="1">IFERROR(FLUID!AR69,0)</f>
        <v>0</v>
      </c>
      <c r="AO26" s="16">
        <f ca="1">IFERROR(FLUID!AS69,0)</f>
        <v>0</v>
      </c>
      <c r="AP26" s="16">
        <f ca="1">IFERROR(FLUID!AT69,0)</f>
        <v>0</v>
      </c>
      <c r="AQ26" s="16">
        <f ca="1">IFERROR(FLUID!AU69,0)</f>
        <v>0</v>
      </c>
      <c r="AR26" s="16">
        <f ca="1">IFERROR(FLUID!AV69,0)</f>
        <v>0</v>
      </c>
      <c r="AS26" s="16">
        <f ca="1">IFERROR(FLUID!AW69,0)</f>
        <v>0</v>
      </c>
      <c r="AT26" s="16">
        <f ca="1">IFERROR(FLUID!AX69,0)</f>
        <v>0</v>
      </c>
      <c r="AU26" s="16">
        <f ca="1">IFERROR(FLUID!AY69,0)</f>
        <v>0</v>
      </c>
      <c r="AV26" s="16">
        <f ca="1">IFERROR(FLUID!AZ69,0)</f>
        <v>0</v>
      </c>
      <c r="AW26" s="16">
        <f ca="1">IFERROR(FLUID!BA69,0)</f>
        <v>0</v>
      </c>
      <c r="AX26" s="16">
        <f ca="1">IFERROR(FLUID!BB69,0)</f>
        <v>0</v>
      </c>
      <c r="AY26" s="16">
        <f ca="1">IFERROR(FLUID!BC69,0)</f>
        <v>0</v>
      </c>
      <c r="AZ26" s="16">
        <f ca="1">IFERROR(FLUID!BD69,0)</f>
        <v>0</v>
      </c>
      <c r="BA26" s="16">
        <f ca="1">IFERROR(FLUID!BE69,0)</f>
        <v>0</v>
      </c>
      <c r="BB26" s="16">
        <f ca="1">IFERROR(FLUID!BF69,0)</f>
        <v>0</v>
      </c>
      <c r="BC26" s="16">
        <f ca="1">IFERROR(FLUID!BG69,0)</f>
        <v>0</v>
      </c>
      <c r="BD26" s="16">
        <f ca="1">IFERROR(FLUID!BH69,0)</f>
        <v>0</v>
      </c>
      <c r="BE26" s="16">
        <f ca="1">IFERROR(FLUID!BI69,0)</f>
        <v>0</v>
      </c>
      <c r="BF26" s="16">
        <f ca="1">IFERROR(FLUID!BJ69,0)</f>
        <v>0</v>
      </c>
      <c r="BG26" s="16">
        <f ca="1">IFERROR(FLUID!BK69,0)</f>
        <v>0</v>
      </c>
      <c r="BH26" s="16">
        <f ca="1">IFERROR(FLUID!BL69,0)</f>
        <v>0</v>
      </c>
      <c r="BI26" s="16">
        <f ca="1">IFERROR(FLUID!BM69,0)</f>
        <v>0</v>
      </c>
      <c r="BJ26" s="16">
        <f ca="1">IFERROR(FLUID!BN69,0)</f>
        <v>0</v>
      </c>
      <c r="BK26" s="16">
        <f ca="1">IFERROR(FLUID!BO69,0)</f>
        <v>0</v>
      </c>
      <c r="BL26" s="16">
        <f ca="1">IFERROR(FLUID!BP69,0)</f>
        <v>0</v>
      </c>
      <c r="BM26" s="16">
        <f ca="1">IFERROR(FLUID!BQ69,0)</f>
        <v>0</v>
      </c>
      <c r="BN26" s="16">
        <f ca="1">IFERROR(FLUID!BR69,0)</f>
        <v>0</v>
      </c>
      <c r="BO26" s="16">
        <f>IFERROR(FLUID!BS69,0)</f>
        <v>0</v>
      </c>
      <c r="BP26" s="16">
        <f>IFERROR(FLUID!BT69,0)</f>
        <v>0</v>
      </c>
      <c r="BQ26" s="16">
        <f>IFERROR(FLUID!BU69,0)</f>
        <v>0</v>
      </c>
      <c r="BR26" s="16">
        <f>IFERROR(FLUID!BV69,0)</f>
        <v>0</v>
      </c>
      <c r="BS26" s="16">
        <f>IFERROR(FLUID!BW69,0)</f>
        <v>0</v>
      </c>
      <c r="BT26" s="16">
        <f>IFERROR(FLUID!BX69,0)</f>
        <v>0</v>
      </c>
    </row>
    <row r="27" spans="1:72" ht="22.5" hidden="1" customHeight="1" outlineLevel="1" thickBot="1" x14ac:dyDescent="0.4">
      <c r="A27" s="87">
        <f>IFERROR(FLUID!E70,0)</f>
        <v>0</v>
      </c>
      <c r="B27" s="16">
        <f ca="1">IFERROR(FLUID!F70,0)</f>
        <v>0</v>
      </c>
      <c r="C27" s="16">
        <f ca="1">IFERROR(FLUID!G70,0)</f>
        <v>0</v>
      </c>
      <c r="D27" s="16">
        <f ca="1">IFERROR(FLUID!H70,0)</f>
        <v>0</v>
      </c>
      <c r="E27" s="16">
        <f ca="1">IFERROR(FLUID!I70,0)</f>
        <v>0</v>
      </c>
      <c r="F27" s="16">
        <f ca="1">IFERROR(FLUID!J70,0)</f>
        <v>0</v>
      </c>
      <c r="G27" s="16">
        <f ca="1">IFERROR(FLUID!K70,0)</f>
        <v>0</v>
      </c>
      <c r="H27" s="16">
        <f ca="1">IFERROR(FLUID!L70,0)</f>
        <v>0</v>
      </c>
      <c r="I27" s="16">
        <f ca="1">IFERROR(FLUID!M70,0)</f>
        <v>0</v>
      </c>
      <c r="J27" s="16">
        <f ca="1">IFERROR(FLUID!N70,0)</f>
        <v>0</v>
      </c>
      <c r="K27" s="16">
        <f ca="1">IFERROR(FLUID!O70,0)</f>
        <v>0</v>
      </c>
      <c r="L27" s="16">
        <f ca="1">IFERROR(FLUID!P70,0)</f>
        <v>0</v>
      </c>
      <c r="M27" s="16">
        <f ca="1">IFERROR(FLUID!Q70,0)</f>
        <v>0</v>
      </c>
      <c r="N27" s="16">
        <f ca="1">IFERROR(FLUID!R70,0)</f>
        <v>0</v>
      </c>
      <c r="O27" s="16">
        <f ca="1">IFERROR(FLUID!S70,0)</f>
        <v>0</v>
      </c>
      <c r="P27" s="16">
        <f ca="1">IFERROR(FLUID!T70,0)</f>
        <v>0</v>
      </c>
      <c r="Q27" s="16">
        <f ca="1">IFERROR(FLUID!U70,0)</f>
        <v>0</v>
      </c>
      <c r="R27" s="16">
        <f ca="1">IFERROR(FLUID!V70,0)</f>
        <v>0</v>
      </c>
      <c r="S27" s="16">
        <f ca="1">IFERROR(FLUID!W70,0)</f>
        <v>0</v>
      </c>
      <c r="T27" s="16">
        <f ca="1">IFERROR(FLUID!X70,0)</f>
        <v>0</v>
      </c>
      <c r="U27" s="16">
        <f ca="1">IFERROR(FLUID!Y70,0)</f>
        <v>0</v>
      </c>
      <c r="V27" s="16">
        <f ca="1">IFERROR(FLUID!Z70,0)</f>
        <v>0</v>
      </c>
      <c r="W27" s="16">
        <f ca="1">IFERROR(FLUID!AA70,0)</f>
        <v>0</v>
      </c>
      <c r="X27" s="16">
        <f ca="1">IFERROR(FLUID!AB70,0)</f>
        <v>0</v>
      </c>
      <c r="Y27" s="16">
        <f ca="1">IFERROR(FLUID!AC70,0)</f>
        <v>0</v>
      </c>
      <c r="Z27" s="16">
        <f ca="1">IFERROR(FLUID!AD70,0)</f>
        <v>0</v>
      </c>
      <c r="AA27" s="16">
        <f ca="1">IFERROR(FLUID!AE70,0)</f>
        <v>0</v>
      </c>
      <c r="AB27" s="16">
        <f ca="1">IFERROR(FLUID!AF70,0)</f>
        <v>0</v>
      </c>
      <c r="AC27" s="16">
        <f ca="1">IFERROR(FLUID!AG70,0)</f>
        <v>0</v>
      </c>
      <c r="AD27" s="16">
        <f ca="1">IFERROR(FLUID!AH70,0)</f>
        <v>0</v>
      </c>
      <c r="AE27" s="16">
        <f ca="1">IFERROR(FLUID!AI70,0)</f>
        <v>0</v>
      </c>
      <c r="AF27" s="16">
        <f ca="1">IFERROR(FLUID!AJ70,0)</f>
        <v>0</v>
      </c>
      <c r="AG27" s="16">
        <f ca="1">IFERROR(FLUID!AK70,0)</f>
        <v>0</v>
      </c>
      <c r="AH27" s="16">
        <f ca="1">IFERROR(FLUID!AL70,0)</f>
        <v>0</v>
      </c>
      <c r="AI27" s="16">
        <f ca="1">IFERROR(FLUID!AM70,0)</f>
        <v>0</v>
      </c>
      <c r="AJ27" s="16">
        <f ca="1">IFERROR(FLUID!AN70,0)</f>
        <v>0</v>
      </c>
      <c r="AK27" s="16">
        <f ca="1">IFERROR(FLUID!AO70,0)</f>
        <v>0</v>
      </c>
      <c r="AL27" s="16">
        <f ca="1">IFERROR(FLUID!AP70,0)</f>
        <v>0</v>
      </c>
      <c r="AM27" s="16">
        <f ca="1">IFERROR(FLUID!AQ70,0)</f>
        <v>0</v>
      </c>
      <c r="AN27" s="16">
        <f ca="1">IFERROR(FLUID!AR70,0)</f>
        <v>0</v>
      </c>
      <c r="AO27" s="16">
        <f ca="1">IFERROR(FLUID!AS70,0)</f>
        <v>0</v>
      </c>
      <c r="AP27" s="16">
        <f ca="1">IFERROR(FLUID!AT70,0)</f>
        <v>0</v>
      </c>
      <c r="AQ27" s="16">
        <f ca="1">IFERROR(FLUID!AU70,0)</f>
        <v>0</v>
      </c>
      <c r="AR27" s="16">
        <f ca="1">IFERROR(FLUID!AV70,0)</f>
        <v>0</v>
      </c>
      <c r="AS27" s="16">
        <f ca="1">IFERROR(FLUID!AW70,0)</f>
        <v>0</v>
      </c>
      <c r="AT27" s="16">
        <f ca="1">IFERROR(FLUID!AX70,0)</f>
        <v>0</v>
      </c>
      <c r="AU27" s="16">
        <f ca="1">IFERROR(FLUID!AY70,0)</f>
        <v>0</v>
      </c>
      <c r="AV27" s="16">
        <f ca="1">IFERROR(FLUID!AZ70,0)</f>
        <v>0</v>
      </c>
      <c r="AW27" s="16">
        <f ca="1">IFERROR(FLUID!BA70,0)</f>
        <v>0</v>
      </c>
      <c r="AX27" s="16">
        <f ca="1">IFERROR(FLUID!BB70,0)</f>
        <v>0</v>
      </c>
      <c r="AY27" s="16">
        <f ca="1">IFERROR(FLUID!BC70,0)</f>
        <v>0</v>
      </c>
      <c r="AZ27" s="16">
        <f ca="1">IFERROR(FLUID!BD70,0)</f>
        <v>0</v>
      </c>
      <c r="BA27" s="16">
        <f ca="1">IFERROR(FLUID!BE70,0)</f>
        <v>0</v>
      </c>
      <c r="BB27" s="16">
        <f ca="1">IFERROR(FLUID!BF70,0)</f>
        <v>0</v>
      </c>
      <c r="BC27" s="16">
        <f ca="1">IFERROR(FLUID!BG70,0)</f>
        <v>0</v>
      </c>
      <c r="BD27" s="16">
        <f ca="1">IFERROR(FLUID!BH70,0)</f>
        <v>0</v>
      </c>
      <c r="BE27" s="16">
        <f ca="1">IFERROR(FLUID!BI70,0)</f>
        <v>0</v>
      </c>
      <c r="BF27" s="16">
        <f ca="1">IFERROR(FLUID!BJ70,0)</f>
        <v>0</v>
      </c>
      <c r="BG27" s="16">
        <f ca="1">IFERROR(FLUID!BK70,0)</f>
        <v>0</v>
      </c>
      <c r="BH27" s="16">
        <f ca="1">IFERROR(FLUID!BL70,0)</f>
        <v>0</v>
      </c>
      <c r="BI27" s="16">
        <f ca="1">IFERROR(FLUID!BM70,0)</f>
        <v>0</v>
      </c>
      <c r="BJ27" s="16">
        <f ca="1">IFERROR(FLUID!BN70,0)</f>
        <v>0</v>
      </c>
      <c r="BK27" s="16">
        <f ca="1">IFERROR(FLUID!BO70,0)</f>
        <v>0</v>
      </c>
      <c r="BL27" s="16">
        <f ca="1">IFERROR(FLUID!BP70,0)</f>
        <v>0</v>
      </c>
      <c r="BM27" s="16">
        <f ca="1">IFERROR(FLUID!BQ70,0)</f>
        <v>0</v>
      </c>
      <c r="BN27" s="16">
        <f ca="1">IFERROR(FLUID!BR70,0)</f>
        <v>0</v>
      </c>
      <c r="BO27" s="16">
        <f>IFERROR(FLUID!BS70,0)</f>
        <v>0</v>
      </c>
      <c r="BP27" s="16">
        <f>IFERROR(FLUID!BT70,0)</f>
        <v>0</v>
      </c>
      <c r="BQ27" s="16">
        <f>IFERROR(FLUID!BU70,0)</f>
        <v>0</v>
      </c>
      <c r="BR27" s="16">
        <f>IFERROR(FLUID!BV70,0)</f>
        <v>0</v>
      </c>
      <c r="BS27" s="16">
        <f>IFERROR(FLUID!BW70,0)</f>
        <v>0</v>
      </c>
      <c r="BT27" s="16">
        <f>IFERROR(FLUID!BX70,0)</f>
        <v>0</v>
      </c>
    </row>
    <row r="28" spans="1:72" ht="22.5" hidden="1" customHeight="1" outlineLevel="1" thickBot="1" x14ac:dyDescent="0.4">
      <c r="A28" s="87">
        <f>IFERROR(FLUID!E71,0)</f>
        <v>0</v>
      </c>
      <c r="B28" s="16">
        <f ca="1">IFERROR(FLUID!F71,0)</f>
        <v>0</v>
      </c>
      <c r="C28" s="16">
        <f ca="1">IFERROR(FLUID!G71,0)</f>
        <v>0</v>
      </c>
      <c r="D28" s="16">
        <f ca="1">IFERROR(FLUID!H71,0)</f>
        <v>0</v>
      </c>
      <c r="E28" s="16">
        <f ca="1">IFERROR(FLUID!I71,0)</f>
        <v>0</v>
      </c>
      <c r="F28" s="16">
        <f ca="1">IFERROR(FLUID!J71,0)</f>
        <v>0</v>
      </c>
      <c r="G28" s="16">
        <f ca="1">IFERROR(FLUID!K71,0)</f>
        <v>0</v>
      </c>
      <c r="H28" s="16">
        <f ca="1">IFERROR(FLUID!L71,0)</f>
        <v>0</v>
      </c>
      <c r="I28" s="16">
        <f ca="1">IFERROR(FLUID!M71,0)</f>
        <v>0</v>
      </c>
      <c r="J28" s="16">
        <f ca="1">IFERROR(FLUID!N71,0)</f>
        <v>0</v>
      </c>
      <c r="K28" s="16">
        <f ca="1">IFERROR(FLUID!O71,0)</f>
        <v>0</v>
      </c>
      <c r="L28" s="16">
        <f ca="1">IFERROR(FLUID!P71,0)</f>
        <v>0</v>
      </c>
      <c r="M28" s="16">
        <f ca="1">IFERROR(FLUID!Q71,0)</f>
        <v>0</v>
      </c>
      <c r="N28" s="16">
        <f ca="1">IFERROR(FLUID!R71,0)</f>
        <v>0</v>
      </c>
      <c r="O28" s="16">
        <f ca="1">IFERROR(FLUID!S71,0)</f>
        <v>0</v>
      </c>
      <c r="P28" s="16">
        <f ca="1">IFERROR(FLUID!T71,0)</f>
        <v>0</v>
      </c>
      <c r="Q28" s="16">
        <f ca="1">IFERROR(FLUID!U71,0)</f>
        <v>0</v>
      </c>
      <c r="R28" s="16">
        <f ca="1">IFERROR(FLUID!V71,0)</f>
        <v>0</v>
      </c>
      <c r="S28" s="16">
        <f ca="1">IFERROR(FLUID!W71,0)</f>
        <v>0</v>
      </c>
      <c r="T28" s="16">
        <f ca="1">IFERROR(FLUID!X71,0)</f>
        <v>0</v>
      </c>
      <c r="U28" s="16">
        <f ca="1">IFERROR(FLUID!Y71,0)</f>
        <v>0</v>
      </c>
      <c r="V28" s="16">
        <f ca="1">IFERROR(FLUID!Z71,0)</f>
        <v>0</v>
      </c>
      <c r="W28" s="16">
        <f ca="1">IFERROR(FLUID!AA71,0)</f>
        <v>0</v>
      </c>
      <c r="X28" s="16">
        <f ca="1">IFERROR(FLUID!AB71,0)</f>
        <v>0</v>
      </c>
      <c r="Y28" s="16">
        <f ca="1">IFERROR(FLUID!AC71,0)</f>
        <v>0</v>
      </c>
      <c r="Z28" s="16">
        <f ca="1">IFERROR(FLUID!AD71,0)</f>
        <v>0</v>
      </c>
      <c r="AA28" s="16">
        <f ca="1">IFERROR(FLUID!AE71,0)</f>
        <v>0</v>
      </c>
      <c r="AB28" s="16">
        <f ca="1">IFERROR(FLUID!AF71,0)</f>
        <v>0</v>
      </c>
      <c r="AC28" s="16">
        <f ca="1">IFERROR(FLUID!AG71,0)</f>
        <v>0</v>
      </c>
      <c r="AD28" s="16">
        <f ca="1">IFERROR(FLUID!AH71,0)</f>
        <v>0</v>
      </c>
      <c r="AE28" s="16">
        <f ca="1">IFERROR(FLUID!AI71,0)</f>
        <v>0</v>
      </c>
      <c r="AF28" s="16">
        <f ca="1">IFERROR(FLUID!AJ71,0)</f>
        <v>0</v>
      </c>
      <c r="AG28" s="16">
        <f ca="1">IFERROR(FLUID!AK71,0)</f>
        <v>0</v>
      </c>
      <c r="AH28" s="16">
        <f ca="1">IFERROR(FLUID!AL71,0)</f>
        <v>0</v>
      </c>
      <c r="AI28" s="16">
        <f ca="1">IFERROR(FLUID!AM71,0)</f>
        <v>0</v>
      </c>
      <c r="AJ28" s="16">
        <f ca="1">IFERROR(FLUID!AN71,0)</f>
        <v>0</v>
      </c>
      <c r="AK28" s="16">
        <f ca="1">IFERROR(FLUID!AO71,0)</f>
        <v>0</v>
      </c>
      <c r="AL28" s="16">
        <f ca="1">IFERROR(FLUID!AP71,0)</f>
        <v>0</v>
      </c>
      <c r="AM28" s="16">
        <f ca="1">IFERROR(FLUID!AQ71,0)</f>
        <v>0</v>
      </c>
      <c r="AN28" s="16">
        <f ca="1">IFERROR(FLUID!AR71,0)</f>
        <v>0</v>
      </c>
      <c r="AO28" s="16">
        <f ca="1">IFERROR(FLUID!AS71,0)</f>
        <v>0</v>
      </c>
      <c r="AP28" s="16">
        <f ca="1">IFERROR(FLUID!AT71,0)</f>
        <v>0</v>
      </c>
      <c r="AQ28" s="16">
        <f ca="1">IFERROR(FLUID!AU71,0)</f>
        <v>0</v>
      </c>
      <c r="AR28" s="16">
        <f ca="1">IFERROR(FLUID!AV71,0)</f>
        <v>0</v>
      </c>
      <c r="AS28" s="16">
        <f ca="1">IFERROR(FLUID!AW71,0)</f>
        <v>0</v>
      </c>
      <c r="AT28" s="16">
        <f ca="1">IFERROR(FLUID!AX71,0)</f>
        <v>0</v>
      </c>
      <c r="AU28" s="16">
        <f ca="1">IFERROR(FLUID!AY71,0)</f>
        <v>0</v>
      </c>
      <c r="AV28" s="16">
        <f ca="1">IFERROR(FLUID!AZ71,0)</f>
        <v>0</v>
      </c>
      <c r="AW28" s="16">
        <f ca="1">IFERROR(FLUID!BA71,0)</f>
        <v>0</v>
      </c>
      <c r="AX28" s="16">
        <f ca="1">IFERROR(FLUID!BB71,0)</f>
        <v>0</v>
      </c>
      <c r="AY28" s="16">
        <f ca="1">IFERROR(FLUID!BC71,0)</f>
        <v>0</v>
      </c>
      <c r="AZ28" s="16">
        <f ca="1">IFERROR(FLUID!BD71,0)</f>
        <v>0</v>
      </c>
      <c r="BA28" s="16">
        <f ca="1">IFERROR(FLUID!BE71,0)</f>
        <v>0</v>
      </c>
      <c r="BB28" s="16">
        <f ca="1">IFERROR(FLUID!BF71,0)</f>
        <v>0</v>
      </c>
      <c r="BC28" s="16">
        <f ca="1">IFERROR(FLUID!BG71,0)</f>
        <v>0</v>
      </c>
      <c r="BD28" s="16">
        <f ca="1">IFERROR(FLUID!BH71,0)</f>
        <v>0</v>
      </c>
      <c r="BE28" s="16">
        <f ca="1">IFERROR(FLUID!BI71,0)</f>
        <v>0</v>
      </c>
      <c r="BF28" s="16">
        <f ca="1">IFERROR(FLUID!BJ71,0)</f>
        <v>0</v>
      </c>
      <c r="BG28" s="16">
        <f ca="1">IFERROR(FLUID!BK71,0)</f>
        <v>0</v>
      </c>
      <c r="BH28" s="16">
        <f ca="1">IFERROR(FLUID!BL71,0)</f>
        <v>0</v>
      </c>
      <c r="BI28" s="16">
        <f ca="1">IFERROR(FLUID!BM71,0)</f>
        <v>0</v>
      </c>
      <c r="BJ28" s="16">
        <f ca="1">IFERROR(FLUID!BN71,0)</f>
        <v>0</v>
      </c>
      <c r="BK28" s="16">
        <f ca="1">IFERROR(FLUID!BO71,0)</f>
        <v>0</v>
      </c>
      <c r="BL28" s="16">
        <f ca="1">IFERROR(FLUID!BP71,0)</f>
        <v>0</v>
      </c>
      <c r="BM28" s="16">
        <f ca="1">IFERROR(FLUID!BQ71,0)</f>
        <v>0</v>
      </c>
      <c r="BN28" s="16">
        <f ca="1">IFERROR(FLUID!BR71,0)</f>
        <v>0</v>
      </c>
      <c r="BO28" s="16">
        <f>IFERROR(FLUID!BS71,0)</f>
        <v>0</v>
      </c>
      <c r="BP28" s="16">
        <f>IFERROR(FLUID!BT71,0)</f>
        <v>0</v>
      </c>
      <c r="BQ28" s="16">
        <f>IFERROR(FLUID!BU71,0)</f>
        <v>0</v>
      </c>
      <c r="BR28" s="16">
        <f>IFERROR(FLUID!BV71,0)</f>
        <v>0</v>
      </c>
      <c r="BS28" s="16">
        <f>IFERROR(FLUID!BW71,0)</f>
        <v>0</v>
      </c>
      <c r="BT28" s="16">
        <f>IFERROR(FLUID!BX71,0)</f>
        <v>0</v>
      </c>
    </row>
    <row r="29" spans="1:72" ht="22.5" hidden="1" customHeight="1" outlineLevel="1" thickBot="1" x14ac:dyDescent="0.4">
      <c r="A29" s="87">
        <f>IFERROR(FLUID!E72,0)</f>
        <v>0</v>
      </c>
      <c r="B29" s="16">
        <f ca="1">IFERROR(FLUID!F72,0)</f>
        <v>0</v>
      </c>
      <c r="C29" s="16">
        <f ca="1">IFERROR(FLUID!G72,0)</f>
        <v>0</v>
      </c>
      <c r="D29" s="16">
        <f ca="1">IFERROR(FLUID!H72,0)</f>
        <v>0</v>
      </c>
      <c r="E29" s="16">
        <f ca="1">IFERROR(FLUID!I72,0)</f>
        <v>0</v>
      </c>
      <c r="F29" s="16">
        <f ca="1">IFERROR(FLUID!J72,0)</f>
        <v>0</v>
      </c>
      <c r="G29" s="16">
        <f ca="1">IFERROR(FLUID!K72,0)</f>
        <v>0</v>
      </c>
      <c r="H29" s="16">
        <f ca="1">IFERROR(FLUID!L72,0)</f>
        <v>0</v>
      </c>
      <c r="I29" s="16">
        <f ca="1">IFERROR(FLUID!M72,0)</f>
        <v>0</v>
      </c>
      <c r="J29" s="16">
        <f ca="1">IFERROR(FLUID!N72,0)</f>
        <v>0</v>
      </c>
      <c r="K29" s="16">
        <f ca="1">IFERROR(FLUID!O72,0)</f>
        <v>0</v>
      </c>
      <c r="L29" s="16">
        <f ca="1">IFERROR(FLUID!P72,0)</f>
        <v>0</v>
      </c>
      <c r="M29" s="16">
        <f ca="1">IFERROR(FLUID!Q72,0)</f>
        <v>0</v>
      </c>
      <c r="N29" s="16">
        <f ca="1">IFERROR(FLUID!R72,0)</f>
        <v>0</v>
      </c>
      <c r="O29" s="16">
        <f ca="1">IFERROR(FLUID!S72,0)</f>
        <v>0</v>
      </c>
      <c r="P29" s="16">
        <f ca="1">IFERROR(FLUID!T72,0)</f>
        <v>0</v>
      </c>
      <c r="Q29" s="16">
        <f ca="1">IFERROR(FLUID!U72,0)</f>
        <v>0</v>
      </c>
      <c r="R29" s="16">
        <f ca="1">IFERROR(FLUID!V72,0)</f>
        <v>0</v>
      </c>
      <c r="S29" s="16">
        <f ca="1">IFERROR(FLUID!W72,0)</f>
        <v>0</v>
      </c>
      <c r="T29" s="16">
        <f ca="1">IFERROR(FLUID!X72,0)</f>
        <v>0</v>
      </c>
      <c r="U29" s="16">
        <f ca="1">IFERROR(FLUID!Y72,0)</f>
        <v>0</v>
      </c>
      <c r="V29" s="16">
        <f ca="1">IFERROR(FLUID!Z72,0)</f>
        <v>0</v>
      </c>
      <c r="W29" s="16">
        <f ca="1">IFERROR(FLUID!AA72,0)</f>
        <v>0</v>
      </c>
      <c r="X29" s="16">
        <f ca="1">IFERROR(FLUID!AB72,0)</f>
        <v>0</v>
      </c>
      <c r="Y29" s="16">
        <f ca="1">IFERROR(FLUID!AC72,0)</f>
        <v>0</v>
      </c>
      <c r="Z29" s="16">
        <f ca="1">IFERROR(FLUID!AD72,0)</f>
        <v>0</v>
      </c>
      <c r="AA29" s="16">
        <f ca="1">IFERROR(FLUID!AE72,0)</f>
        <v>0</v>
      </c>
      <c r="AB29" s="16">
        <f ca="1">IFERROR(FLUID!AF72,0)</f>
        <v>0</v>
      </c>
      <c r="AC29" s="16">
        <f ca="1">IFERROR(FLUID!AG72,0)</f>
        <v>0</v>
      </c>
      <c r="AD29" s="16">
        <f ca="1">IFERROR(FLUID!AH72,0)</f>
        <v>0</v>
      </c>
      <c r="AE29" s="16">
        <f ca="1">IFERROR(FLUID!AI72,0)</f>
        <v>0</v>
      </c>
      <c r="AF29" s="16">
        <f ca="1">IFERROR(FLUID!AJ72,0)</f>
        <v>0</v>
      </c>
      <c r="AG29" s="16">
        <f ca="1">IFERROR(FLUID!AK72,0)</f>
        <v>0</v>
      </c>
      <c r="AH29" s="16">
        <f ca="1">IFERROR(FLUID!AL72,0)</f>
        <v>0</v>
      </c>
      <c r="AI29" s="16">
        <f ca="1">IFERROR(FLUID!AM72,0)</f>
        <v>0</v>
      </c>
      <c r="AJ29" s="16">
        <f ca="1">IFERROR(FLUID!AN72,0)</f>
        <v>0</v>
      </c>
      <c r="AK29" s="16">
        <f ca="1">IFERROR(FLUID!AO72,0)</f>
        <v>0</v>
      </c>
      <c r="AL29" s="16">
        <f ca="1">IFERROR(FLUID!AP72,0)</f>
        <v>0</v>
      </c>
      <c r="AM29" s="16">
        <f ca="1">IFERROR(FLUID!AQ72,0)</f>
        <v>0</v>
      </c>
      <c r="AN29" s="16">
        <f ca="1">IFERROR(FLUID!AR72,0)</f>
        <v>0</v>
      </c>
      <c r="AO29" s="16">
        <f ca="1">IFERROR(FLUID!AS72,0)</f>
        <v>0</v>
      </c>
      <c r="AP29" s="16">
        <f ca="1">IFERROR(FLUID!AT72,0)</f>
        <v>0</v>
      </c>
      <c r="AQ29" s="16">
        <f ca="1">IFERROR(FLUID!AU72,0)</f>
        <v>0</v>
      </c>
      <c r="AR29" s="16">
        <f ca="1">IFERROR(FLUID!AV72,0)</f>
        <v>0</v>
      </c>
      <c r="AS29" s="16">
        <f ca="1">IFERROR(FLUID!AW72,0)</f>
        <v>0</v>
      </c>
      <c r="AT29" s="16">
        <f ca="1">IFERROR(FLUID!AX72,0)</f>
        <v>0</v>
      </c>
      <c r="AU29" s="16">
        <f ca="1">IFERROR(FLUID!AY72,0)</f>
        <v>0</v>
      </c>
      <c r="AV29" s="16">
        <f ca="1">IFERROR(FLUID!AZ72,0)</f>
        <v>0</v>
      </c>
      <c r="AW29" s="16">
        <f ca="1">IFERROR(FLUID!BA72,0)</f>
        <v>0</v>
      </c>
      <c r="AX29" s="16">
        <f ca="1">IFERROR(FLUID!BB72,0)</f>
        <v>0</v>
      </c>
      <c r="AY29" s="16">
        <f ca="1">IFERROR(FLUID!BC72,0)</f>
        <v>0</v>
      </c>
      <c r="AZ29" s="16">
        <f ca="1">IFERROR(FLUID!BD72,0)</f>
        <v>0</v>
      </c>
      <c r="BA29" s="16">
        <f ca="1">IFERROR(FLUID!BE72,0)</f>
        <v>0</v>
      </c>
      <c r="BB29" s="16">
        <f ca="1">IFERROR(FLUID!BF72,0)</f>
        <v>0</v>
      </c>
      <c r="BC29" s="16">
        <f ca="1">IFERROR(FLUID!BG72,0)</f>
        <v>0</v>
      </c>
      <c r="BD29" s="16">
        <f ca="1">IFERROR(FLUID!BH72,0)</f>
        <v>0</v>
      </c>
      <c r="BE29" s="16">
        <f ca="1">IFERROR(FLUID!BI72,0)</f>
        <v>0</v>
      </c>
      <c r="BF29" s="16">
        <f ca="1">IFERROR(FLUID!BJ72,0)</f>
        <v>0</v>
      </c>
      <c r="BG29" s="16">
        <f ca="1">IFERROR(FLUID!BK72,0)</f>
        <v>0</v>
      </c>
      <c r="BH29" s="16">
        <f ca="1">IFERROR(FLUID!BL72,0)</f>
        <v>0</v>
      </c>
      <c r="BI29" s="16">
        <f ca="1">IFERROR(FLUID!BM72,0)</f>
        <v>0</v>
      </c>
      <c r="BJ29" s="16">
        <f ca="1">IFERROR(FLUID!BN72,0)</f>
        <v>0</v>
      </c>
      <c r="BK29" s="16">
        <f ca="1">IFERROR(FLUID!BO72,0)</f>
        <v>0</v>
      </c>
      <c r="BL29" s="16">
        <f ca="1">IFERROR(FLUID!BP72,0)</f>
        <v>0</v>
      </c>
      <c r="BM29" s="16">
        <f ca="1">IFERROR(FLUID!BQ72,0)</f>
        <v>0</v>
      </c>
      <c r="BN29" s="16">
        <f ca="1">IFERROR(FLUID!BR72,0)</f>
        <v>0</v>
      </c>
      <c r="BO29" s="16">
        <f>IFERROR(FLUID!BS72,0)</f>
        <v>0</v>
      </c>
      <c r="BP29" s="16">
        <f>IFERROR(FLUID!BT72,0)</f>
        <v>0</v>
      </c>
      <c r="BQ29" s="16">
        <f>IFERROR(FLUID!BU72,0)</f>
        <v>0</v>
      </c>
      <c r="BR29" s="16">
        <f>IFERROR(FLUID!BV72,0)</f>
        <v>0</v>
      </c>
      <c r="BS29" s="16">
        <f>IFERROR(FLUID!BW72,0)</f>
        <v>0</v>
      </c>
      <c r="BT29" s="16">
        <f>IFERROR(FLUID!BX72,0)</f>
        <v>0</v>
      </c>
    </row>
    <row r="30" spans="1:72" ht="22.5" hidden="1" customHeight="1" outlineLevel="1" thickBot="1" x14ac:dyDescent="0.4">
      <c r="A30" s="87">
        <f>IFERROR(FLUID!E73,0)</f>
        <v>0</v>
      </c>
      <c r="B30" s="16">
        <f ca="1">IFERROR(FLUID!F73,0)</f>
        <v>0</v>
      </c>
      <c r="C30" s="16">
        <f ca="1">IFERROR(FLUID!G73,0)</f>
        <v>0</v>
      </c>
      <c r="D30" s="16">
        <f ca="1">IFERROR(FLUID!H73,0)</f>
        <v>0</v>
      </c>
      <c r="E30" s="16">
        <f ca="1">IFERROR(FLUID!I73,0)</f>
        <v>0</v>
      </c>
      <c r="F30" s="16">
        <f ca="1">IFERROR(FLUID!J73,0)</f>
        <v>0</v>
      </c>
      <c r="G30" s="16">
        <f ca="1">IFERROR(FLUID!K73,0)</f>
        <v>0</v>
      </c>
      <c r="H30" s="16">
        <f ca="1">IFERROR(FLUID!L73,0)</f>
        <v>0</v>
      </c>
      <c r="I30" s="16">
        <f ca="1">IFERROR(FLUID!M73,0)</f>
        <v>0</v>
      </c>
      <c r="J30" s="16">
        <f ca="1">IFERROR(FLUID!N73,0)</f>
        <v>0</v>
      </c>
      <c r="K30" s="16">
        <f ca="1">IFERROR(FLUID!O73,0)</f>
        <v>0</v>
      </c>
      <c r="L30" s="16">
        <f ca="1">IFERROR(FLUID!P73,0)</f>
        <v>0</v>
      </c>
      <c r="M30" s="16">
        <f ca="1">IFERROR(FLUID!Q73,0)</f>
        <v>0</v>
      </c>
      <c r="N30" s="16">
        <f ca="1">IFERROR(FLUID!R73,0)</f>
        <v>0</v>
      </c>
      <c r="O30" s="16">
        <f ca="1">IFERROR(FLUID!S73,0)</f>
        <v>0</v>
      </c>
      <c r="P30" s="16">
        <f ca="1">IFERROR(FLUID!T73,0)</f>
        <v>0</v>
      </c>
      <c r="Q30" s="16">
        <f ca="1">IFERROR(FLUID!U73,0)</f>
        <v>0</v>
      </c>
      <c r="R30" s="16">
        <f ca="1">IFERROR(FLUID!V73,0)</f>
        <v>0</v>
      </c>
      <c r="S30" s="16">
        <f ca="1">IFERROR(FLUID!W73,0)</f>
        <v>0</v>
      </c>
      <c r="T30" s="16">
        <f ca="1">IFERROR(FLUID!X73,0)</f>
        <v>0</v>
      </c>
      <c r="U30" s="16">
        <f ca="1">IFERROR(FLUID!Y73,0)</f>
        <v>0</v>
      </c>
      <c r="V30" s="16">
        <f ca="1">IFERROR(FLUID!Z73,0)</f>
        <v>0</v>
      </c>
      <c r="W30" s="16">
        <f ca="1">IFERROR(FLUID!AA73,0)</f>
        <v>0</v>
      </c>
      <c r="X30" s="16">
        <f ca="1">IFERROR(FLUID!AB73,0)</f>
        <v>0</v>
      </c>
      <c r="Y30" s="16">
        <f ca="1">IFERROR(FLUID!AC73,0)</f>
        <v>0</v>
      </c>
      <c r="Z30" s="16">
        <f ca="1">IFERROR(FLUID!AD73,0)</f>
        <v>0</v>
      </c>
      <c r="AA30" s="16">
        <f ca="1">IFERROR(FLUID!AE73,0)</f>
        <v>0</v>
      </c>
      <c r="AB30" s="16">
        <f ca="1">IFERROR(FLUID!AF73,0)</f>
        <v>0</v>
      </c>
      <c r="AC30" s="16">
        <f ca="1">IFERROR(FLUID!AG73,0)</f>
        <v>0</v>
      </c>
      <c r="AD30" s="16">
        <f ca="1">IFERROR(FLUID!AH73,0)</f>
        <v>0</v>
      </c>
      <c r="AE30" s="16">
        <f ca="1">IFERROR(FLUID!AI73,0)</f>
        <v>0</v>
      </c>
      <c r="AF30" s="16">
        <f ca="1">IFERROR(FLUID!AJ73,0)</f>
        <v>0</v>
      </c>
      <c r="AG30" s="16">
        <f ca="1">IFERROR(FLUID!AK73,0)</f>
        <v>0</v>
      </c>
      <c r="AH30" s="16">
        <f ca="1">IFERROR(FLUID!AL73,0)</f>
        <v>0</v>
      </c>
      <c r="AI30" s="16">
        <f ca="1">IFERROR(FLUID!AM73,0)</f>
        <v>0</v>
      </c>
      <c r="AJ30" s="16">
        <f ca="1">IFERROR(FLUID!AN73,0)</f>
        <v>0</v>
      </c>
      <c r="AK30" s="16">
        <f ca="1">IFERROR(FLUID!AO73,0)</f>
        <v>0</v>
      </c>
      <c r="AL30" s="16">
        <f ca="1">IFERROR(FLUID!AP73,0)</f>
        <v>0</v>
      </c>
      <c r="AM30" s="16">
        <f ca="1">IFERROR(FLUID!AQ73,0)</f>
        <v>0</v>
      </c>
      <c r="AN30" s="16">
        <f ca="1">IFERROR(FLUID!AR73,0)</f>
        <v>0</v>
      </c>
      <c r="AO30" s="16">
        <f ca="1">IFERROR(FLUID!AS73,0)</f>
        <v>0</v>
      </c>
      <c r="AP30" s="16">
        <f ca="1">IFERROR(FLUID!AT73,0)</f>
        <v>0</v>
      </c>
      <c r="AQ30" s="16">
        <f ca="1">IFERROR(FLUID!AU73,0)</f>
        <v>0</v>
      </c>
      <c r="AR30" s="16">
        <f ca="1">IFERROR(FLUID!AV73,0)</f>
        <v>0</v>
      </c>
      <c r="AS30" s="16">
        <f ca="1">IFERROR(FLUID!AW73,0)</f>
        <v>0</v>
      </c>
      <c r="AT30" s="16">
        <f ca="1">IFERROR(FLUID!AX73,0)</f>
        <v>0</v>
      </c>
      <c r="AU30" s="16">
        <f ca="1">IFERROR(FLUID!AY73,0)</f>
        <v>0</v>
      </c>
      <c r="AV30" s="16">
        <f ca="1">IFERROR(FLUID!AZ73,0)</f>
        <v>0</v>
      </c>
      <c r="AW30" s="16">
        <f ca="1">IFERROR(FLUID!BA73,0)</f>
        <v>0</v>
      </c>
      <c r="AX30" s="16">
        <f ca="1">IFERROR(FLUID!BB73,0)</f>
        <v>0</v>
      </c>
      <c r="AY30" s="16">
        <f ca="1">IFERROR(FLUID!BC73,0)</f>
        <v>0</v>
      </c>
      <c r="AZ30" s="16">
        <f ca="1">IFERROR(FLUID!BD73,0)</f>
        <v>0</v>
      </c>
      <c r="BA30" s="16">
        <f ca="1">IFERROR(FLUID!BE73,0)</f>
        <v>0</v>
      </c>
      <c r="BB30" s="16">
        <f ca="1">IFERROR(FLUID!BF73,0)</f>
        <v>0</v>
      </c>
      <c r="BC30" s="16">
        <f ca="1">IFERROR(FLUID!BG73,0)</f>
        <v>0</v>
      </c>
      <c r="BD30" s="16">
        <f ca="1">IFERROR(FLUID!BH73,0)</f>
        <v>0</v>
      </c>
      <c r="BE30" s="16">
        <f ca="1">IFERROR(FLUID!BI73,0)</f>
        <v>0</v>
      </c>
      <c r="BF30" s="16">
        <f ca="1">IFERROR(FLUID!BJ73,0)</f>
        <v>0</v>
      </c>
      <c r="BG30" s="16">
        <f ca="1">IFERROR(FLUID!BK73,0)</f>
        <v>0</v>
      </c>
      <c r="BH30" s="16">
        <f ca="1">IFERROR(FLUID!BL73,0)</f>
        <v>0</v>
      </c>
      <c r="BI30" s="16">
        <f ca="1">IFERROR(FLUID!BM73,0)</f>
        <v>0</v>
      </c>
      <c r="BJ30" s="16">
        <f ca="1">IFERROR(FLUID!BN73,0)</f>
        <v>0</v>
      </c>
      <c r="BK30" s="16">
        <f ca="1">IFERROR(FLUID!BO73,0)</f>
        <v>0</v>
      </c>
      <c r="BL30" s="16">
        <f ca="1">IFERROR(FLUID!BP73,0)</f>
        <v>0</v>
      </c>
      <c r="BM30" s="16">
        <f ca="1">IFERROR(FLUID!BQ73,0)</f>
        <v>0</v>
      </c>
      <c r="BN30" s="16">
        <f ca="1">IFERROR(FLUID!BR73,0)</f>
        <v>0</v>
      </c>
      <c r="BO30" s="16">
        <f>IFERROR(FLUID!BS73,0)</f>
        <v>0</v>
      </c>
      <c r="BP30" s="16">
        <f>IFERROR(FLUID!BT73,0)</f>
        <v>0</v>
      </c>
      <c r="BQ30" s="16">
        <f>IFERROR(FLUID!BU73,0)</f>
        <v>0</v>
      </c>
      <c r="BR30" s="16">
        <f>IFERROR(FLUID!BV73,0)</f>
        <v>0</v>
      </c>
      <c r="BS30" s="16">
        <f>IFERROR(FLUID!BW73,0)</f>
        <v>0</v>
      </c>
      <c r="BT30" s="16">
        <f>IFERROR(FLUID!BX73,0)</f>
        <v>0</v>
      </c>
    </row>
    <row r="31" spans="1:72" ht="22.5" hidden="1" customHeight="1" outlineLevel="1" thickBot="1" x14ac:dyDescent="0.4">
      <c r="A31" s="87">
        <f>IFERROR(FLUID!E74,0)</f>
        <v>0</v>
      </c>
      <c r="B31" s="16">
        <f ca="1">IFERROR(FLUID!F74,0)</f>
        <v>0</v>
      </c>
      <c r="C31" s="16">
        <f ca="1">IFERROR(FLUID!G74,0)</f>
        <v>0</v>
      </c>
      <c r="D31" s="16">
        <f ca="1">IFERROR(FLUID!H74,0)</f>
        <v>0</v>
      </c>
      <c r="E31" s="16">
        <f ca="1">IFERROR(FLUID!I74,0)</f>
        <v>0</v>
      </c>
      <c r="F31" s="16">
        <f ca="1">IFERROR(FLUID!J74,0)</f>
        <v>0</v>
      </c>
      <c r="G31" s="16">
        <f ca="1">IFERROR(FLUID!K74,0)</f>
        <v>0</v>
      </c>
      <c r="H31" s="16">
        <f ca="1">IFERROR(FLUID!L74,0)</f>
        <v>0</v>
      </c>
      <c r="I31" s="16">
        <f ca="1">IFERROR(FLUID!M74,0)</f>
        <v>0</v>
      </c>
      <c r="J31" s="16">
        <f ca="1">IFERROR(FLUID!N74,0)</f>
        <v>0</v>
      </c>
      <c r="K31" s="16">
        <f ca="1">IFERROR(FLUID!O74,0)</f>
        <v>0</v>
      </c>
      <c r="L31" s="16">
        <f ca="1">IFERROR(FLUID!P74,0)</f>
        <v>0</v>
      </c>
      <c r="M31" s="16">
        <f ca="1">IFERROR(FLUID!Q74,0)</f>
        <v>0</v>
      </c>
      <c r="N31" s="16">
        <f ca="1">IFERROR(FLUID!R74,0)</f>
        <v>0</v>
      </c>
      <c r="O31" s="16">
        <f ca="1">IFERROR(FLUID!S74,0)</f>
        <v>0</v>
      </c>
      <c r="P31" s="16">
        <f ca="1">IFERROR(FLUID!T74,0)</f>
        <v>0</v>
      </c>
      <c r="Q31" s="16">
        <f ca="1">IFERROR(FLUID!U74,0)</f>
        <v>0</v>
      </c>
      <c r="R31" s="16">
        <f ca="1">IFERROR(FLUID!V74,0)</f>
        <v>0</v>
      </c>
      <c r="S31" s="16">
        <f ca="1">IFERROR(FLUID!W74,0)</f>
        <v>0</v>
      </c>
      <c r="T31" s="16">
        <f ca="1">IFERROR(FLUID!X74,0)</f>
        <v>0</v>
      </c>
      <c r="U31" s="16">
        <f ca="1">IFERROR(FLUID!Y74,0)</f>
        <v>0</v>
      </c>
      <c r="V31" s="16">
        <f ca="1">IFERROR(FLUID!Z74,0)</f>
        <v>0</v>
      </c>
      <c r="W31" s="16">
        <f ca="1">IFERROR(FLUID!AA74,0)</f>
        <v>0</v>
      </c>
      <c r="X31" s="16">
        <f ca="1">IFERROR(FLUID!AB74,0)</f>
        <v>0</v>
      </c>
      <c r="Y31" s="16">
        <f ca="1">IFERROR(FLUID!AC74,0)</f>
        <v>0</v>
      </c>
      <c r="Z31" s="16">
        <f ca="1">IFERROR(FLUID!AD74,0)</f>
        <v>0</v>
      </c>
      <c r="AA31" s="16">
        <f ca="1">IFERROR(FLUID!AE74,0)</f>
        <v>0</v>
      </c>
      <c r="AB31" s="16">
        <f ca="1">IFERROR(FLUID!AF74,0)</f>
        <v>0</v>
      </c>
      <c r="AC31" s="16">
        <f ca="1">IFERROR(FLUID!AG74,0)</f>
        <v>0</v>
      </c>
      <c r="AD31" s="16">
        <f ca="1">IFERROR(FLUID!AH74,0)</f>
        <v>0</v>
      </c>
      <c r="AE31" s="16">
        <f ca="1">IFERROR(FLUID!AI74,0)</f>
        <v>0</v>
      </c>
      <c r="AF31" s="16">
        <f ca="1">IFERROR(FLUID!AJ74,0)</f>
        <v>0</v>
      </c>
      <c r="AG31" s="16">
        <f ca="1">IFERROR(FLUID!AK74,0)</f>
        <v>0</v>
      </c>
      <c r="AH31" s="16">
        <f ca="1">IFERROR(FLUID!AL74,0)</f>
        <v>0</v>
      </c>
      <c r="AI31" s="16">
        <f ca="1">IFERROR(FLUID!AM74,0)</f>
        <v>0</v>
      </c>
      <c r="AJ31" s="16">
        <f ca="1">IFERROR(FLUID!AN74,0)</f>
        <v>0</v>
      </c>
      <c r="AK31" s="16">
        <f ca="1">IFERROR(FLUID!AO74,0)</f>
        <v>0</v>
      </c>
      <c r="AL31" s="16">
        <f ca="1">IFERROR(FLUID!AP74,0)</f>
        <v>0</v>
      </c>
      <c r="AM31" s="16">
        <f ca="1">IFERROR(FLUID!AQ74,0)</f>
        <v>0</v>
      </c>
      <c r="AN31" s="16">
        <f ca="1">IFERROR(FLUID!AR74,0)</f>
        <v>0</v>
      </c>
      <c r="AO31" s="16">
        <f ca="1">IFERROR(FLUID!AS74,0)</f>
        <v>0</v>
      </c>
      <c r="AP31" s="16">
        <f ca="1">IFERROR(FLUID!AT74,0)</f>
        <v>0</v>
      </c>
      <c r="AQ31" s="16">
        <f ca="1">IFERROR(FLUID!AU74,0)</f>
        <v>0</v>
      </c>
      <c r="AR31" s="16">
        <f ca="1">IFERROR(FLUID!AV74,0)</f>
        <v>0</v>
      </c>
      <c r="AS31" s="16">
        <f ca="1">IFERROR(FLUID!AW74,0)</f>
        <v>0</v>
      </c>
      <c r="AT31" s="16">
        <f ca="1">IFERROR(FLUID!AX74,0)</f>
        <v>0</v>
      </c>
      <c r="AU31" s="16">
        <f ca="1">IFERROR(FLUID!AY74,0)</f>
        <v>0</v>
      </c>
      <c r="AV31" s="16">
        <f ca="1">IFERROR(FLUID!AZ74,0)</f>
        <v>0</v>
      </c>
      <c r="AW31" s="16">
        <f ca="1">IFERROR(FLUID!BA74,0)</f>
        <v>0</v>
      </c>
      <c r="AX31" s="16">
        <f ca="1">IFERROR(FLUID!BB74,0)</f>
        <v>0</v>
      </c>
      <c r="AY31" s="16">
        <f ca="1">IFERROR(FLUID!BC74,0)</f>
        <v>0</v>
      </c>
      <c r="AZ31" s="16">
        <f ca="1">IFERROR(FLUID!BD74,0)</f>
        <v>0</v>
      </c>
      <c r="BA31" s="16">
        <f ca="1">IFERROR(FLUID!BE74,0)</f>
        <v>0</v>
      </c>
      <c r="BB31" s="16">
        <f ca="1">IFERROR(FLUID!BF74,0)</f>
        <v>0</v>
      </c>
      <c r="BC31" s="16">
        <f ca="1">IFERROR(FLUID!BG74,0)</f>
        <v>0</v>
      </c>
      <c r="BD31" s="16">
        <f ca="1">IFERROR(FLUID!BH74,0)</f>
        <v>0</v>
      </c>
      <c r="BE31" s="16">
        <f ca="1">IFERROR(FLUID!BI74,0)</f>
        <v>0</v>
      </c>
      <c r="BF31" s="16">
        <f ca="1">IFERROR(FLUID!BJ74,0)</f>
        <v>0</v>
      </c>
      <c r="BG31" s="16">
        <f ca="1">IFERROR(FLUID!BK74,0)</f>
        <v>0</v>
      </c>
      <c r="BH31" s="16">
        <f ca="1">IFERROR(FLUID!BL74,0)</f>
        <v>0</v>
      </c>
      <c r="BI31" s="16">
        <f ca="1">IFERROR(FLUID!BM74,0)</f>
        <v>0</v>
      </c>
      <c r="BJ31" s="16">
        <f ca="1">IFERROR(FLUID!BN74,0)</f>
        <v>0</v>
      </c>
      <c r="BK31" s="16">
        <f ca="1">IFERROR(FLUID!BO74,0)</f>
        <v>0</v>
      </c>
      <c r="BL31" s="16">
        <f ca="1">IFERROR(FLUID!BP74,0)</f>
        <v>0</v>
      </c>
      <c r="BM31" s="16">
        <f ca="1">IFERROR(FLUID!BQ74,0)</f>
        <v>0</v>
      </c>
      <c r="BN31" s="16">
        <f ca="1">IFERROR(FLUID!BR74,0)</f>
        <v>0</v>
      </c>
      <c r="BO31" s="16">
        <f>IFERROR(FLUID!BS74,0)</f>
        <v>0</v>
      </c>
      <c r="BP31" s="16">
        <f>IFERROR(FLUID!BT74,0)</f>
        <v>0</v>
      </c>
      <c r="BQ31" s="16">
        <f>IFERROR(FLUID!BU74,0)</f>
        <v>0</v>
      </c>
      <c r="BR31" s="16">
        <f>IFERROR(FLUID!BV74,0)</f>
        <v>0</v>
      </c>
      <c r="BS31" s="16">
        <f>IFERROR(FLUID!BW74,0)</f>
        <v>0</v>
      </c>
      <c r="BT31" s="16">
        <f>IFERROR(FLUID!BX74,0)</f>
        <v>0</v>
      </c>
    </row>
    <row r="32" spans="1:72" ht="22.5" hidden="1" customHeight="1" outlineLevel="1" thickBot="1" x14ac:dyDescent="0.4">
      <c r="A32" s="87">
        <f>IFERROR(FLUID!E75,0)</f>
        <v>1</v>
      </c>
      <c r="B32" s="16">
        <f>IFERROR(FLUID!F75,0)</f>
        <v>0</v>
      </c>
      <c r="C32" s="16">
        <f>IFERROR(FLUID!G75,0)</f>
        <v>0</v>
      </c>
      <c r="D32" s="16">
        <f>IFERROR(FLUID!H75,0)</f>
        <v>0</v>
      </c>
      <c r="E32" s="16">
        <f>IFERROR(FLUID!I75,0)</f>
        <v>0</v>
      </c>
      <c r="F32" s="16">
        <f>IFERROR(FLUID!J75,0)</f>
        <v>0</v>
      </c>
      <c r="G32" s="16">
        <f>IFERROR(FLUID!K75,0)</f>
        <v>0</v>
      </c>
      <c r="H32" s="16">
        <f>IFERROR(FLUID!L75,0)</f>
        <v>0</v>
      </c>
      <c r="I32" s="16">
        <f>IFERROR(FLUID!M75,0)</f>
        <v>0</v>
      </c>
      <c r="J32" s="16">
        <f>IFERROR(FLUID!N75,0)</f>
        <v>0</v>
      </c>
      <c r="K32" s="16">
        <f>IFERROR(FLUID!O75,0)</f>
        <v>0</v>
      </c>
      <c r="L32" s="16">
        <f>IFERROR(FLUID!P75,0)</f>
        <v>0</v>
      </c>
      <c r="M32" s="16">
        <f>IFERROR(FLUID!Q75,0)</f>
        <v>0</v>
      </c>
      <c r="N32" s="16">
        <f>IFERROR(FLUID!R75,0)</f>
        <v>0</v>
      </c>
      <c r="O32" s="16">
        <f>IFERROR(FLUID!S75,0)</f>
        <v>0</v>
      </c>
      <c r="P32" s="16">
        <f>IFERROR(FLUID!T75,0)</f>
        <v>0</v>
      </c>
      <c r="Q32" s="16">
        <f>IFERROR(FLUID!U75,0)</f>
        <v>0</v>
      </c>
      <c r="R32" s="16">
        <f>IFERROR(FLUID!V75,0)</f>
        <v>0</v>
      </c>
      <c r="S32" s="16">
        <f>IFERROR(FLUID!W75,0)</f>
        <v>0</v>
      </c>
      <c r="T32" s="16">
        <f>IFERROR(FLUID!X75,0)</f>
        <v>0</v>
      </c>
      <c r="U32" s="16">
        <f>IFERROR(FLUID!Y75,0)</f>
        <v>0</v>
      </c>
      <c r="V32" s="16">
        <f>IFERROR(FLUID!Z75,0)</f>
        <v>0</v>
      </c>
      <c r="W32" s="16">
        <f>IFERROR(FLUID!AA75,0)</f>
        <v>0</v>
      </c>
      <c r="X32" s="16">
        <f>IFERROR(FLUID!AB75,0)</f>
        <v>0</v>
      </c>
      <c r="Y32" s="16">
        <f>IFERROR(FLUID!AC75,0)</f>
        <v>0</v>
      </c>
      <c r="Z32" s="16">
        <f>IFERROR(FLUID!AD75,0)</f>
        <v>0</v>
      </c>
      <c r="AA32" s="16">
        <f>IFERROR(FLUID!AE75,0)</f>
        <v>0</v>
      </c>
      <c r="AB32" s="16">
        <f>IFERROR(FLUID!AF75,0)</f>
        <v>0</v>
      </c>
      <c r="AC32" s="16">
        <f>IFERROR(FLUID!AG75,0)</f>
        <v>0</v>
      </c>
      <c r="AD32" s="16">
        <f>IFERROR(FLUID!AH75,0)</f>
        <v>0</v>
      </c>
      <c r="AE32" s="16">
        <f>IFERROR(FLUID!AI75,0)</f>
        <v>0</v>
      </c>
      <c r="AF32" s="16">
        <f>IFERROR(FLUID!AJ75,0)</f>
        <v>0</v>
      </c>
      <c r="AG32" s="16">
        <f>IFERROR(FLUID!AK75,0)</f>
        <v>0</v>
      </c>
      <c r="AH32" s="16">
        <f>IFERROR(FLUID!AL75,0)</f>
        <v>0</v>
      </c>
      <c r="AI32" s="16">
        <f>IFERROR(FLUID!AM75,0)</f>
        <v>0</v>
      </c>
      <c r="AJ32" s="16">
        <f>IFERROR(FLUID!AN75,0)</f>
        <v>0</v>
      </c>
      <c r="AK32" s="16">
        <f>IFERROR(FLUID!AO75,0)</f>
        <v>0</v>
      </c>
      <c r="AL32" s="16">
        <f>IFERROR(FLUID!AP75,0)</f>
        <v>0</v>
      </c>
      <c r="AM32" s="16">
        <f>IFERROR(FLUID!AQ75,0)</f>
        <v>0</v>
      </c>
      <c r="AN32" s="16">
        <f>IFERROR(FLUID!AR75,0)</f>
        <v>0</v>
      </c>
      <c r="AO32" s="16">
        <f>IFERROR(FLUID!AS75,0)</f>
        <v>0</v>
      </c>
      <c r="AP32" s="16">
        <f>IFERROR(FLUID!AT75,0)</f>
        <v>0</v>
      </c>
      <c r="AQ32" s="16">
        <f>IFERROR(FLUID!AU75,0)</f>
        <v>0</v>
      </c>
      <c r="AR32" s="16">
        <f>IFERROR(FLUID!AV75,0)</f>
        <v>0</v>
      </c>
      <c r="AS32" s="16">
        <f>IFERROR(FLUID!AW75,0)</f>
        <v>0</v>
      </c>
      <c r="AT32" s="16">
        <f>IFERROR(FLUID!AX75,0)</f>
        <v>0</v>
      </c>
      <c r="AU32" s="16">
        <f>IFERROR(FLUID!AY75,0)</f>
        <v>0</v>
      </c>
      <c r="AV32" s="16">
        <f>IFERROR(FLUID!AZ75,0)</f>
        <v>0</v>
      </c>
      <c r="AW32" s="16">
        <f>IFERROR(FLUID!BA75,0)</f>
        <v>0</v>
      </c>
      <c r="AX32" s="16">
        <f>IFERROR(FLUID!BB75,0)</f>
        <v>0</v>
      </c>
      <c r="AY32" s="16">
        <f>IFERROR(FLUID!BC75,0)</f>
        <v>0</v>
      </c>
      <c r="AZ32" s="16">
        <f>IFERROR(FLUID!BD75,0)</f>
        <v>0</v>
      </c>
      <c r="BA32" s="16">
        <f>IFERROR(FLUID!BE75,0)</f>
        <v>0</v>
      </c>
      <c r="BB32" s="16">
        <f>IFERROR(FLUID!BF75,0)</f>
        <v>0</v>
      </c>
      <c r="BC32" s="16">
        <f>IFERROR(FLUID!BG75,0)</f>
        <v>0</v>
      </c>
      <c r="BD32" s="16">
        <f>IFERROR(FLUID!BH75,0)</f>
        <v>0</v>
      </c>
      <c r="BE32" s="16">
        <f>IFERROR(FLUID!BI75,0)</f>
        <v>0</v>
      </c>
      <c r="BF32" s="16">
        <f>IFERROR(FLUID!BJ75,0)</f>
        <v>0</v>
      </c>
      <c r="BG32" s="16">
        <f>IFERROR(FLUID!BK75,0)</f>
        <v>0</v>
      </c>
      <c r="BH32" s="16">
        <f>IFERROR(FLUID!BL75,0)</f>
        <v>0</v>
      </c>
      <c r="BI32" s="16">
        <f>IFERROR(FLUID!BM75,0)</f>
        <v>0</v>
      </c>
      <c r="BJ32" s="16">
        <f>IFERROR(FLUID!BN75,0)</f>
        <v>0</v>
      </c>
      <c r="BK32" s="16">
        <f>IFERROR(FLUID!BO75,0)</f>
        <v>0</v>
      </c>
      <c r="BL32" s="16">
        <f>IFERROR(FLUID!BP75,0)</f>
        <v>0</v>
      </c>
      <c r="BM32" s="16">
        <f>IFERROR(FLUID!BQ75,0)</f>
        <v>0</v>
      </c>
      <c r="BN32" s="16">
        <f>IFERROR(FLUID!BR75,0)</f>
        <v>0</v>
      </c>
      <c r="BO32" s="16">
        <f>IFERROR(FLUID!BS75,0)</f>
        <v>0</v>
      </c>
      <c r="BP32" s="16">
        <f>IFERROR(FLUID!BT75,0)</f>
        <v>0</v>
      </c>
      <c r="BQ32" s="16">
        <f>IFERROR(FLUID!BU75,0)</f>
        <v>0</v>
      </c>
      <c r="BR32" s="16">
        <f>IFERROR(FLUID!BV75,0)</f>
        <v>0</v>
      </c>
      <c r="BS32" s="16">
        <f>IFERROR(FLUID!BW75,0)</f>
        <v>0</v>
      </c>
      <c r="BT32" s="16">
        <f>IFERROR(FLUID!BX75,0)</f>
        <v>0</v>
      </c>
    </row>
    <row r="33" spans="1:72" ht="22.5" collapsed="1" thickTop="1" thickBot="1" x14ac:dyDescent="0.4">
      <c r="A33" s="35"/>
      <c r="B33" s="100"/>
      <c r="C33" s="100"/>
      <c r="D33" s="100"/>
      <c r="E33" s="100"/>
      <c r="F33" s="100">
        <f ca="1">IFERROR(AI35,0)</f>
        <v>-60.327999999999996</v>
      </c>
      <c r="G33" s="100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  <c r="AB33" s="100"/>
      <c r="AC33" s="100"/>
      <c r="AD33" s="100"/>
      <c r="AE33" s="100"/>
      <c r="AF33" s="100"/>
      <c r="AG33" s="100"/>
      <c r="AH33" s="100"/>
      <c r="AI33" s="100"/>
      <c r="AJ33" s="100"/>
      <c r="AK33" s="100"/>
      <c r="AL33" s="100"/>
      <c r="AM33" s="100"/>
      <c r="AN33" s="100"/>
      <c r="AO33" s="100"/>
      <c r="AP33" s="100"/>
      <c r="AQ33" s="100"/>
      <c r="AR33" s="100"/>
      <c r="AS33" s="100"/>
      <c r="AT33" s="100"/>
      <c r="AU33" s="100"/>
      <c r="AV33" s="100"/>
      <c r="AW33" s="100"/>
      <c r="AX33" s="100"/>
      <c r="AY33" s="100"/>
      <c r="AZ33" s="100"/>
      <c r="BA33" s="100"/>
      <c r="BB33" s="100"/>
      <c r="BC33" s="100"/>
      <c r="BD33" s="100"/>
      <c r="BE33" s="100"/>
      <c r="BF33" s="100"/>
      <c r="BG33" s="100"/>
      <c r="BH33" s="100"/>
      <c r="BI33" s="100"/>
      <c r="BJ33" s="100"/>
      <c r="BK33" s="100"/>
      <c r="BL33" s="100"/>
      <c r="BM33" s="100"/>
      <c r="BN33" s="100"/>
      <c r="BO33" s="100"/>
      <c r="BP33" s="100"/>
      <c r="BQ33" s="100"/>
      <c r="BR33" s="100"/>
      <c r="BS33" s="100"/>
      <c r="BT33" s="100"/>
    </row>
    <row r="34" spans="1:72" ht="22.5" thickTop="1" thickBot="1" x14ac:dyDescent="0.4">
      <c r="A34" s="4" t="s">
        <v>28</v>
      </c>
      <c r="B34" s="4">
        <f>IFERROR(SOLID!F45,0)</f>
        <v>273.10000000000002</v>
      </c>
      <c r="C34" s="4">
        <f>IFERROR(SOLID!G45,0)</f>
        <v>289.7</v>
      </c>
      <c r="D34" s="4">
        <f>IFERROR(SOLID!H45,0)</f>
        <v>306.2</v>
      </c>
      <c r="E34" s="4">
        <f>IFERROR(SOLID!I45,0)</f>
        <v>322.7</v>
      </c>
      <c r="F34" s="4">
        <f>IFERROR(SOLID!J45,0)</f>
        <v>339.2</v>
      </c>
      <c r="G34" s="4">
        <f>IFERROR(SOLID!K45,0)</f>
        <v>355.7</v>
      </c>
      <c r="H34" s="4">
        <f>IFERROR(SOLID!L45,0)</f>
        <v>372.3</v>
      </c>
      <c r="I34" s="4">
        <f>IFERROR(SOLID!M45,0)</f>
        <v>388.8</v>
      </c>
      <c r="J34" s="4">
        <f>IFERROR(SOLID!N45,0)</f>
        <v>405.3</v>
      </c>
      <c r="K34" s="4">
        <f>IFERROR(SOLID!O45,0)</f>
        <v>471.4</v>
      </c>
      <c r="L34" s="4">
        <f>IFERROR(SOLID!P45,0)</f>
        <v>487.9</v>
      </c>
      <c r="M34" s="4">
        <f>IFERROR(SOLID!Q45,0)</f>
        <v>504.4</v>
      </c>
      <c r="N34" s="4">
        <f>IFERROR(SOLID!R45,0)</f>
        <v>520.9</v>
      </c>
      <c r="O34" s="4">
        <f>IFERROR(SOLID!S45,0)</f>
        <v>537.5</v>
      </c>
      <c r="P34" s="4">
        <f>IFERROR(SOLID!T45,0)</f>
        <v>554</v>
      </c>
      <c r="Q34" s="4">
        <f>IFERROR(SOLID!U45,0)</f>
        <v>570.5</v>
      </c>
      <c r="R34" s="4">
        <f>IFERROR(SOLID!V45,0)</f>
        <v>587</v>
      </c>
      <c r="S34" s="4">
        <f>IFERROR(SOLID!W45,0)</f>
        <v>603.5</v>
      </c>
      <c r="T34" s="4">
        <f>IFERROR(SOLID!X45,0)</f>
        <v>620.1</v>
      </c>
      <c r="U34" s="4">
        <f>IFERROR(SOLID!Y45,0)</f>
        <v>636.6</v>
      </c>
      <c r="V34" s="4">
        <f>IFERROR(SOLID!Z45,0)</f>
        <v>653.1</v>
      </c>
      <c r="W34" s="4">
        <f>IFERROR(SOLID!AA45,0)</f>
        <v>669.6</v>
      </c>
      <c r="X34" s="4">
        <f>IFERROR(SOLID!AB45,0)</f>
        <v>735.7</v>
      </c>
      <c r="Y34" s="4">
        <f>IFERROR(SOLID!AC45,0)</f>
        <v>752.2</v>
      </c>
      <c r="Z34" s="4">
        <f>IFERROR(SOLID!AD45,0)</f>
        <v>768.7</v>
      </c>
      <c r="AA34" s="4">
        <f>IFERROR(SOLID!AE45,0)</f>
        <v>785.2</v>
      </c>
      <c r="AB34" s="4">
        <f>IFERROR(SOLID!AF45,0)</f>
        <v>801.8</v>
      </c>
      <c r="AC34" s="4">
        <f>IFERROR(SOLID!AG45,0)</f>
        <v>818.3</v>
      </c>
      <c r="AD34" s="4">
        <f>IFERROR(SOLID!AH45,0)</f>
        <v>834.8</v>
      </c>
      <c r="AE34" s="4">
        <f>IFERROR(SOLID!AI45,0)</f>
        <v>851.3</v>
      </c>
      <c r="AF34" s="4">
        <f>IFERROR(SOLID!AJ45,0)</f>
        <v>867.8</v>
      </c>
      <c r="AG34" s="4">
        <f>IFERROR(SOLID!AK45,0)</f>
        <v>884.4</v>
      </c>
      <c r="AH34" s="4">
        <f>IFERROR(SOLID!AL45,0)</f>
        <v>900.9</v>
      </c>
      <c r="AI34" s="4">
        <f>IFERROR(SOLID!AM45,0)</f>
        <v>917.4</v>
      </c>
      <c r="AJ34" s="4">
        <f>IFERROR(SOLID!AN45,0)</f>
        <v>933.9</v>
      </c>
      <c r="AK34" s="4">
        <f>IFERROR(SOLID!AO45,0)</f>
        <v>1000</v>
      </c>
      <c r="AL34" s="4">
        <f>IFERROR(SOLID!AP45,0)</f>
        <v>0</v>
      </c>
      <c r="AM34" s="4">
        <f>IFERROR(SOLID!AQ45,0)</f>
        <v>0</v>
      </c>
      <c r="AN34" s="4">
        <f>IFERROR(SOLID!AR45,0)</f>
        <v>0</v>
      </c>
      <c r="AO34" s="4">
        <f>IFERROR(SOLID!AS45,0)</f>
        <v>0</v>
      </c>
      <c r="AP34" s="4">
        <f>IFERROR(SOLID!AT45,0)</f>
        <v>0</v>
      </c>
      <c r="AQ34" s="4">
        <f>IFERROR(SOLID!AU45,0)</f>
        <v>0</v>
      </c>
      <c r="AR34" s="4">
        <f>IFERROR(SOLID!AV45,0)</f>
        <v>0</v>
      </c>
      <c r="AS34" s="4">
        <f>IFERROR(SOLID!AW45,0)</f>
        <v>0</v>
      </c>
      <c r="AT34" s="4">
        <f>IFERROR(SOLID!AX45,0)</f>
        <v>0</v>
      </c>
      <c r="AU34" s="4">
        <f>IFERROR(SOLID!AY45,0)</f>
        <v>0</v>
      </c>
      <c r="AV34" s="4">
        <f>IFERROR(SOLID!AZ45,0)</f>
        <v>0</v>
      </c>
      <c r="AW34" s="4">
        <f>IFERROR(SOLID!BA45,0)</f>
        <v>0</v>
      </c>
      <c r="AX34" s="4">
        <f>IFERROR(SOLID!BB45,0)</f>
        <v>0</v>
      </c>
      <c r="AY34" s="4">
        <f>IFERROR(SOLID!BC45,0)</f>
        <v>0</v>
      </c>
      <c r="AZ34" s="4">
        <f>IFERROR(SOLID!BD45,0)</f>
        <v>0</v>
      </c>
      <c r="BA34" s="4">
        <f>IFERROR(SOLID!BE45,0)</f>
        <v>0</v>
      </c>
      <c r="BB34" s="4">
        <f>IFERROR(SOLID!BF45,0)</f>
        <v>0</v>
      </c>
      <c r="BC34" s="4">
        <f>IFERROR(SOLID!BG45,0)</f>
        <v>0</v>
      </c>
      <c r="BD34" s="4">
        <f>IFERROR(SOLID!BH45,0)</f>
        <v>0</v>
      </c>
      <c r="BE34" s="4">
        <f>IFERROR(SOLID!BI45,0)</f>
        <v>0</v>
      </c>
      <c r="BF34" s="4">
        <f>IFERROR(SOLID!BJ45,0)</f>
        <v>0</v>
      </c>
      <c r="BG34" s="4">
        <f>IFERROR(SOLID!BK45,0)</f>
        <v>0</v>
      </c>
      <c r="BH34" s="4">
        <f>IFERROR(SOLID!BL45,0)</f>
        <v>0</v>
      </c>
      <c r="BI34" s="4">
        <f>IFERROR(SOLID!BM45,0)</f>
        <v>0</v>
      </c>
      <c r="BJ34" s="4">
        <f>IFERROR(SOLID!BN45,0)</f>
        <v>0</v>
      </c>
      <c r="BK34" s="4">
        <f>IFERROR(SOLID!BO45,0)</f>
        <v>0</v>
      </c>
      <c r="BL34" s="4">
        <f>IFERROR(SOLID!BP45,0)</f>
        <v>0</v>
      </c>
      <c r="BM34" s="4">
        <f>IFERROR(SOLID!BQ45,0)</f>
        <v>0</v>
      </c>
      <c r="BN34" s="4">
        <f>IFERROR(SOLID!BR45,0)</f>
        <v>0</v>
      </c>
      <c r="BO34" s="4">
        <f>IFERROR(SOLID!BS45,0)</f>
        <v>0</v>
      </c>
      <c r="BP34" s="4">
        <f>IFERROR(SOLID!BT45,0)</f>
        <v>0</v>
      </c>
      <c r="BQ34" s="4">
        <f>IFERROR(SOLID!BU45,0)</f>
        <v>0</v>
      </c>
      <c r="BR34" s="4">
        <f>IFERROR(SOLID!BV45,0)</f>
        <v>0</v>
      </c>
      <c r="BS34" s="4">
        <f>IFERROR(SOLID!BW45,0)</f>
        <v>0</v>
      </c>
      <c r="BT34" s="4">
        <f>IFERROR(SOLID!BX45,0)</f>
        <v>0</v>
      </c>
    </row>
    <row r="35" spans="1:72" ht="22.5" hidden="1" outlineLevel="1" thickTop="1" thickBot="1" x14ac:dyDescent="0.4">
      <c r="A35" s="33" t="str">
        <f>IFERROR(SOLID!E46,0)</f>
        <v>*GeSe2</v>
      </c>
      <c r="B35" s="16">
        <f ca="1">IFERROR(SOLID!F46,0)</f>
        <v>-63.769999999999996</v>
      </c>
      <c r="C35" s="16">
        <f ca="1">IFERROR(SOLID!G46,0)</f>
        <v>-60.879999999999995</v>
      </c>
      <c r="D35" s="16">
        <f ca="1">IFERROR(SOLID!H46,0)</f>
        <v>-58.35</v>
      </c>
      <c r="E35" s="16">
        <f ca="1">IFERROR(SOLID!I46,0)</f>
        <v>-56.09</v>
      </c>
      <c r="F35" s="16">
        <f ca="1">IFERROR(SOLID!J46,0)</f>
        <v>-54.459999999999994</v>
      </c>
      <c r="G35" s="16">
        <f ca="1">IFERROR(SOLID!K46,0)</f>
        <v>-54.160000000000004</v>
      </c>
      <c r="H35" s="16">
        <f ca="1">IFERROR(SOLID!L46,0)</f>
        <v>-52.86</v>
      </c>
      <c r="I35" s="16">
        <f ca="1">IFERROR(SOLID!M46,0)</f>
        <v>-52.21</v>
      </c>
      <c r="J35" s="16">
        <f ca="1">IFERROR(SOLID!N46,0)</f>
        <v>-51.650000000000006</v>
      </c>
      <c r="K35" s="16">
        <f ca="1">IFERROR(SOLID!O46,0)</f>
        <v>-50.079000000000001</v>
      </c>
      <c r="L35" s="16">
        <f ca="1">IFERROR(SOLID!P46,0)</f>
        <v>-49.814</v>
      </c>
      <c r="M35" s="16">
        <f ca="1">IFERROR(SOLID!Q46,0)</f>
        <v>-49.570999999999998</v>
      </c>
      <c r="N35" s="16">
        <f ca="1">IFERROR(SOLID!R46,0)</f>
        <v>-49.385999999999996</v>
      </c>
      <c r="O35" s="16">
        <f ca="1">IFERROR(SOLID!S46,0)</f>
        <v>-49.235999999999997</v>
      </c>
      <c r="P35" s="16">
        <f ca="1">IFERROR(SOLID!T46,0)</f>
        <v>-49.715000000000003</v>
      </c>
      <c r="Q35" s="16">
        <f ca="1">IFERROR(SOLID!U46,0)</f>
        <v>-50.235999999999997</v>
      </c>
      <c r="R35" s="16">
        <f ca="1">IFERROR(SOLID!V46,0)</f>
        <v>-50.756</v>
      </c>
      <c r="S35" s="16">
        <f ca="1">IFERROR(SOLID!W46,0)</f>
        <v>-51.277000000000001</v>
      </c>
      <c r="T35" s="16">
        <f ca="1">IFERROR(SOLID!X46,0)</f>
        <v>-51.797999999999995</v>
      </c>
      <c r="U35" s="16">
        <f ca="1">IFERROR(SOLID!Y46,0)</f>
        <v>-52.298999999999999</v>
      </c>
      <c r="V35" s="16">
        <f ca="1">IFERROR(SOLID!Z46,0)</f>
        <v>-52.8</v>
      </c>
      <c r="W35" s="16">
        <f ca="1">IFERROR(SOLID!AA46,0)</f>
        <v>-53.301000000000002</v>
      </c>
      <c r="X35" s="16">
        <f ca="1">IFERROR(SOLID!AB46,0)</f>
        <v>-55.262999999999998</v>
      </c>
      <c r="Y35" s="16">
        <f ca="1">IFERROR(SOLID!AC46,0)</f>
        <v>-55.743000000000002</v>
      </c>
      <c r="Z35" s="16">
        <f ca="1">IFERROR(SOLID!AD46,0)</f>
        <v>-56.222000000000001</v>
      </c>
      <c r="AA35" s="16">
        <f ca="1">IFERROR(SOLID!AE46,0)</f>
        <v>-56.701999999999998</v>
      </c>
      <c r="AB35" s="16">
        <f ca="1">IFERROR(SOLID!AF46,0)</f>
        <v>-57.161000000000001</v>
      </c>
      <c r="AC35" s="16">
        <f ca="1">IFERROR(SOLID!AG46,0)</f>
        <v>-57.621000000000002</v>
      </c>
      <c r="AD35" s="16">
        <f ca="1">IFERROR(SOLID!AH46,0)</f>
        <v>-58.078000000000003</v>
      </c>
      <c r="AE35" s="16">
        <f ca="1">IFERROR(SOLID!AI46,0)</f>
        <v>-58.536999999999999</v>
      </c>
      <c r="AF35" s="16">
        <f ca="1">IFERROR(SOLID!AJ46,0)</f>
        <v>-58.994999999999997</v>
      </c>
      <c r="AG35" s="16">
        <f ca="1">IFERROR(SOLID!AK46,0)</f>
        <v>-59.433</v>
      </c>
      <c r="AH35" s="16">
        <f ca="1">IFERROR(SOLID!AL46,0)</f>
        <v>-59.89</v>
      </c>
      <c r="AI35" s="16">
        <f ca="1">IFERROR(SOLID!AM46,0)</f>
        <v>-60.327999999999996</v>
      </c>
      <c r="AJ35" s="16">
        <f ca="1">IFERROR(SOLID!AN46,0)</f>
        <v>-60.765000000000001</v>
      </c>
      <c r="AK35" s="16">
        <f ca="1">IFERROR(SOLID!AO46,0)</f>
        <v>-62.693000000000005</v>
      </c>
      <c r="AL35" s="16">
        <f ca="1">IFERROR(SOLID!AP46,0)</f>
        <v>0</v>
      </c>
      <c r="AM35" s="16">
        <f ca="1">IFERROR(SOLID!AQ46,0)</f>
        <v>0</v>
      </c>
      <c r="AN35" s="16">
        <f ca="1">IFERROR(SOLID!AR46,0)</f>
        <v>0</v>
      </c>
      <c r="AO35" s="16">
        <f ca="1">IFERROR(SOLID!AS46,0)</f>
        <v>0</v>
      </c>
      <c r="AP35" s="16">
        <f ca="1">IFERROR(SOLID!AT46,0)</f>
        <v>0</v>
      </c>
      <c r="AQ35" s="16">
        <f ca="1">IFERROR(SOLID!AU46,0)</f>
        <v>0</v>
      </c>
      <c r="AR35" s="16">
        <f ca="1">IFERROR(SOLID!AV46,0)</f>
        <v>0</v>
      </c>
      <c r="AS35" s="16">
        <f ca="1">IFERROR(SOLID!AW46,0)</f>
        <v>0</v>
      </c>
      <c r="AT35" s="16">
        <f ca="1">IFERROR(SOLID!AX46,0)</f>
        <v>0</v>
      </c>
      <c r="AU35" s="16">
        <f ca="1">IFERROR(SOLID!AY46,0)</f>
        <v>0</v>
      </c>
      <c r="AV35" s="16">
        <f ca="1">IFERROR(SOLID!AZ46,0)</f>
        <v>0</v>
      </c>
      <c r="AW35" s="16">
        <f ca="1">IFERROR(SOLID!BA46,0)</f>
        <v>0</v>
      </c>
      <c r="AX35" s="16">
        <f ca="1">IFERROR(SOLID!BB46,0)</f>
        <v>0</v>
      </c>
      <c r="AY35" s="16">
        <f ca="1">IFERROR(SOLID!BC46,0)</f>
        <v>0</v>
      </c>
      <c r="AZ35" s="16">
        <f ca="1">IFERROR(SOLID!BD46,0)</f>
        <v>0</v>
      </c>
      <c r="BA35" s="16">
        <f ca="1">IFERROR(SOLID!BE46,0)</f>
        <v>0</v>
      </c>
      <c r="BB35" s="16">
        <f ca="1">IFERROR(SOLID!BF46,0)</f>
        <v>0</v>
      </c>
      <c r="BC35" s="16">
        <f ca="1">IFERROR(SOLID!BG46,0)</f>
        <v>0</v>
      </c>
      <c r="BD35" s="16">
        <f ca="1">IFERROR(SOLID!BH46,0)</f>
        <v>0</v>
      </c>
      <c r="BE35" s="16">
        <f ca="1">IFERROR(SOLID!BI46,0)</f>
        <v>0</v>
      </c>
      <c r="BF35" s="16">
        <f ca="1">IFERROR(SOLID!BJ46,0)</f>
        <v>0</v>
      </c>
      <c r="BG35" s="16">
        <f ca="1">IFERROR(SOLID!BK46,0)</f>
        <v>0</v>
      </c>
      <c r="BH35" s="16">
        <f ca="1">IFERROR(SOLID!BL46,0)</f>
        <v>0</v>
      </c>
      <c r="BI35" s="16">
        <f ca="1">IFERROR(SOLID!BM46,0)</f>
        <v>0</v>
      </c>
      <c r="BJ35" s="16">
        <f ca="1">IFERROR(SOLID!BN46,0)</f>
        <v>0</v>
      </c>
      <c r="BK35" s="16">
        <f ca="1">IFERROR(SOLID!BO46,0)</f>
        <v>0</v>
      </c>
      <c r="BL35" s="16">
        <f ca="1">IFERROR(SOLID!BP46,0)</f>
        <v>0</v>
      </c>
      <c r="BM35" s="16">
        <f ca="1">IFERROR(SOLID!BQ46,0)</f>
        <v>0</v>
      </c>
      <c r="BN35" s="16">
        <f ca="1">IFERROR(SOLID!BR46,0)</f>
        <v>0</v>
      </c>
      <c r="BO35" s="16">
        <f>IFERROR(SOLID!BS46,0)</f>
        <v>0</v>
      </c>
      <c r="BP35" s="16">
        <f>IFERROR(SOLID!BT46,0)</f>
        <v>0</v>
      </c>
      <c r="BQ35" s="16">
        <f>IFERROR(SOLID!BU46,0)</f>
        <v>0</v>
      </c>
      <c r="BR35" s="16">
        <f>IFERROR(SOLID!BV46,0)</f>
        <v>0</v>
      </c>
      <c r="BS35" s="16">
        <f>IFERROR(SOLID!BW46,0)</f>
        <v>0</v>
      </c>
      <c r="BT35" s="16">
        <f>IFERROR(SOLID!BX46,0)</f>
        <v>0</v>
      </c>
    </row>
    <row r="36" spans="1:72" ht="21.75" hidden="1" outlineLevel="1" thickBot="1" x14ac:dyDescent="0.4">
      <c r="A36" s="33" t="str">
        <f>IFERROR(SOLID!E47,0)</f>
        <v>*Se[M]</v>
      </c>
      <c r="B36" s="16">
        <f ca="1">IFERROR(SOLID!F47,0)</f>
        <v>-22.49</v>
      </c>
      <c r="C36" s="16">
        <f ca="1">IFERROR(SOLID!G47,0)</f>
        <v>-21.36</v>
      </c>
      <c r="D36" s="16">
        <f ca="1">IFERROR(SOLID!H47,0)</f>
        <v>-20.37</v>
      </c>
      <c r="E36" s="16">
        <f ca="1">IFERROR(SOLID!I47,0)</f>
        <v>-19.48</v>
      </c>
      <c r="F36" s="16">
        <f ca="1">IFERROR(SOLID!J47,0)</f>
        <v>-19.559999999999999</v>
      </c>
      <c r="G36" s="16">
        <f ca="1">IFERROR(SOLID!K47,0)</f>
        <v>-19.87</v>
      </c>
      <c r="H36" s="16">
        <f ca="1">IFERROR(SOLID!L47,0)</f>
        <v>-20.04</v>
      </c>
      <c r="I36" s="16">
        <f ca="1">IFERROR(SOLID!M47,0)</f>
        <v>-20.28</v>
      </c>
      <c r="J36" s="16">
        <f ca="1">IFERROR(SOLID!N47,0)</f>
        <v>-20.53</v>
      </c>
      <c r="K36" s="16">
        <f ca="1">IFERROR(SOLID!O47,0)</f>
        <v>-21.53</v>
      </c>
      <c r="L36" s="16">
        <f ca="1">IFERROR(SOLID!P47,0)</f>
        <v>-21.78</v>
      </c>
      <c r="M36" s="16">
        <f ca="1">IFERROR(SOLID!Q47,0)</f>
        <v>-22.02</v>
      </c>
      <c r="N36" s="16">
        <f ca="1">IFERROR(SOLID!R47,0)</f>
        <v>-22.27</v>
      </c>
      <c r="O36" s="16">
        <f ca="1">IFERROR(SOLID!S47,0)</f>
        <v>-22.52</v>
      </c>
      <c r="P36" s="16">
        <f ca="1">IFERROR(SOLID!T47,0)</f>
        <v>-22.76</v>
      </c>
      <c r="Q36" s="16">
        <f ca="1">IFERROR(SOLID!U47,0)</f>
        <v>-23</v>
      </c>
      <c r="R36" s="16">
        <f ca="1">IFERROR(SOLID!V47,0)</f>
        <v>-23.24</v>
      </c>
      <c r="S36" s="16">
        <f ca="1">IFERROR(SOLID!W47,0)</f>
        <v>-23.48</v>
      </c>
      <c r="T36" s="16">
        <f ca="1">IFERROR(SOLID!X47,0)</f>
        <v>-23.72</v>
      </c>
      <c r="U36" s="16">
        <f ca="1">IFERROR(SOLID!Y47,0)</f>
        <v>-23.95</v>
      </c>
      <c r="V36" s="16">
        <f ca="1">IFERROR(SOLID!Z47,0)</f>
        <v>-24.18</v>
      </c>
      <c r="W36" s="16">
        <f ca="1">IFERROR(SOLID!AA47,0)</f>
        <v>-24.41</v>
      </c>
      <c r="X36" s="16">
        <f ca="1">IFERROR(SOLID!AB47,0)</f>
        <v>-25.31</v>
      </c>
      <c r="Y36" s="16">
        <f ca="1">IFERROR(SOLID!AC47,0)</f>
        <v>-25.53</v>
      </c>
      <c r="Z36" s="16">
        <f ca="1">IFERROR(SOLID!AD47,0)</f>
        <v>-25.75</v>
      </c>
      <c r="AA36" s="16">
        <f ca="1">IFERROR(SOLID!AE47,0)</f>
        <v>-25.97</v>
      </c>
      <c r="AB36" s="16">
        <f ca="1">IFERROR(SOLID!AF47,0)</f>
        <v>-26.18</v>
      </c>
      <c r="AC36" s="16">
        <f ca="1">IFERROR(SOLID!AG47,0)</f>
        <v>-26.39</v>
      </c>
      <c r="AD36" s="16">
        <f ca="1">IFERROR(SOLID!AH47,0)</f>
        <v>-26.6</v>
      </c>
      <c r="AE36" s="16">
        <f ca="1">IFERROR(SOLID!AI47,0)</f>
        <v>-26.81</v>
      </c>
      <c r="AF36" s="16">
        <f ca="1">IFERROR(SOLID!AJ47,0)</f>
        <v>-27.02</v>
      </c>
      <c r="AG36" s="16">
        <f ca="1">IFERROR(SOLID!AK47,0)</f>
        <v>-27.22</v>
      </c>
      <c r="AH36" s="16">
        <f ca="1">IFERROR(SOLID!AL47,0)</f>
        <v>-27.43</v>
      </c>
      <c r="AI36" s="16">
        <f ca="1">IFERROR(SOLID!AM47,0)</f>
        <v>-27.63</v>
      </c>
      <c r="AJ36" s="16">
        <f ca="1">IFERROR(SOLID!AN47,0)</f>
        <v>-27.83</v>
      </c>
      <c r="AK36" s="16">
        <f ca="1">IFERROR(SOLID!AO47,0)</f>
        <v>-28.62</v>
      </c>
      <c r="AL36" s="16">
        <f ca="1">IFERROR(SOLID!AP47,0)</f>
        <v>0</v>
      </c>
      <c r="AM36" s="16">
        <f ca="1">IFERROR(SOLID!AQ47,0)</f>
        <v>0</v>
      </c>
      <c r="AN36" s="16">
        <f ca="1">IFERROR(SOLID!AR47,0)</f>
        <v>0</v>
      </c>
      <c r="AO36" s="16">
        <f ca="1">IFERROR(SOLID!AS47,0)</f>
        <v>0</v>
      </c>
      <c r="AP36" s="16">
        <f ca="1">IFERROR(SOLID!AT47,0)</f>
        <v>0</v>
      </c>
      <c r="AQ36" s="16">
        <f ca="1">IFERROR(SOLID!AU47,0)</f>
        <v>0</v>
      </c>
      <c r="AR36" s="16">
        <f ca="1">IFERROR(SOLID!AV47,0)</f>
        <v>0</v>
      </c>
      <c r="AS36" s="16">
        <f ca="1">IFERROR(SOLID!AW47,0)</f>
        <v>0</v>
      </c>
      <c r="AT36" s="16">
        <f ca="1">IFERROR(SOLID!AX47,0)</f>
        <v>0</v>
      </c>
      <c r="AU36" s="16">
        <f ca="1">IFERROR(SOLID!AY47,0)</f>
        <v>0</v>
      </c>
      <c r="AV36" s="16">
        <f ca="1">IFERROR(SOLID!AZ47,0)</f>
        <v>0</v>
      </c>
      <c r="AW36" s="16">
        <f ca="1">IFERROR(SOLID!BA47,0)</f>
        <v>0</v>
      </c>
      <c r="AX36" s="16">
        <f ca="1">IFERROR(SOLID!BB47,0)</f>
        <v>0</v>
      </c>
      <c r="AY36" s="16">
        <f ca="1">IFERROR(SOLID!BC47,0)</f>
        <v>0</v>
      </c>
      <c r="AZ36" s="16">
        <f ca="1">IFERROR(SOLID!BD47,0)</f>
        <v>0</v>
      </c>
      <c r="BA36" s="16">
        <f ca="1">IFERROR(SOLID!BE47,0)</f>
        <v>0</v>
      </c>
      <c r="BB36" s="16">
        <f ca="1">IFERROR(SOLID!BF47,0)</f>
        <v>0</v>
      </c>
      <c r="BC36" s="16">
        <f ca="1">IFERROR(SOLID!BG47,0)</f>
        <v>0</v>
      </c>
      <c r="BD36" s="16">
        <f ca="1">IFERROR(SOLID!BH47,0)</f>
        <v>0</v>
      </c>
      <c r="BE36" s="16">
        <f ca="1">IFERROR(SOLID!BI47,0)</f>
        <v>0</v>
      </c>
      <c r="BF36" s="16">
        <f ca="1">IFERROR(SOLID!BJ47,0)</f>
        <v>0</v>
      </c>
      <c r="BG36" s="16">
        <f ca="1">IFERROR(SOLID!BK47,0)</f>
        <v>0</v>
      </c>
      <c r="BH36" s="16">
        <f ca="1">IFERROR(SOLID!BL47,0)</f>
        <v>0</v>
      </c>
      <c r="BI36" s="16">
        <f ca="1">IFERROR(SOLID!BM47,0)</f>
        <v>0</v>
      </c>
      <c r="BJ36" s="16">
        <f ca="1">IFERROR(SOLID!BN47,0)</f>
        <v>0</v>
      </c>
      <c r="BK36" s="16">
        <f ca="1">IFERROR(SOLID!BO47,0)</f>
        <v>0</v>
      </c>
      <c r="BL36" s="16">
        <f ca="1">IFERROR(SOLID!BP47,0)</f>
        <v>0</v>
      </c>
      <c r="BM36" s="16">
        <f ca="1">IFERROR(SOLID!BQ47,0)</f>
        <v>0</v>
      </c>
      <c r="BN36" s="16">
        <f ca="1">IFERROR(SOLID!BR47,0)</f>
        <v>0</v>
      </c>
      <c r="BO36" s="16">
        <f>IFERROR(SOLID!BS47,0)</f>
        <v>0</v>
      </c>
      <c r="BP36" s="16">
        <f>IFERROR(SOLID!BT47,0)</f>
        <v>0</v>
      </c>
      <c r="BQ36" s="16">
        <f>IFERROR(SOLID!BU47,0)</f>
        <v>0</v>
      </c>
      <c r="BR36" s="16">
        <f>IFERROR(SOLID!BV47,0)</f>
        <v>0</v>
      </c>
      <c r="BS36" s="16">
        <f>IFERROR(SOLID!BW47,0)</f>
        <v>0</v>
      </c>
      <c r="BT36" s="16">
        <f>IFERROR(SOLID!BX47,0)</f>
        <v>0</v>
      </c>
    </row>
    <row r="37" spans="1:72" ht="21.75" hidden="1" outlineLevel="1" thickBot="1" x14ac:dyDescent="0.4">
      <c r="A37" s="33" t="str">
        <f>IFERROR(SOLID!E48,0)</f>
        <v>*Ge</v>
      </c>
      <c r="B37" s="16">
        <f ca="1">IFERROR(SOLID!F48,0)</f>
        <v>-18.79</v>
      </c>
      <c r="C37" s="16">
        <f ca="1">IFERROR(SOLID!G48,0)</f>
        <v>-18.16</v>
      </c>
      <c r="D37" s="16">
        <f ca="1">IFERROR(SOLID!H48,0)</f>
        <v>-17.61</v>
      </c>
      <c r="E37" s="16">
        <f ca="1">IFERROR(SOLID!I48,0)</f>
        <v>-17.13</v>
      </c>
      <c r="F37" s="16">
        <f ca="1">IFERROR(SOLID!J48,0)</f>
        <v>-15.34</v>
      </c>
      <c r="G37" s="16">
        <f ca="1">IFERROR(SOLID!K48,0)</f>
        <v>-14.42</v>
      </c>
      <c r="H37" s="16">
        <f ca="1">IFERROR(SOLID!L48,0)</f>
        <v>-12.78</v>
      </c>
      <c r="I37" s="16">
        <f ca="1">IFERROR(SOLID!M48,0)</f>
        <v>-11.65</v>
      </c>
      <c r="J37" s="16">
        <f ca="1">IFERROR(SOLID!N48,0)</f>
        <v>-10.59</v>
      </c>
      <c r="K37" s="16">
        <f ca="1">IFERROR(SOLID!O48,0)</f>
        <v>-7.0190000000000001</v>
      </c>
      <c r="L37" s="16">
        <f ca="1">IFERROR(SOLID!P48,0)</f>
        <v>-6.2539999999999996</v>
      </c>
      <c r="M37" s="16">
        <f ca="1">IFERROR(SOLID!Q48,0)</f>
        <v>-5.5309999999999997</v>
      </c>
      <c r="N37" s="16">
        <f ca="1">IFERROR(SOLID!R48,0)</f>
        <v>-4.8460000000000001</v>
      </c>
      <c r="O37" s="16">
        <f ca="1">IFERROR(SOLID!S48,0)</f>
        <v>-4.1959999999999997</v>
      </c>
      <c r="P37" s="16">
        <f ca="1">IFERROR(SOLID!T48,0)</f>
        <v>-4.1950000000000003</v>
      </c>
      <c r="Q37" s="16">
        <f ca="1">IFERROR(SOLID!U48,0)</f>
        <v>-4.2359999999999998</v>
      </c>
      <c r="R37" s="16">
        <f ca="1">IFERROR(SOLID!V48,0)</f>
        <v>-4.2759999999999998</v>
      </c>
      <c r="S37" s="16">
        <f ca="1">IFERROR(SOLID!W48,0)</f>
        <v>-4.3170000000000002</v>
      </c>
      <c r="T37" s="16">
        <f ca="1">IFERROR(SOLID!X48,0)</f>
        <v>-4.3579999999999997</v>
      </c>
      <c r="U37" s="16">
        <f ca="1">IFERROR(SOLID!Y48,0)</f>
        <v>-4.399</v>
      </c>
      <c r="V37" s="16">
        <f ca="1">IFERROR(SOLID!Z48,0)</f>
        <v>-4.4400000000000004</v>
      </c>
      <c r="W37" s="16">
        <f ca="1">IFERROR(SOLID!AA48,0)</f>
        <v>-4.4809999999999999</v>
      </c>
      <c r="X37" s="16">
        <f ca="1">IFERROR(SOLID!AB48,0)</f>
        <v>-4.6429999999999998</v>
      </c>
      <c r="Y37" s="16">
        <f ca="1">IFERROR(SOLID!AC48,0)</f>
        <v>-4.6829999999999998</v>
      </c>
      <c r="Z37" s="16">
        <f ca="1">IFERROR(SOLID!AD48,0)</f>
        <v>-4.7220000000000004</v>
      </c>
      <c r="AA37" s="16">
        <f ca="1">IFERROR(SOLID!AE48,0)</f>
        <v>-4.7619999999999996</v>
      </c>
      <c r="AB37" s="16">
        <f ca="1">IFERROR(SOLID!AF48,0)</f>
        <v>-4.8010000000000002</v>
      </c>
      <c r="AC37" s="16">
        <f ca="1">IFERROR(SOLID!AG48,0)</f>
        <v>-4.8410000000000002</v>
      </c>
      <c r="AD37" s="16">
        <f ca="1">IFERROR(SOLID!AH48,0)</f>
        <v>-4.8780000000000001</v>
      </c>
      <c r="AE37" s="16">
        <f ca="1">IFERROR(SOLID!AI48,0)</f>
        <v>-4.9169999999999998</v>
      </c>
      <c r="AF37" s="16">
        <f ca="1">IFERROR(SOLID!AJ48,0)</f>
        <v>-4.9550000000000001</v>
      </c>
      <c r="AG37" s="16">
        <f ca="1">IFERROR(SOLID!AK48,0)</f>
        <v>-4.9930000000000003</v>
      </c>
      <c r="AH37" s="16">
        <f ca="1">IFERROR(SOLID!AL48,0)</f>
        <v>-5.03</v>
      </c>
      <c r="AI37" s="16">
        <f ca="1">IFERROR(SOLID!AM48,0)</f>
        <v>-5.0679999999999996</v>
      </c>
      <c r="AJ37" s="16">
        <f ca="1">IFERROR(SOLID!AN48,0)</f>
        <v>-5.1050000000000004</v>
      </c>
      <c r="AK37" s="16">
        <f ca="1">IFERROR(SOLID!AO48,0)</f>
        <v>-5.4530000000000003</v>
      </c>
      <c r="AL37" s="16">
        <f ca="1">IFERROR(SOLID!AP48,0)</f>
        <v>0</v>
      </c>
      <c r="AM37" s="16">
        <f ca="1">IFERROR(SOLID!AQ48,0)</f>
        <v>0</v>
      </c>
      <c r="AN37" s="16">
        <f ca="1">IFERROR(SOLID!AR48,0)</f>
        <v>0</v>
      </c>
      <c r="AO37" s="16">
        <f ca="1">IFERROR(SOLID!AS48,0)</f>
        <v>0</v>
      </c>
      <c r="AP37" s="16">
        <f ca="1">IFERROR(SOLID!AT48,0)</f>
        <v>0</v>
      </c>
      <c r="AQ37" s="16">
        <f ca="1">IFERROR(SOLID!AU48,0)</f>
        <v>0</v>
      </c>
      <c r="AR37" s="16">
        <f ca="1">IFERROR(SOLID!AV48,0)</f>
        <v>0</v>
      </c>
      <c r="AS37" s="16">
        <f ca="1">IFERROR(SOLID!AW48,0)</f>
        <v>0</v>
      </c>
      <c r="AT37" s="16">
        <f ca="1">IFERROR(SOLID!AX48,0)</f>
        <v>0</v>
      </c>
      <c r="AU37" s="16">
        <f ca="1">IFERROR(SOLID!AY48,0)</f>
        <v>0</v>
      </c>
      <c r="AV37" s="16">
        <f ca="1">IFERROR(SOLID!AZ48,0)</f>
        <v>0</v>
      </c>
      <c r="AW37" s="16">
        <f ca="1">IFERROR(SOLID!BA48,0)</f>
        <v>0</v>
      </c>
      <c r="AX37" s="16">
        <f ca="1">IFERROR(SOLID!BB48,0)</f>
        <v>0</v>
      </c>
      <c r="AY37" s="16">
        <f ca="1">IFERROR(SOLID!BC48,0)</f>
        <v>0</v>
      </c>
      <c r="AZ37" s="16">
        <f ca="1">IFERROR(SOLID!BD48,0)</f>
        <v>0</v>
      </c>
      <c r="BA37" s="16">
        <f ca="1">IFERROR(SOLID!BE48,0)</f>
        <v>0</v>
      </c>
      <c r="BB37" s="16">
        <f ca="1">IFERROR(SOLID!BF48,0)</f>
        <v>0</v>
      </c>
      <c r="BC37" s="16">
        <f ca="1">IFERROR(SOLID!BG48,0)</f>
        <v>0</v>
      </c>
      <c r="BD37" s="16">
        <f ca="1">IFERROR(SOLID!BH48,0)</f>
        <v>0</v>
      </c>
      <c r="BE37" s="16">
        <f ca="1">IFERROR(SOLID!BI48,0)</f>
        <v>0</v>
      </c>
      <c r="BF37" s="16">
        <f ca="1">IFERROR(SOLID!BJ48,0)</f>
        <v>0</v>
      </c>
      <c r="BG37" s="16">
        <f ca="1">IFERROR(SOLID!BK48,0)</f>
        <v>0</v>
      </c>
      <c r="BH37" s="16">
        <f ca="1">IFERROR(SOLID!BL48,0)</f>
        <v>0</v>
      </c>
      <c r="BI37" s="16">
        <f ca="1">IFERROR(SOLID!BM48,0)</f>
        <v>0</v>
      </c>
      <c r="BJ37" s="16">
        <f ca="1">IFERROR(SOLID!BN48,0)</f>
        <v>0</v>
      </c>
      <c r="BK37" s="16">
        <f ca="1">IFERROR(SOLID!BO48,0)</f>
        <v>0</v>
      </c>
      <c r="BL37" s="16">
        <f ca="1">IFERROR(SOLID!BP48,0)</f>
        <v>0</v>
      </c>
      <c r="BM37" s="16">
        <f ca="1">IFERROR(SOLID!BQ48,0)</f>
        <v>0</v>
      </c>
      <c r="BN37" s="16">
        <f ca="1">IFERROR(SOLID!BR48,0)</f>
        <v>0</v>
      </c>
      <c r="BO37" s="16">
        <f>IFERROR(SOLID!BS48,0)</f>
        <v>0</v>
      </c>
      <c r="BP37" s="16">
        <f>IFERROR(SOLID!BT48,0)</f>
        <v>0</v>
      </c>
      <c r="BQ37" s="16">
        <f>IFERROR(SOLID!BU48,0)</f>
        <v>0</v>
      </c>
      <c r="BR37" s="16">
        <f>IFERROR(SOLID!BV48,0)</f>
        <v>0</v>
      </c>
      <c r="BS37" s="16">
        <f>IFERROR(SOLID!BW48,0)</f>
        <v>0</v>
      </c>
      <c r="BT37" s="16">
        <f>IFERROR(SOLID!BX48,0)</f>
        <v>0</v>
      </c>
    </row>
    <row r="38" spans="1:72" ht="21.75" hidden="1" outlineLevel="1" thickBot="1" x14ac:dyDescent="0.4">
      <c r="A38" s="33" t="str">
        <f>IFERROR(SOLID!E49,0)</f>
        <v>*Ga2Se3</v>
      </c>
      <c r="B38" s="16">
        <f ca="1">IFERROR(SOLID!F49,0)</f>
        <v>-201.71</v>
      </c>
      <c r="C38" s="16">
        <f ca="1">IFERROR(SOLID!G49,0)</f>
        <v>-191.38</v>
      </c>
      <c r="D38" s="16">
        <f ca="1">IFERROR(SOLID!H49,0)</f>
        <v>-182.23000000000002</v>
      </c>
      <c r="E38" s="16">
        <f ca="1">IFERROR(SOLID!I49,0)</f>
        <v>-174.04</v>
      </c>
      <c r="F38" s="16">
        <f ca="1">IFERROR(SOLID!J49,0)</f>
        <v>-166.68</v>
      </c>
      <c r="G38" s="16">
        <f ca="1">IFERROR(SOLID!K49,0)</f>
        <v>-160.05000000000001</v>
      </c>
      <c r="H38" s="16">
        <f ca="1">IFERROR(SOLID!L49,0)</f>
        <v>-154.04</v>
      </c>
      <c r="I38" s="16">
        <f ca="1">IFERROR(SOLID!M49,0)</f>
        <v>-148.56</v>
      </c>
      <c r="J38" s="16">
        <f ca="1">IFERROR(SOLID!N49,0)</f>
        <v>-143.55000000000001</v>
      </c>
      <c r="K38" s="16">
        <f ca="1">IFERROR(SOLID!O49,0)</f>
        <v>-127.23</v>
      </c>
      <c r="L38" s="16">
        <f ca="1">IFERROR(SOLID!P49,0)</f>
        <v>-123.9</v>
      </c>
      <c r="M38" s="16">
        <f ca="1">IFERROR(SOLID!Q49,0)</f>
        <v>-120.76</v>
      </c>
      <c r="N38" s="16">
        <f ca="1">IFERROR(SOLID!R49,0)</f>
        <v>-117.87</v>
      </c>
      <c r="O38" s="16">
        <f ca="1">IFERROR(SOLID!S49,0)</f>
        <v>-115.18</v>
      </c>
      <c r="P38" s="16">
        <f ca="1">IFERROR(SOLID!T49,0)</f>
        <v>-112.64</v>
      </c>
      <c r="Q38" s="16">
        <f ca="1">IFERROR(SOLID!U49,0)</f>
        <v>-110.25999999999999</v>
      </c>
      <c r="R38" s="16">
        <f ca="1">IFERROR(SOLID!V49,0)</f>
        <v>-108.03999999999999</v>
      </c>
      <c r="S38" s="16">
        <f ca="1">IFERROR(SOLID!W49,0)</f>
        <v>-106.14</v>
      </c>
      <c r="T38" s="16">
        <f ca="1">IFERROR(SOLID!X49,0)</f>
        <v>-104.86</v>
      </c>
      <c r="U38" s="16">
        <f ca="1">IFERROR(SOLID!Y49,0)</f>
        <v>-103.64999999999999</v>
      </c>
      <c r="V38" s="16">
        <f ca="1">IFERROR(SOLID!Z49,0)</f>
        <v>-102.53999999999999</v>
      </c>
      <c r="W38" s="16">
        <f ca="1">IFERROR(SOLID!AA49,0)</f>
        <v>-101.49000000000001</v>
      </c>
      <c r="X38" s="16">
        <f ca="1">IFERROR(SOLID!AB49,0)</f>
        <v>-97.929999999999993</v>
      </c>
      <c r="Y38" s="16">
        <f ca="1">IFERROR(SOLID!AC49,0)</f>
        <v>-97.17</v>
      </c>
      <c r="Z38" s="16">
        <f ca="1">IFERROR(SOLID!AD49,0)</f>
        <v>-96.462000000000003</v>
      </c>
      <c r="AA38" s="16">
        <f ca="1">IFERROR(SOLID!AE49,0)</f>
        <v>-95.805999999999997</v>
      </c>
      <c r="AB38" s="16">
        <f ca="1">IFERROR(SOLID!AF49,0)</f>
        <v>-95.165999999999997</v>
      </c>
      <c r="AC38" s="16">
        <f ca="1">IFERROR(SOLID!AG49,0)</f>
        <v>-94.596000000000004</v>
      </c>
      <c r="AD38" s="16">
        <f ca="1">IFERROR(SOLID!AH49,0)</f>
        <v>-95.394000000000005</v>
      </c>
      <c r="AE38" s="16">
        <f ca="1">IFERROR(SOLID!AI49,0)</f>
        <v>-96.187999999999988</v>
      </c>
      <c r="AF38" s="16">
        <f ca="1">IFERROR(SOLID!AJ49,0)</f>
        <v>-96.986000000000004</v>
      </c>
      <c r="AG38" s="16">
        <f ca="1">IFERROR(SOLID!AK49,0)</f>
        <v>-97.757999999999996</v>
      </c>
      <c r="AH38" s="16">
        <f ca="1">IFERROR(SOLID!AL49,0)</f>
        <v>-98.563999999999993</v>
      </c>
      <c r="AI38" s="16">
        <f ca="1">IFERROR(SOLID!AM49,0)</f>
        <v>-99.341999999999999</v>
      </c>
      <c r="AJ38" s="16">
        <f ca="1">IFERROR(SOLID!AN49,0)</f>
        <v>-100.128</v>
      </c>
      <c r="AK38" s="16">
        <f ca="1">IFERROR(SOLID!AO49,0)</f>
        <v>-103.02</v>
      </c>
      <c r="AL38" s="16">
        <f ca="1">IFERROR(SOLID!AP49,0)</f>
        <v>0</v>
      </c>
      <c r="AM38" s="16">
        <f ca="1">IFERROR(SOLID!AQ49,0)</f>
        <v>0</v>
      </c>
      <c r="AN38" s="16">
        <f ca="1">IFERROR(SOLID!AR49,0)</f>
        <v>0</v>
      </c>
      <c r="AO38" s="16">
        <f ca="1">IFERROR(SOLID!AS49,0)</f>
        <v>0</v>
      </c>
      <c r="AP38" s="16">
        <f ca="1">IFERROR(SOLID!AT49,0)</f>
        <v>0</v>
      </c>
      <c r="AQ38" s="16">
        <f ca="1">IFERROR(SOLID!AU49,0)</f>
        <v>0</v>
      </c>
      <c r="AR38" s="16">
        <f ca="1">IFERROR(SOLID!AV49,0)</f>
        <v>0</v>
      </c>
      <c r="AS38" s="16">
        <f ca="1">IFERROR(SOLID!AW49,0)</f>
        <v>0</v>
      </c>
      <c r="AT38" s="16">
        <f ca="1">IFERROR(SOLID!AX49,0)</f>
        <v>0</v>
      </c>
      <c r="AU38" s="16">
        <f ca="1">IFERROR(SOLID!AY49,0)</f>
        <v>0</v>
      </c>
      <c r="AV38" s="16">
        <f ca="1">IFERROR(SOLID!AZ49,0)</f>
        <v>0</v>
      </c>
      <c r="AW38" s="16">
        <f ca="1">IFERROR(SOLID!BA49,0)</f>
        <v>0</v>
      </c>
      <c r="AX38" s="16">
        <f ca="1">IFERROR(SOLID!BB49,0)</f>
        <v>0</v>
      </c>
      <c r="AY38" s="16">
        <f ca="1">IFERROR(SOLID!BC49,0)</f>
        <v>0</v>
      </c>
      <c r="AZ38" s="16">
        <f ca="1">IFERROR(SOLID!BD49,0)</f>
        <v>0</v>
      </c>
      <c r="BA38" s="16">
        <f ca="1">IFERROR(SOLID!BE49,0)</f>
        <v>0</v>
      </c>
      <c r="BB38" s="16">
        <f ca="1">IFERROR(SOLID!BF49,0)</f>
        <v>0</v>
      </c>
      <c r="BC38" s="16">
        <f ca="1">IFERROR(SOLID!BG49,0)</f>
        <v>0</v>
      </c>
      <c r="BD38" s="16">
        <f ca="1">IFERROR(SOLID!BH49,0)</f>
        <v>0</v>
      </c>
      <c r="BE38" s="16">
        <f ca="1">IFERROR(SOLID!BI49,0)</f>
        <v>0</v>
      </c>
      <c r="BF38" s="16">
        <f ca="1">IFERROR(SOLID!BJ49,0)</f>
        <v>0</v>
      </c>
      <c r="BG38" s="16">
        <f ca="1">IFERROR(SOLID!BK49,0)</f>
        <v>0</v>
      </c>
      <c r="BH38" s="16">
        <f ca="1">IFERROR(SOLID!BL49,0)</f>
        <v>0</v>
      </c>
      <c r="BI38" s="16">
        <f ca="1">IFERROR(SOLID!BM49,0)</f>
        <v>0</v>
      </c>
      <c r="BJ38" s="16">
        <f ca="1">IFERROR(SOLID!BN49,0)</f>
        <v>0</v>
      </c>
      <c r="BK38" s="16">
        <f ca="1">IFERROR(SOLID!BO49,0)</f>
        <v>0</v>
      </c>
      <c r="BL38" s="16">
        <f ca="1">IFERROR(SOLID!BP49,0)</f>
        <v>0</v>
      </c>
      <c r="BM38" s="16">
        <f ca="1">IFERROR(SOLID!BQ49,0)</f>
        <v>0</v>
      </c>
      <c r="BN38" s="16">
        <f ca="1">IFERROR(SOLID!BR49,0)</f>
        <v>0</v>
      </c>
      <c r="BO38" s="16">
        <f>IFERROR(SOLID!BS49,0)</f>
        <v>0</v>
      </c>
      <c r="BP38" s="16">
        <f>IFERROR(SOLID!BT49,0)</f>
        <v>0</v>
      </c>
      <c r="BQ38" s="16">
        <f>IFERROR(SOLID!BU49,0)</f>
        <v>0</v>
      </c>
      <c r="BR38" s="16">
        <f>IFERROR(SOLID!BV49,0)</f>
        <v>0</v>
      </c>
      <c r="BS38" s="16">
        <f>IFERROR(SOLID!BW49,0)</f>
        <v>0</v>
      </c>
      <c r="BT38" s="16">
        <f>IFERROR(SOLID!BX49,0)</f>
        <v>0</v>
      </c>
    </row>
    <row r="39" spans="1:72" ht="21.75" hidden="1" outlineLevel="1" thickBot="1" x14ac:dyDescent="0.4">
      <c r="A39" s="33" t="str">
        <f>IFERROR(SOLID!E50,0)</f>
        <v>*Ga[l]</v>
      </c>
      <c r="B39" s="16">
        <f ca="1">IFERROR(SOLID!F50,0)</f>
        <v>-67.12</v>
      </c>
      <c r="C39" s="16">
        <f ca="1">IFERROR(SOLID!G50,0)</f>
        <v>-63.65</v>
      </c>
      <c r="D39" s="16">
        <f ca="1">IFERROR(SOLID!H50,0)</f>
        <v>-60.56</v>
      </c>
      <c r="E39" s="16">
        <f ca="1">IFERROR(SOLID!I50,0)</f>
        <v>-57.8</v>
      </c>
      <c r="F39" s="16">
        <f ca="1">IFERROR(SOLID!J50,0)</f>
        <v>-54</v>
      </c>
      <c r="G39" s="16">
        <f ca="1">IFERROR(SOLID!K50,0)</f>
        <v>-50.22</v>
      </c>
      <c r="H39" s="16">
        <f ca="1">IFERROR(SOLID!L50,0)</f>
        <v>-46.96</v>
      </c>
      <c r="I39" s="16">
        <f ca="1">IFERROR(SOLID!M50,0)</f>
        <v>-43.86</v>
      </c>
      <c r="J39" s="16">
        <f ca="1">IFERROR(SOLID!N50,0)</f>
        <v>-40.98</v>
      </c>
      <c r="K39" s="16">
        <f ca="1">IFERROR(SOLID!O50,0)</f>
        <v>-31.32</v>
      </c>
      <c r="L39" s="16">
        <f ca="1">IFERROR(SOLID!P50,0)</f>
        <v>-29.28</v>
      </c>
      <c r="M39" s="16">
        <f ca="1">IFERROR(SOLID!Q50,0)</f>
        <v>-27.35</v>
      </c>
      <c r="N39" s="16">
        <f ca="1">IFERROR(SOLID!R50,0)</f>
        <v>-25.53</v>
      </c>
      <c r="O39" s="16">
        <f ca="1">IFERROR(SOLID!S50,0)</f>
        <v>-23.81</v>
      </c>
      <c r="P39" s="16">
        <f ca="1">IFERROR(SOLID!T50,0)</f>
        <v>-22.18</v>
      </c>
      <c r="Q39" s="16">
        <f ca="1">IFERROR(SOLID!U50,0)</f>
        <v>-20.63</v>
      </c>
      <c r="R39" s="16">
        <f ca="1">IFERROR(SOLID!V50,0)</f>
        <v>-19.16</v>
      </c>
      <c r="S39" s="16">
        <f ca="1">IFERROR(SOLID!W50,0)</f>
        <v>-17.850000000000001</v>
      </c>
      <c r="T39" s="16">
        <f ca="1">IFERROR(SOLID!X50,0)</f>
        <v>-16.850000000000001</v>
      </c>
      <c r="U39" s="16">
        <f ca="1">IFERROR(SOLID!Y50,0)</f>
        <v>-15.9</v>
      </c>
      <c r="V39" s="16">
        <f ca="1">IFERROR(SOLID!Z50,0)</f>
        <v>-15</v>
      </c>
      <c r="W39" s="16">
        <f ca="1">IFERROR(SOLID!AA50,0)</f>
        <v>-14.13</v>
      </c>
      <c r="X39" s="16">
        <f ca="1">IFERROR(SOLID!AB50,0)</f>
        <v>-11</v>
      </c>
      <c r="Y39" s="16">
        <f ca="1">IFERROR(SOLID!AC50,0)</f>
        <v>-10.29</v>
      </c>
      <c r="Z39" s="16">
        <f ca="1">IFERROR(SOLID!AD50,0)</f>
        <v>-9.6059999999999999</v>
      </c>
      <c r="AA39" s="16">
        <f ca="1">IFERROR(SOLID!AE50,0)</f>
        <v>-8.9480000000000004</v>
      </c>
      <c r="AB39" s="16">
        <f ca="1">IFERROR(SOLID!AF50,0)</f>
        <v>-8.3130000000000006</v>
      </c>
      <c r="AC39" s="16">
        <f ca="1">IFERROR(SOLID!AG50,0)</f>
        <v>-7.7130000000000001</v>
      </c>
      <c r="AD39" s="16">
        <f ca="1">IFERROR(SOLID!AH50,0)</f>
        <v>-7.7969999999999997</v>
      </c>
      <c r="AE39" s="16">
        <f ca="1">IFERROR(SOLID!AI50,0)</f>
        <v>-7.8789999999999996</v>
      </c>
      <c r="AF39" s="16">
        <f ca="1">IFERROR(SOLID!AJ50,0)</f>
        <v>-7.9630000000000001</v>
      </c>
      <c r="AG39" s="16">
        <f ca="1">IFERROR(SOLID!AK50,0)</f>
        <v>-8.0489999999999995</v>
      </c>
      <c r="AH39" s="16">
        <f ca="1">IFERROR(SOLID!AL50,0)</f>
        <v>-8.1370000000000005</v>
      </c>
      <c r="AI39" s="16">
        <f ca="1">IFERROR(SOLID!AM50,0)</f>
        <v>-8.2260000000000009</v>
      </c>
      <c r="AJ39" s="16">
        <f ca="1">IFERROR(SOLID!AN50,0)</f>
        <v>-8.3190000000000008</v>
      </c>
      <c r="AK39" s="16">
        <f ca="1">IFERROR(SOLID!AO50,0)</f>
        <v>-8.58</v>
      </c>
      <c r="AL39" s="16">
        <f ca="1">IFERROR(SOLID!AP50,0)</f>
        <v>0</v>
      </c>
      <c r="AM39" s="16">
        <f ca="1">IFERROR(SOLID!AQ50,0)</f>
        <v>0</v>
      </c>
      <c r="AN39" s="16">
        <f ca="1">IFERROR(SOLID!AR50,0)</f>
        <v>0</v>
      </c>
      <c r="AO39" s="16">
        <f ca="1">IFERROR(SOLID!AS50,0)</f>
        <v>0</v>
      </c>
      <c r="AP39" s="16">
        <f ca="1">IFERROR(SOLID!AT50,0)</f>
        <v>0</v>
      </c>
      <c r="AQ39" s="16">
        <f ca="1">IFERROR(SOLID!AU50,0)</f>
        <v>0</v>
      </c>
      <c r="AR39" s="16">
        <f ca="1">IFERROR(SOLID!AV50,0)</f>
        <v>0</v>
      </c>
      <c r="AS39" s="16">
        <f ca="1">IFERROR(SOLID!AW50,0)</f>
        <v>0</v>
      </c>
      <c r="AT39" s="16">
        <f ca="1">IFERROR(SOLID!AX50,0)</f>
        <v>0</v>
      </c>
      <c r="AU39" s="16">
        <f ca="1">IFERROR(SOLID!AY50,0)</f>
        <v>0</v>
      </c>
      <c r="AV39" s="16">
        <f ca="1">IFERROR(SOLID!AZ50,0)</f>
        <v>0</v>
      </c>
      <c r="AW39" s="16">
        <f ca="1">IFERROR(SOLID!BA50,0)</f>
        <v>0</v>
      </c>
      <c r="AX39" s="16">
        <f ca="1">IFERROR(SOLID!BB50,0)</f>
        <v>0</v>
      </c>
      <c r="AY39" s="16">
        <f ca="1">IFERROR(SOLID!BC50,0)</f>
        <v>0</v>
      </c>
      <c r="AZ39" s="16">
        <f ca="1">IFERROR(SOLID!BD50,0)</f>
        <v>0</v>
      </c>
      <c r="BA39" s="16">
        <f ca="1">IFERROR(SOLID!BE50,0)</f>
        <v>0</v>
      </c>
      <c r="BB39" s="16">
        <f ca="1">IFERROR(SOLID!BF50,0)</f>
        <v>0</v>
      </c>
      <c r="BC39" s="16">
        <f ca="1">IFERROR(SOLID!BG50,0)</f>
        <v>0</v>
      </c>
      <c r="BD39" s="16">
        <f ca="1">IFERROR(SOLID!BH50,0)</f>
        <v>0</v>
      </c>
      <c r="BE39" s="16">
        <f ca="1">IFERROR(SOLID!BI50,0)</f>
        <v>0</v>
      </c>
      <c r="BF39" s="16">
        <f ca="1">IFERROR(SOLID!BJ50,0)</f>
        <v>0</v>
      </c>
      <c r="BG39" s="16">
        <f ca="1">IFERROR(SOLID!BK50,0)</f>
        <v>0</v>
      </c>
      <c r="BH39" s="16">
        <f ca="1">IFERROR(SOLID!BL50,0)</f>
        <v>0</v>
      </c>
      <c r="BI39" s="16">
        <f ca="1">IFERROR(SOLID!BM50,0)</f>
        <v>0</v>
      </c>
      <c r="BJ39" s="16">
        <f ca="1">IFERROR(SOLID!BN50,0)</f>
        <v>0</v>
      </c>
      <c r="BK39" s="16">
        <f ca="1">IFERROR(SOLID!BO50,0)</f>
        <v>0</v>
      </c>
      <c r="BL39" s="16">
        <f ca="1">IFERROR(SOLID!BP50,0)</f>
        <v>0</v>
      </c>
      <c r="BM39" s="16">
        <f ca="1">IFERROR(SOLID!BQ50,0)</f>
        <v>0</v>
      </c>
      <c r="BN39" s="16">
        <f ca="1">IFERROR(SOLID!BR50,0)</f>
        <v>0</v>
      </c>
      <c r="BO39" s="16">
        <f>IFERROR(SOLID!BS50,0)</f>
        <v>0</v>
      </c>
      <c r="BP39" s="16">
        <f>IFERROR(SOLID!BT50,0)</f>
        <v>0</v>
      </c>
      <c r="BQ39" s="16">
        <f>IFERROR(SOLID!BU50,0)</f>
        <v>0</v>
      </c>
      <c r="BR39" s="16">
        <f>IFERROR(SOLID!BV50,0)</f>
        <v>0</v>
      </c>
      <c r="BS39" s="16">
        <f>IFERROR(SOLID!BW50,0)</f>
        <v>0</v>
      </c>
      <c r="BT39" s="16">
        <f>IFERROR(SOLID!BX50,0)</f>
        <v>0</v>
      </c>
    </row>
    <row r="40" spans="1:72" ht="21.75" hidden="1" outlineLevel="1" thickBot="1" x14ac:dyDescent="0.4">
      <c r="A40" s="33" t="str">
        <f>IFERROR(SOLID!E51,0)</f>
        <v>*GaSe</v>
      </c>
      <c r="B40" s="16">
        <f ca="1">IFERROR(SOLID!F51,0)</f>
        <v>-89.61</v>
      </c>
      <c r="C40" s="16">
        <f ca="1">IFERROR(SOLID!G51,0)</f>
        <v>-85.009999999999991</v>
      </c>
      <c r="D40" s="16">
        <f ca="1">IFERROR(SOLID!H51,0)</f>
        <v>-80.930000000000007</v>
      </c>
      <c r="E40" s="16">
        <f ca="1">IFERROR(SOLID!I51,0)</f>
        <v>-77.28</v>
      </c>
      <c r="F40" s="16">
        <f ca="1">IFERROR(SOLID!J51,0)</f>
        <v>-73.56</v>
      </c>
      <c r="G40" s="16">
        <f ca="1">IFERROR(SOLID!K51,0)</f>
        <v>-70.09</v>
      </c>
      <c r="H40" s="16">
        <f ca="1">IFERROR(SOLID!L51,0)</f>
        <v>-67</v>
      </c>
      <c r="I40" s="16">
        <f ca="1">IFERROR(SOLID!M51,0)</f>
        <v>-64.14</v>
      </c>
      <c r="J40" s="16">
        <f ca="1">IFERROR(SOLID!N51,0)</f>
        <v>-61.51</v>
      </c>
      <c r="K40" s="16">
        <f ca="1">IFERROR(SOLID!O51,0)</f>
        <v>-52.85</v>
      </c>
      <c r="L40" s="16">
        <f ca="1">IFERROR(SOLID!P51,0)</f>
        <v>-51.06</v>
      </c>
      <c r="M40" s="16">
        <f ca="1">IFERROR(SOLID!Q51,0)</f>
        <v>-49.370000000000005</v>
      </c>
      <c r="N40" s="16">
        <f ca="1">IFERROR(SOLID!R51,0)</f>
        <v>-47.8</v>
      </c>
      <c r="O40" s="16">
        <f ca="1">IFERROR(SOLID!S51,0)</f>
        <v>-46.33</v>
      </c>
      <c r="P40" s="16">
        <f ca="1">IFERROR(SOLID!T51,0)</f>
        <v>-44.94</v>
      </c>
      <c r="Q40" s="16">
        <f ca="1">IFERROR(SOLID!U51,0)</f>
        <v>-43.629999999999995</v>
      </c>
      <c r="R40" s="16">
        <f ca="1">IFERROR(SOLID!V51,0)</f>
        <v>-42.4</v>
      </c>
      <c r="S40" s="16">
        <f ca="1">IFERROR(SOLID!W51,0)</f>
        <v>-41.33</v>
      </c>
      <c r="T40" s="16">
        <f ca="1">IFERROR(SOLID!X51,0)</f>
        <v>-40.57</v>
      </c>
      <c r="U40" s="16">
        <f ca="1">IFERROR(SOLID!Y51,0)</f>
        <v>-39.85</v>
      </c>
      <c r="V40" s="16">
        <f ca="1">IFERROR(SOLID!Z51,0)</f>
        <v>-39.18</v>
      </c>
      <c r="W40" s="16">
        <f ca="1">IFERROR(SOLID!AA51,0)</f>
        <v>-38.54</v>
      </c>
      <c r="X40" s="16">
        <f ca="1">IFERROR(SOLID!AB51,0)</f>
        <v>-36.31</v>
      </c>
      <c r="Y40" s="16">
        <f ca="1">IFERROR(SOLID!AC51,0)</f>
        <v>-35.82</v>
      </c>
      <c r="Z40" s="16">
        <f ca="1">IFERROR(SOLID!AD51,0)</f>
        <v>-35.356000000000002</v>
      </c>
      <c r="AA40" s="16">
        <f ca="1">IFERROR(SOLID!AE51,0)</f>
        <v>-34.917999999999999</v>
      </c>
      <c r="AB40" s="16">
        <f ca="1">IFERROR(SOLID!AF51,0)</f>
        <v>-34.493000000000002</v>
      </c>
      <c r="AC40" s="16">
        <f ca="1">IFERROR(SOLID!AG51,0)</f>
        <v>-34.103000000000002</v>
      </c>
      <c r="AD40" s="16">
        <f ca="1">IFERROR(SOLID!AH51,0)</f>
        <v>-34.396999999999998</v>
      </c>
      <c r="AE40" s="16">
        <f ca="1">IFERROR(SOLID!AI51,0)</f>
        <v>-34.689</v>
      </c>
      <c r="AF40" s="16">
        <f ca="1">IFERROR(SOLID!AJ51,0)</f>
        <v>-34.982999999999997</v>
      </c>
      <c r="AG40" s="16">
        <f ca="1">IFERROR(SOLID!AK51,0)</f>
        <v>-35.268999999999998</v>
      </c>
      <c r="AH40" s="16">
        <f ca="1">IFERROR(SOLID!AL51,0)</f>
        <v>-35.567</v>
      </c>
      <c r="AI40" s="16">
        <f ca="1">IFERROR(SOLID!AM51,0)</f>
        <v>-35.856000000000002</v>
      </c>
      <c r="AJ40" s="16">
        <f ca="1">IFERROR(SOLID!AN51,0)</f>
        <v>-36.149000000000001</v>
      </c>
      <c r="AK40" s="16">
        <f ca="1">IFERROR(SOLID!AO51,0)</f>
        <v>-37.200000000000003</v>
      </c>
      <c r="AL40" s="16">
        <f ca="1">IFERROR(SOLID!AP51,0)</f>
        <v>0</v>
      </c>
      <c r="AM40" s="16">
        <f ca="1">IFERROR(SOLID!AQ51,0)</f>
        <v>0</v>
      </c>
      <c r="AN40" s="16">
        <f ca="1">IFERROR(SOLID!AR51,0)</f>
        <v>0</v>
      </c>
      <c r="AO40" s="16">
        <f ca="1">IFERROR(SOLID!AS51,0)</f>
        <v>0</v>
      </c>
      <c r="AP40" s="16">
        <f ca="1">IFERROR(SOLID!AT51,0)</f>
        <v>0</v>
      </c>
      <c r="AQ40" s="16">
        <f ca="1">IFERROR(SOLID!AU51,0)</f>
        <v>0</v>
      </c>
      <c r="AR40" s="16">
        <f ca="1">IFERROR(SOLID!AV51,0)</f>
        <v>0</v>
      </c>
      <c r="AS40" s="16">
        <f ca="1">IFERROR(SOLID!AW51,0)</f>
        <v>0</v>
      </c>
      <c r="AT40" s="16">
        <f ca="1">IFERROR(SOLID!AX51,0)</f>
        <v>0</v>
      </c>
      <c r="AU40" s="16">
        <f ca="1">IFERROR(SOLID!AY51,0)</f>
        <v>0</v>
      </c>
      <c r="AV40" s="16">
        <f ca="1">IFERROR(SOLID!AZ51,0)</f>
        <v>0</v>
      </c>
      <c r="AW40" s="16">
        <f ca="1">IFERROR(SOLID!BA51,0)</f>
        <v>0</v>
      </c>
      <c r="AX40" s="16">
        <f ca="1">IFERROR(SOLID!BB51,0)</f>
        <v>0</v>
      </c>
      <c r="AY40" s="16">
        <f ca="1">IFERROR(SOLID!BC51,0)</f>
        <v>0</v>
      </c>
      <c r="AZ40" s="16">
        <f ca="1">IFERROR(SOLID!BD51,0)</f>
        <v>0</v>
      </c>
      <c r="BA40" s="16">
        <f ca="1">IFERROR(SOLID!BE51,0)</f>
        <v>0</v>
      </c>
      <c r="BB40" s="16">
        <f ca="1">IFERROR(SOLID!BF51,0)</f>
        <v>0</v>
      </c>
      <c r="BC40" s="16">
        <f ca="1">IFERROR(SOLID!BG51,0)</f>
        <v>0</v>
      </c>
      <c r="BD40" s="16">
        <f ca="1">IFERROR(SOLID!BH51,0)</f>
        <v>0</v>
      </c>
      <c r="BE40" s="16">
        <f ca="1">IFERROR(SOLID!BI51,0)</f>
        <v>0</v>
      </c>
      <c r="BF40" s="16">
        <f ca="1">IFERROR(SOLID!BJ51,0)</f>
        <v>0</v>
      </c>
      <c r="BG40" s="16">
        <f ca="1">IFERROR(SOLID!BK51,0)</f>
        <v>0</v>
      </c>
      <c r="BH40" s="16">
        <f ca="1">IFERROR(SOLID!BL51,0)</f>
        <v>0</v>
      </c>
      <c r="BI40" s="16">
        <f ca="1">IFERROR(SOLID!BM51,0)</f>
        <v>0</v>
      </c>
      <c r="BJ40" s="16">
        <f ca="1">IFERROR(SOLID!BN51,0)</f>
        <v>0</v>
      </c>
      <c r="BK40" s="16">
        <f ca="1">IFERROR(SOLID!BO51,0)</f>
        <v>0</v>
      </c>
      <c r="BL40" s="16">
        <f ca="1">IFERROR(SOLID!BP51,0)</f>
        <v>0</v>
      </c>
      <c r="BM40" s="16">
        <f ca="1">IFERROR(SOLID!BQ51,0)</f>
        <v>0</v>
      </c>
      <c r="BN40" s="16">
        <f ca="1">IFERROR(SOLID!BR51,0)</f>
        <v>0</v>
      </c>
      <c r="BO40" s="16">
        <f>IFERROR(SOLID!BS51,0)</f>
        <v>0</v>
      </c>
      <c r="BP40" s="16">
        <f>IFERROR(SOLID!BT51,0)</f>
        <v>0</v>
      </c>
      <c r="BQ40" s="16">
        <f>IFERROR(SOLID!BU51,0)</f>
        <v>0</v>
      </c>
      <c r="BR40" s="16">
        <f>IFERROR(SOLID!BV51,0)</f>
        <v>0</v>
      </c>
      <c r="BS40" s="16">
        <f>IFERROR(SOLID!BW51,0)</f>
        <v>0</v>
      </c>
      <c r="BT40" s="16">
        <f>IFERROR(SOLID!BX51,0)</f>
        <v>0</v>
      </c>
    </row>
    <row r="41" spans="1:72" ht="21.75" hidden="1" outlineLevel="1" thickBot="1" x14ac:dyDescent="0.4">
      <c r="A41" s="33" t="str">
        <f>IFERROR(SOLID!E52,0)</f>
        <v>GeSe</v>
      </c>
      <c r="B41" s="16">
        <f ca="1">IFERROR(SOLID!F52,0)</f>
        <v>-41.28</v>
      </c>
      <c r="C41" s="16">
        <f ca="1">IFERROR(SOLID!G52,0)</f>
        <v>-39.519999999999996</v>
      </c>
      <c r="D41" s="16">
        <f ca="1">IFERROR(SOLID!H52,0)</f>
        <v>-37.980000000000004</v>
      </c>
      <c r="E41" s="16">
        <f ca="1">IFERROR(SOLID!I52,0)</f>
        <v>-36.61</v>
      </c>
      <c r="F41" s="16">
        <f ca="1">IFERROR(SOLID!J52,0)</f>
        <v>-34.9</v>
      </c>
      <c r="G41" s="16">
        <f ca="1">IFERROR(SOLID!K52,0)</f>
        <v>-34.29</v>
      </c>
      <c r="H41" s="16">
        <f ca="1">IFERROR(SOLID!L52,0)</f>
        <v>-32.82</v>
      </c>
      <c r="I41" s="16">
        <f ca="1">IFERROR(SOLID!M52,0)</f>
        <v>-31.93</v>
      </c>
      <c r="J41" s="16">
        <f ca="1">IFERROR(SOLID!N52,0)</f>
        <v>-31.12</v>
      </c>
      <c r="K41" s="16">
        <f ca="1">IFERROR(SOLID!O52,0)</f>
        <v>-28.548999999999999</v>
      </c>
      <c r="L41" s="16">
        <f ca="1">IFERROR(SOLID!P52,0)</f>
        <v>-28.033999999999999</v>
      </c>
      <c r="M41" s="16">
        <f ca="1">IFERROR(SOLID!Q52,0)</f>
        <v>-27.550999999999998</v>
      </c>
      <c r="N41" s="16">
        <f ca="1">IFERROR(SOLID!R52,0)</f>
        <v>-27.116</v>
      </c>
      <c r="O41" s="16">
        <f ca="1">IFERROR(SOLID!S52,0)</f>
        <v>-26.716000000000001</v>
      </c>
      <c r="P41" s="16">
        <f ca="1">IFERROR(SOLID!T52,0)</f>
        <v>-26.955000000000002</v>
      </c>
      <c r="Q41" s="16">
        <f ca="1">IFERROR(SOLID!U52,0)</f>
        <v>-27.236000000000001</v>
      </c>
      <c r="R41" s="16">
        <f ca="1">IFERROR(SOLID!V52,0)</f>
        <v>-27.515999999999998</v>
      </c>
      <c r="S41" s="16">
        <f ca="1">IFERROR(SOLID!W52,0)</f>
        <v>-27.797000000000001</v>
      </c>
      <c r="T41" s="16">
        <f ca="1">IFERROR(SOLID!X52,0)</f>
        <v>-28.077999999999999</v>
      </c>
      <c r="U41" s="16">
        <f ca="1">IFERROR(SOLID!Y52,0)</f>
        <v>-28.349</v>
      </c>
      <c r="V41" s="16">
        <f ca="1">IFERROR(SOLID!Z52,0)</f>
        <v>-28.62</v>
      </c>
      <c r="W41" s="16">
        <f ca="1">IFERROR(SOLID!AA52,0)</f>
        <v>-28.890999999999998</v>
      </c>
      <c r="X41" s="16">
        <f ca="1">IFERROR(SOLID!AB52,0)</f>
        <v>-29.952999999999999</v>
      </c>
      <c r="Y41" s="16">
        <f ca="1">IFERROR(SOLID!AC52,0)</f>
        <v>-30.213000000000001</v>
      </c>
      <c r="Z41" s="16">
        <f ca="1">IFERROR(SOLID!AD52,0)</f>
        <v>-30.472000000000001</v>
      </c>
      <c r="AA41" s="16">
        <f ca="1">IFERROR(SOLID!AE52,0)</f>
        <v>-30.731999999999999</v>
      </c>
      <c r="AB41" s="16">
        <f ca="1">IFERROR(SOLID!AF52,0)</f>
        <v>-30.981000000000002</v>
      </c>
      <c r="AC41" s="16">
        <f ca="1">IFERROR(SOLID!AG52,0)</f>
        <v>-31.231000000000002</v>
      </c>
      <c r="AD41" s="16">
        <f ca="1">IFERROR(SOLID!AH52,0)</f>
        <v>-31.478000000000002</v>
      </c>
      <c r="AE41" s="16">
        <f ca="1">IFERROR(SOLID!AI52,0)</f>
        <v>-31.726999999999997</v>
      </c>
      <c r="AF41" s="16">
        <f ca="1">IFERROR(SOLID!AJ52,0)</f>
        <v>-31.975000000000001</v>
      </c>
      <c r="AG41" s="16">
        <f ca="1">IFERROR(SOLID!AK52,0)</f>
        <v>-32.213000000000001</v>
      </c>
      <c r="AH41" s="16">
        <f ca="1">IFERROR(SOLID!AL52,0)</f>
        <v>-32.46</v>
      </c>
      <c r="AI41" s="16">
        <f ca="1">IFERROR(SOLID!AM52,0)</f>
        <v>-32.698</v>
      </c>
      <c r="AJ41" s="16">
        <f ca="1">IFERROR(SOLID!AN52,0)</f>
        <v>-32.935000000000002</v>
      </c>
      <c r="AK41" s="16">
        <f ca="1">IFERROR(SOLID!AO52,0)</f>
        <v>-34.073</v>
      </c>
      <c r="AL41" s="16">
        <f ca="1">IFERROR(SOLID!AP52,0)</f>
        <v>0</v>
      </c>
      <c r="AM41" s="16">
        <f ca="1">IFERROR(SOLID!AQ52,0)</f>
        <v>0</v>
      </c>
      <c r="AN41" s="16">
        <f ca="1">IFERROR(SOLID!AR52,0)</f>
        <v>0</v>
      </c>
      <c r="AO41" s="16">
        <f ca="1">IFERROR(SOLID!AS52,0)</f>
        <v>0</v>
      </c>
      <c r="AP41" s="16">
        <f ca="1">IFERROR(SOLID!AT52,0)</f>
        <v>0</v>
      </c>
      <c r="AQ41" s="16">
        <f ca="1">IFERROR(SOLID!AU52,0)</f>
        <v>0</v>
      </c>
      <c r="AR41" s="16">
        <f ca="1">IFERROR(SOLID!AV52,0)</f>
        <v>0</v>
      </c>
      <c r="AS41" s="16">
        <f ca="1">IFERROR(SOLID!AW52,0)</f>
        <v>0</v>
      </c>
      <c r="AT41" s="16">
        <f ca="1">IFERROR(SOLID!AX52,0)</f>
        <v>0</v>
      </c>
      <c r="AU41" s="16">
        <f ca="1">IFERROR(SOLID!AY52,0)</f>
        <v>0</v>
      </c>
      <c r="AV41" s="16">
        <f ca="1">IFERROR(SOLID!AZ52,0)</f>
        <v>0</v>
      </c>
      <c r="AW41" s="16">
        <f ca="1">IFERROR(SOLID!BA52,0)</f>
        <v>0</v>
      </c>
      <c r="AX41" s="16">
        <f ca="1">IFERROR(SOLID!BB52,0)</f>
        <v>0</v>
      </c>
      <c r="AY41" s="16">
        <f ca="1">IFERROR(SOLID!BC52,0)</f>
        <v>0</v>
      </c>
      <c r="AZ41" s="16">
        <f ca="1">IFERROR(SOLID!BD52,0)</f>
        <v>0</v>
      </c>
      <c r="BA41" s="16">
        <f ca="1">IFERROR(SOLID!BE52,0)</f>
        <v>0</v>
      </c>
      <c r="BB41" s="16">
        <f ca="1">IFERROR(SOLID!BF52,0)</f>
        <v>0</v>
      </c>
      <c r="BC41" s="16">
        <f ca="1">IFERROR(SOLID!BG52,0)</f>
        <v>0</v>
      </c>
      <c r="BD41" s="16">
        <f ca="1">IFERROR(SOLID!BH52,0)</f>
        <v>0</v>
      </c>
      <c r="BE41" s="16">
        <f ca="1">IFERROR(SOLID!BI52,0)</f>
        <v>0</v>
      </c>
      <c r="BF41" s="16">
        <f ca="1">IFERROR(SOLID!BJ52,0)</f>
        <v>0</v>
      </c>
      <c r="BG41" s="16">
        <f ca="1">IFERROR(SOLID!BK52,0)</f>
        <v>0</v>
      </c>
      <c r="BH41" s="16">
        <f ca="1">IFERROR(SOLID!BL52,0)</f>
        <v>0</v>
      </c>
      <c r="BI41" s="16">
        <f ca="1">IFERROR(SOLID!BM52,0)</f>
        <v>0</v>
      </c>
      <c r="BJ41" s="16">
        <f ca="1">IFERROR(SOLID!BN52,0)</f>
        <v>0</v>
      </c>
      <c r="BK41" s="16">
        <f ca="1">IFERROR(SOLID!BO52,0)</f>
        <v>0</v>
      </c>
      <c r="BL41" s="16">
        <f ca="1">IFERROR(SOLID!BP52,0)</f>
        <v>0</v>
      </c>
      <c r="BM41" s="16">
        <f ca="1">IFERROR(SOLID!BQ52,0)</f>
        <v>0</v>
      </c>
      <c r="BN41" s="16">
        <f ca="1">IFERROR(SOLID!BR52,0)</f>
        <v>0</v>
      </c>
      <c r="BO41" s="16">
        <f>IFERROR(SOLID!BS52,0)</f>
        <v>0</v>
      </c>
      <c r="BP41" s="16">
        <f>IFERROR(SOLID!BT52,0)</f>
        <v>0</v>
      </c>
      <c r="BQ41" s="16">
        <f>IFERROR(SOLID!BU52,0)</f>
        <v>0</v>
      </c>
      <c r="BR41" s="16">
        <f>IFERROR(SOLID!BV52,0)</f>
        <v>0</v>
      </c>
      <c r="BS41" s="16">
        <f>IFERROR(SOLID!BW52,0)</f>
        <v>0</v>
      </c>
      <c r="BT41" s="16">
        <f>IFERROR(SOLID!BX52,0)</f>
        <v>0</v>
      </c>
    </row>
    <row r="42" spans="1:72" ht="21.75" hidden="1" outlineLevel="1" thickBot="1" x14ac:dyDescent="0.4">
      <c r="A42" s="33" t="str">
        <f>IFERROR(SOLID!E53,0)</f>
        <v>Ga2Se</v>
      </c>
      <c r="B42" s="16">
        <f ca="1">IFERROR(SOLID!F53,0)</f>
        <v>-156.73000000000002</v>
      </c>
      <c r="C42" s="16">
        <f ca="1">IFERROR(SOLID!G53,0)</f>
        <v>-148.66</v>
      </c>
      <c r="D42" s="16">
        <f ca="1">IFERROR(SOLID!H53,0)</f>
        <v>-141.49</v>
      </c>
      <c r="E42" s="16">
        <f ca="1">IFERROR(SOLID!I53,0)</f>
        <v>-135.07999999999998</v>
      </c>
      <c r="F42" s="16">
        <f ca="1">IFERROR(SOLID!J53,0)</f>
        <v>-127.56</v>
      </c>
      <c r="G42" s="16">
        <f ca="1">IFERROR(SOLID!K53,0)</f>
        <v>-120.31</v>
      </c>
      <c r="H42" s="16">
        <f ca="1">IFERROR(SOLID!L53,0)</f>
        <v>-113.96000000000001</v>
      </c>
      <c r="I42" s="16">
        <f ca="1">IFERROR(SOLID!M53,0)</f>
        <v>-108</v>
      </c>
      <c r="J42" s="16">
        <f ca="1">IFERROR(SOLID!N53,0)</f>
        <v>-102.49</v>
      </c>
      <c r="K42" s="16">
        <f ca="1">IFERROR(SOLID!O53,0)</f>
        <v>-84.17</v>
      </c>
      <c r="L42" s="16">
        <f ca="1">IFERROR(SOLID!P53,0)</f>
        <v>-80.34</v>
      </c>
      <c r="M42" s="16">
        <f ca="1">IFERROR(SOLID!Q53,0)</f>
        <v>-76.72</v>
      </c>
      <c r="N42" s="16">
        <f ca="1">IFERROR(SOLID!R53,0)</f>
        <v>-73.33</v>
      </c>
      <c r="O42" s="16">
        <f ca="1">IFERROR(SOLID!S53,0)</f>
        <v>-70.14</v>
      </c>
      <c r="P42" s="16">
        <f ca="1">IFERROR(SOLID!T53,0)</f>
        <v>-67.12</v>
      </c>
      <c r="Q42" s="16">
        <f ca="1">IFERROR(SOLID!U53,0)</f>
        <v>-64.259999999999991</v>
      </c>
      <c r="R42" s="16">
        <f ca="1">IFERROR(SOLID!V53,0)</f>
        <v>-61.56</v>
      </c>
      <c r="S42" s="16">
        <f ca="1">IFERROR(SOLID!W53,0)</f>
        <v>-59.180000000000007</v>
      </c>
      <c r="T42" s="16">
        <f ca="1">IFERROR(SOLID!X53,0)</f>
        <v>-57.42</v>
      </c>
      <c r="U42" s="16">
        <f ca="1">IFERROR(SOLID!Y53,0)</f>
        <v>-55.75</v>
      </c>
      <c r="V42" s="16">
        <f ca="1">IFERROR(SOLID!Z53,0)</f>
        <v>-54.18</v>
      </c>
      <c r="W42" s="16">
        <f ca="1">IFERROR(SOLID!AA53,0)</f>
        <v>-52.67</v>
      </c>
      <c r="X42" s="16">
        <f ca="1">IFERROR(SOLID!AB53,0)</f>
        <v>-47.31</v>
      </c>
      <c r="Y42" s="16">
        <f ca="1">IFERROR(SOLID!AC53,0)</f>
        <v>-46.11</v>
      </c>
      <c r="Z42" s="16">
        <f ca="1">IFERROR(SOLID!AD53,0)</f>
        <v>-44.962000000000003</v>
      </c>
      <c r="AA42" s="16">
        <f ca="1">IFERROR(SOLID!AE53,0)</f>
        <v>-43.866</v>
      </c>
      <c r="AB42" s="16">
        <f ca="1">IFERROR(SOLID!AF53,0)</f>
        <v>-42.805999999999997</v>
      </c>
      <c r="AC42" s="16">
        <f ca="1">IFERROR(SOLID!AG53,0)</f>
        <v>-41.816000000000003</v>
      </c>
      <c r="AD42" s="16">
        <f ca="1">IFERROR(SOLID!AH53,0)</f>
        <v>-42.194000000000003</v>
      </c>
      <c r="AE42" s="16">
        <f ca="1">IFERROR(SOLID!AI53,0)</f>
        <v>-42.567999999999998</v>
      </c>
      <c r="AF42" s="16">
        <f ca="1">IFERROR(SOLID!AJ53,0)</f>
        <v>-42.945999999999998</v>
      </c>
      <c r="AG42" s="16">
        <f ca="1">IFERROR(SOLID!AK53,0)</f>
        <v>-43.317999999999998</v>
      </c>
      <c r="AH42" s="16">
        <f ca="1">IFERROR(SOLID!AL53,0)</f>
        <v>-43.704000000000001</v>
      </c>
      <c r="AI42" s="16">
        <f ca="1">IFERROR(SOLID!AM53,0)</f>
        <v>-44.082000000000001</v>
      </c>
      <c r="AJ42" s="16">
        <f ca="1">IFERROR(SOLID!AN53,0)</f>
        <v>-44.468000000000004</v>
      </c>
      <c r="AK42" s="16">
        <f ca="1">IFERROR(SOLID!AO53,0)</f>
        <v>-45.78</v>
      </c>
      <c r="AL42" s="16">
        <f ca="1">IFERROR(SOLID!AP53,0)</f>
        <v>0</v>
      </c>
      <c r="AM42" s="16">
        <f ca="1">IFERROR(SOLID!AQ53,0)</f>
        <v>0</v>
      </c>
      <c r="AN42" s="16">
        <f ca="1">IFERROR(SOLID!AR53,0)</f>
        <v>0</v>
      </c>
      <c r="AO42" s="16">
        <f ca="1">IFERROR(SOLID!AS53,0)</f>
        <v>0</v>
      </c>
      <c r="AP42" s="16">
        <f ca="1">IFERROR(SOLID!AT53,0)</f>
        <v>0</v>
      </c>
      <c r="AQ42" s="16">
        <f ca="1">IFERROR(SOLID!AU53,0)</f>
        <v>0</v>
      </c>
      <c r="AR42" s="16">
        <f ca="1">IFERROR(SOLID!AV53,0)</f>
        <v>0</v>
      </c>
      <c r="AS42" s="16">
        <f ca="1">IFERROR(SOLID!AW53,0)</f>
        <v>0</v>
      </c>
      <c r="AT42" s="16">
        <f ca="1">IFERROR(SOLID!AX53,0)</f>
        <v>0</v>
      </c>
      <c r="AU42" s="16">
        <f ca="1">IFERROR(SOLID!AY53,0)</f>
        <v>0</v>
      </c>
      <c r="AV42" s="16">
        <f ca="1">IFERROR(SOLID!AZ53,0)</f>
        <v>0</v>
      </c>
      <c r="AW42" s="16">
        <f ca="1">IFERROR(SOLID!BA53,0)</f>
        <v>0</v>
      </c>
      <c r="AX42" s="16">
        <f ca="1">IFERROR(SOLID!BB53,0)</f>
        <v>0</v>
      </c>
      <c r="AY42" s="16">
        <f ca="1">IFERROR(SOLID!BC53,0)</f>
        <v>0</v>
      </c>
      <c r="AZ42" s="16">
        <f ca="1">IFERROR(SOLID!BD53,0)</f>
        <v>0</v>
      </c>
      <c r="BA42" s="16">
        <f ca="1">IFERROR(SOLID!BE53,0)</f>
        <v>0</v>
      </c>
      <c r="BB42" s="16">
        <f ca="1">IFERROR(SOLID!BF53,0)</f>
        <v>0</v>
      </c>
      <c r="BC42" s="16">
        <f ca="1">IFERROR(SOLID!BG53,0)</f>
        <v>0</v>
      </c>
      <c r="BD42" s="16">
        <f ca="1">IFERROR(SOLID!BH53,0)</f>
        <v>0</v>
      </c>
      <c r="BE42" s="16">
        <f ca="1">IFERROR(SOLID!BI53,0)</f>
        <v>0</v>
      </c>
      <c r="BF42" s="16">
        <f ca="1">IFERROR(SOLID!BJ53,0)</f>
        <v>0</v>
      </c>
      <c r="BG42" s="16">
        <f ca="1">IFERROR(SOLID!BK53,0)</f>
        <v>0</v>
      </c>
      <c r="BH42" s="16">
        <f ca="1">IFERROR(SOLID!BL53,0)</f>
        <v>0</v>
      </c>
      <c r="BI42" s="16">
        <f ca="1">IFERROR(SOLID!BM53,0)</f>
        <v>0</v>
      </c>
      <c r="BJ42" s="16">
        <f ca="1">IFERROR(SOLID!BN53,0)</f>
        <v>0</v>
      </c>
      <c r="BK42" s="16">
        <f ca="1">IFERROR(SOLID!BO53,0)</f>
        <v>0</v>
      </c>
      <c r="BL42" s="16">
        <f ca="1">IFERROR(SOLID!BP53,0)</f>
        <v>0</v>
      </c>
      <c r="BM42" s="16">
        <f ca="1">IFERROR(SOLID!BQ53,0)</f>
        <v>0</v>
      </c>
      <c r="BN42" s="16">
        <f ca="1">IFERROR(SOLID!BR53,0)</f>
        <v>0</v>
      </c>
      <c r="BO42" s="16">
        <f>IFERROR(SOLID!BS53,0)</f>
        <v>0</v>
      </c>
      <c r="BP42" s="16">
        <f>IFERROR(SOLID!BT53,0)</f>
        <v>0</v>
      </c>
      <c r="BQ42" s="16">
        <f>IFERROR(SOLID!BU53,0)</f>
        <v>0</v>
      </c>
      <c r="BR42" s="16">
        <f>IFERROR(SOLID!BV53,0)</f>
        <v>0</v>
      </c>
      <c r="BS42" s="16">
        <f>IFERROR(SOLID!BW53,0)</f>
        <v>0</v>
      </c>
      <c r="BT42" s="16">
        <f>IFERROR(SOLID!BX53,0)</f>
        <v>0</v>
      </c>
    </row>
    <row r="43" spans="1:72" ht="21.75" hidden="1" outlineLevel="1" thickBot="1" x14ac:dyDescent="0.4">
      <c r="A43" s="33" t="str">
        <f>IFERROR(SOLID!E54,0)</f>
        <v>Ar</v>
      </c>
      <c r="B43" s="16">
        <f ca="1">IFERROR(SOLID!F54,0)</f>
        <v>-18.88</v>
      </c>
      <c r="C43" s="16">
        <f ca="1">IFERROR(SOLID!G54,0)</f>
        <v>-18.87</v>
      </c>
      <c r="D43" s="16">
        <f ca="1">IFERROR(SOLID!H54,0)</f>
        <v>-18.87</v>
      </c>
      <c r="E43" s="16">
        <f ca="1">IFERROR(SOLID!I54,0)</f>
        <v>-18.88</v>
      </c>
      <c r="F43" s="16">
        <f ca="1">IFERROR(SOLID!J54,0)</f>
        <v>-19.100000000000001</v>
      </c>
      <c r="G43" s="16">
        <f ca="1">IFERROR(SOLID!K54,0)</f>
        <v>-18.91</v>
      </c>
      <c r="H43" s="16">
        <f ca="1">IFERROR(SOLID!L54,0)</f>
        <v>-19.14</v>
      </c>
      <c r="I43" s="16">
        <f ca="1">IFERROR(SOLID!M54,0)</f>
        <v>-19.16</v>
      </c>
      <c r="J43" s="16">
        <f ca="1">IFERROR(SOLID!N54,0)</f>
        <v>-19.190000000000001</v>
      </c>
      <c r="K43" s="16">
        <f ca="1">IFERROR(SOLID!O54,0)</f>
        <v>-19.309999999999999</v>
      </c>
      <c r="L43" s="16">
        <f ca="1">IFERROR(SOLID!P54,0)</f>
        <v>-19.34</v>
      </c>
      <c r="M43" s="16">
        <f ca="1">IFERROR(SOLID!Q54,0)</f>
        <v>-19.37</v>
      </c>
      <c r="N43" s="16">
        <f ca="1">IFERROR(SOLID!R54,0)</f>
        <v>-19.41</v>
      </c>
      <c r="O43" s="16">
        <f ca="1">IFERROR(SOLID!S54,0)</f>
        <v>-19.440000000000001</v>
      </c>
      <c r="P43" s="16">
        <f ca="1">IFERROR(SOLID!T54,0)</f>
        <v>-19.23</v>
      </c>
      <c r="Q43" s="16">
        <f ca="1">IFERROR(SOLID!U54,0)</f>
        <v>-19.149999999999999</v>
      </c>
      <c r="R43" s="16">
        <f ca="1">IFERROR(SOLID!V54,0)</f>
        <v>-19.14</v>
      </c>
      <c r="S43" s="16">
        <f ca="1">IFERROR(SOLID!W54,0)</f>
        <v>-19.14</v>
      </c>
      <c r="T43" s="16">
        <f ca="1">IFERROR(SOLID!X54,0)</f>
        <v>-19.16</v>
      </c>
      <c r="U43" s="16">
        <f ca="1">IFERROR(SOLID!Y54,0)</f>
        <v>-19.190000000000001</v>
      </c>
      <c r="V43" s="16">
        <f ca="1">IFERROR(SOLID!Z54,0)</f>
        <v>-19.22</v>
      </c>
      <c r="W43" s="16">
        <f ca="1">IFERROR(SOLID!AA54,0)</f>
        <v>-19.25</v>
      </c>
      <c r="X43" s="16">
        <f ca="1">IFERROR(SOLID!AB54,0)</f>
        <v>-19.38</v>
      </c>
      <c r="Y43" s="16">
        <f ca="1">IFERROR(SOLID!AC54,0)</f>
        <v>-19.420000000000002</v>
      </c>
      <c r="Z43" s="16">
        <f ca="1">IFERROR(SOLID!AD54,0)</f>
        <v>-19.45</v>
      </c>
      <c r="AA43" s="16">
        <f ca="1">IFERROR(SOLID!AE54,0)</f>
        <v>-19.48</v>
      </c>
      <c r="AB43" s="16">
        <f ca="1">IFERROR(SOLID!AF54,0)</f>
        <v>-19.510000000000002</v>
      </c>
      <c r="AC43" s="16">
        <f ca="1">IFERROR(SOLID!AG54,0)</f>
        <v>-19.55</v>
      </c>
      <c r="AD43" s="16">
        <f ca="1">IFERROR(SOLID!AH54,0)</f>
        <v>-19.579999999999998</v>
      </c>
      <c r="AE43" s="16">
        <f ca="1">IFERROR(SOLID!AI54,0)</f>
        <v>-19.61</v>
      </c>
      <c r="AF43" s="16">
        <f ca="1">IFERROR(SOLID!AJ54,0)</f>
        <v>-19.64</v>
      </c>
      <c r="AG43" s="16">
        <f ca="1">IFERROR(SOLID!AK54,0)</f>
        <v>-19.670000000000002</v>
      </c>
      <c r="AH43" s="16">
        <f ca="1">IFERROR(SOLID!AL54,0)</f>
        <v>-19.7</v>
      </c>
      <c r="AI43" s="16">
        <f ca="1">IFERROR(SOLID!AM54,0)</f>
        <v>-19.73</v>
      </c>
      <c r="AJ43" s="16">
        <f ca="1">IFERROR(SOLID!AN54,0)</f>
        <v>-19.760000000000002</v>
      </c>
      <c r="AK43" s="16">
        <f ca="1">IFERROR(SOLID!AO54,0)</f>
        <v>-19.88</v>
      </c>
      <c r="AL43" s="16">
        <f ca="1">IFERROR(SOLID!AP54,0)</f>
        <v>0</v>
      </c>
      <c r="AM43" s="16">
        <f ca="1">IFERROR(SOLID!AQ54,0)</f>
        <v>0</v>
      </c>
      <c r="AN43" s="16">
        <f ca="1">IFERROR(SOLID!AR54,0)</f>
        <v>0</v>
      </c>
      <c r="AO43" s="16">
        <f ca="1">IFERROR(SOLID!AS54,0)</f>
        <v>0</v>
      </c>
      <c r="AP43" s="16">
        <f ca="1">IFERROR(SOLID!AT54,0)</f>
        <v>0</v>
      </c>
      <c r="AQ43" s="16">
        <f ca="1">IFERROR(SOLID!AU54,0)</f>
        <v>0</v>
      </c>
      <c r="AR43" s="16">
        <f ca="1">IFERROR(SOLID!AV54,0)</f>
        <v>0</v>
      </c>
      <c r="AS43" s="16">
        <f ca="1">IFERROR(SOLID!AW54,0)</f>
        <v>0</v>
      </c>
      <c r="AT43" s="16">
        <f ca="1">IFERROR(SOLID!AX54,0)</f>
        <v>0</v>
      </c>
      <c r="AU43" s="16">
        <f ca="1">IFERROR(SOLID!AY54,0)</f>
        <v>0</v>
      </c>
      <c r="AV43" s="16">
        <f ca="1">IFERROR(SOLID!AZ54,0)</f>
        <v>0</v>
      </c>
      <c r="AW43" s="16">
        <f ca="1">IFERROR(SOLID!BA54,0)</f>
        <v>0</v>
      </c>
      <c r="AX43" s="16">
        <f ca="1">IFERROR(SOLID!BB54,0)</f>
        <v>0</v>
      </c>
      <c r="AY43" s="16">
        <f ca="1">IFERROR(SOLID!BC54,0)</f>
        <v>0</v>
      </c>
      <c r="AZ43" s="16">
        <f ca="1">IFERROR(SOLID!BD54,0)</f>
        <v>0</v>
      </c>
      <c r="BA43" s="16">
        <f ca="1">IFERROR(SOLID!BE54,0)</f>
        <v>0</v>
      </c>
      <c r="BB43" s="16">
        <f ca="1">IFERROR(SOLID!BF54,0)</f>
        <v>0</v>
      </c>
      <c r="BC43" s="16">
        <f ca="1">IFERROR(SOLID!BG54,0)</f>
        <v>0</v>
      </c>
      <c r="BD43" s="16">
        <f ca="1">IFERROR(SOLID!BH54,0)</f>
        <v>0</v>
      </c>
      <c r="BE43" s="16">
        <f ca="1">IFERROR(SOLID!BI54,0)</f>
        <v>0</v>
      </c>
      <c r="BF43" s="16">
        <f ca="1">IFERROR(SOLID!BJ54,0)</f>
        <v>0</v>
      </c>
      <c r="BG43" s="16">
        <f ca="1">IFERROR(SOLID!BK54,0)</f>
        <v>0</v>
      </c>
      <c r="BH43" s="16">
        <f ca="1">IFERROR(SOLID!BL54,0)</f>
        <v>0</v>
      </c>
      <c r="BI43" s="16">
        <f ca="1">IFERROR(SOLID!BM54,0)</f>
        <v>0</v>
      </c>
      <c r="BJ43" s="16">
        <f ca="1">IFERROR(SOLID!BN54,0)</f>
        <v>0</v>
      </c>
      <c r="BK43" s="16">
        <f ca="1">IFERROR(SOLID!BO54,0)</f>
        <v>0</v>
      </c>
      <c r="BL43" s="16">
        <f ca="1">IFERROR(SOLID!BP54,0)</f>
        <v>0</v>
      </c>
      <c r="BM43" s="16">
        <f ca="1">IFERROR(SOLID!BQ54,0)</f>
        <v>0</v>
      </c>
      <c r="BN43" s="16">
        <f ca="1">IFERROR(SOLID!BR54,0)</f>
        <v>0</v>
      </c>
      <c r="BO43" s="16">
        <f>IFERROR(SOLID!BS54,0)</f>
        <v>0</v>
      </c>
      <c r="BP43" s="16">
        <f>IFERROR(SOLID!BT54,0)</f>
        <v>0</v>
      </c>
      <c r="BQ43" s="16">
        <f>IFERROR(SOLID!BU54,0)</f>
        <v>0</v>
      </c>
      <c r="BR43" s="16">
        <f>IFERROR(SOLID!BV54,0)</f>
        <v>0</v>
      </c>
      <c r="BS43" s="16">
        <f>IFERROR(SOLID!BW54,0)</f>
        <v>0</v>
      </c>
      <c r="BT43" s="16">
        <f>IFERROR(SOLID!BX54,0)</f>
        <v>0</v>
      </c>
    </row>
    <row r="44" spans="1:72" ht="21.75" hidden="1" outlineLevel="1" thickBot="1" x14ac:dyDescent="0.4">
      <c r="A44" s="33" t="str">
        <f>IFERROR(SOLID!E55,0)</f>
        <v>(1)Ga[l]</v>
      </c>
      <c r="B44" s="16">
        <f ca="1">IFERROR(SOLID!F55,0)</f>
        <v>-67.12</v>
      </c>
      <c r="C44" s="16">
        <f ca="1">IFERROR(SOLID!G55,0)</f>
        <v>-63.65</v>
      </c>
      <c r="D44" s="16">
        <f ca="1">IFERROR(SOLID!H55,0)</f>
        <v>-60.56</v>
      </c>
      <c r="E44" s="16">
        <f ca="1">IFERROR(SOLID!I55,0)</f>
        <v>-57.8</v>
      </c>
      <c r="F44" s="16">
        <f ca="1">IFERROR(SOLID!J55,0)</f>
        <v>-54</v>
      </c>
      <c r="G44" s="16">
        <f ca="1">IFERROR(SOLID!K55,0)</f>
        <v>-50.22</v>
      </c>
      <c r="H44" s="16">
        <f ca="1">IFERROR(SOLID!L55,0)</f>
        <v>-46.96</v>
      </c>
      <c r="I44" s="16">
        <f ca="1">IFERROR(SOLID!M55,0)</f>
        <v>-43.86</v>
      </c>
      <c r="J44" s="16">
        <f ca="1">IFERROR(SOLID!N55,0)</f>
        <v>-40.98</v>
      </c>
      <c r="K44" s="16">
        <f ca="1">IFERROR(SOLID!O55,0)</f>
        <v>-31.32</v>
      </c>
      <c r="L44" s="16">
        <f ca="1">IFERROR(SOLID!P55,0)</f>
        <v>-29.28</v>
      </c>
      <c r="M44" s="16">
        <f ca="1">IFERROR(SOLID!Q55,0)</f>
        <v>-27.35</v>
      </c>
      <c r="N44" s="16">
        <f ca="1">IFERROR(SOLID!R55,0)</f>
        <v>-25.53</v>
      </c>
      <c r="O44" s="16">
        <f ca="1">IFERROR(SOLID!S55,0)</f>
        <v>-23.81</v>
      </c>
      <c r="P44" s="16">
        <f ca="1">IFERROR(SOLID!T55,0)</f>
        <v>-22.18</v>
      </c>
      <c r="Q44" s="16">
        <f ca="1">IFERROR(SOLID!U55,0)</f>
        <v>-20.63</v>
      </c>
      <c r="R44" s="16">
        <f ca="1">IFERROR(SOLID!V55,0)</f>
        <v>-19.16</v>
      </c>
      <c r="S44" s="16">
        <f ca="1">IFERROR(SOLID!W55,0)</f>
        <v>-17.850000000000001</v>
      </c>
      <c r="T44" s="16">
        <f ca="1">IFERROR(SOLID!X55,0)</f>
        <v>-16.850000000000001</v>
      </c>
      <c r="U44" s="16">
        <f ca="1">IFERROR(SOLID!Y55,0)</f>
        <v>-15.9</v>
      </c>
      <c r="V44" s="16">
        <f ca="1">IFERROR(SOLID!Z55,0)</f>
        <v>-15</v>
      </c>
      <c r="W44" s="16">
        <f ca="1">IFERROR(SOLID!AA55,0)</f>
        <v>-14.13</v>
      </c>
      <c r="X44" s="16">
        <f ca="1">IFERROR(SOLID!AB55,0)</f>
        <v>-11</v>
      </c>
      <c r="Y44" s="16">
        <f ca="1">IFERROR(SOLID!AC55,0)</f>
        <v>-10.29</v>
      </c>
      <c r="Z44" s="16">
        <f ca="1">IFERROR(SOLID!AD55,0)</f>
        <v>-9.6059999999999999</v>
      </c>
      <c r="AA44" s="16">
        <f ca="1">IFERROR(SOLID!AE55,0)</f>
        <v>-8.9480000000000004</v>
      </c>
      <c r="AB44" s="16">
        <f ca="1">IFERROR(SOLID!AF55,0)</f>
        <v>-8.3130000000000006</v>
      </c>
      <c r="AC44" s="16">
        <f ca="1">IFERROR(SOLID!AG55,0)</f>
        <v>-7.7130000000000001</v>
      </c>
      <c r="AD44" s="16">
        <f ca="1">IFERROR(SOLID!AH55,0)</f>
        <v>-7.7969999999999997</v>
      </c>
      <c r="AE44" s="16">
        <f ca="1">IFERROR(SOLID!AI55,0)</f>
        <v>-7.8789999999999996</v>
      </c>
      <c r="AF44" s="16">
        <f ca="1">IFERROR(SOLID!AJ55,0)</f>
        <v>-7.9630000000000001</v>
      </c>
      <c r="AG44" s="16">
        <f ca="1">IFERROR(SOLID!AK55,0)</f>
        <v>-8.0489999999999995</v>
      </c>
      <c r="AH44" s="16">
        <f ca="1">IFERROR(SOLID!AL55,0)</f>
        <v>-8.1370000000000005</v>
      </c>
      <c r="AI44" s="16">
        <f ca="1">IFERROR(SOLID!AM55,0)</f>
        <v>-8.2260000000000009</v>
      </c>
      <c r="AJ44" s="16">
        <f ca="1">IFERROR(SOLID!AN55,0)</f>
        <v>-8.3190000000000008</v>
      </c>
      <c r="AK44" s="16">
        <f ca="1">IFERROR(SOLID!AO55,0)</f>
        <v>-8.58</v>
      </c>
      <c r="AL44" s="16">
        <f ca="1">IFERROR(SOLID!AP55,0)</f>
        <v>0</v>
      </c>
      <c r="AM44" s="16">
        <f ca="1">IFERROR(SOLID!AQ55,0)</f>
        <v>0</v>
      </c>
      <c r="AN44" s="16">
        <f ca="1">IFERROR(SOLID!AR55,0)</f>
        <v>0</v>
      </c>
      <c r="AO44" s="16">
        <f ca="1">IFERROR(SOLID!AS55,0)</f>
        <v>0</v>
      </c>
      <c r="AP44" s="16">
        <f ca="1">IFERROR(SOLID!AT55,0)</f>
        <v>0</v>
      </c>
      <c r="AQ44" s="16">
        <f ca="1">IFERROR(SOLID!AU55,0)</f>
        <v>0</v>
      </c>
      <c r="AR44" s="16">
        <f ca="1">IFERROR(SOLID!AV55,0)</f>
        <v>0</v>
      </c>
      <c r="AS44" s="16">
        <f ca="1">IFERROR(SOLID!AW55,0)</f>
        <v>0</v>
      </c>
      <c r="AT44" s="16">
        <f ca="1">IFERROR(SOLID!AX55,0)</f>
        <v>0</v>
      </c>
      <c r="AU44" s="16">
        <f ca="1">IFERROR(SOLID!AY55,0)</f>
        <v>0</v>
      </c>
      <c r="AV44" s="16">
        <f ca="1">IFERROR(SOLID!AZ55,0)</f>
        <v>0</v>
      </c>
      <c r="AW44" s="16">
        <f ca="1">IFERROR(SOLID!BA55,0)</f>
        <v>0</v>
      </c>
      <c r="AX44" s="16">
        <f ca="1">IFERROR(SOLID!BB55,0)</f>
        <v>0</v>
      </c>
      <c r="AY44" s="16">
        <f ca="1">IFERROR(SOLID!BC55,0)</f>
        <v>0</v>
      </c>
      <c r="AZ44" s="16">
        <f ca="1">IFERROR(SOLID!BD55,0)</f>
        <v>0</v>
      </c>
      <c r="BA44" s="16">
        <f ca="1">IFERROR(SOLID!BE55,0)</f>
        <v>0</v>
      </c>
      <c r="BB44" s="16">
        <f ca="1">IFERROR(SOLID!BF55,0)</f>
        <v>0</v>
      </c>
      <c r="BC44" s="16">
        <f ca="1">IFERROR(SOLID!BG55,0)</f>
        <v>0</v>
      </c>
      <c r="BD44" s="16">
        <f ca="1">IFERROR(SOLID!BH55,0)</f>
        <v>0</v>
      </c>
      <c r="BE44" s="16">
        <f ca="1">IFERROR(SOLID!BI55,0)</f>
        <v>0</v>
      </c>
      <c r="BF44" s="16">
        <f ca="1">IFERROR(SOLID!BJ55,0)</f>
        <v>0</v>
      </c>
      <c r="BG44" s="16">
        <f ca="1">IFERROR(SOLID!BK55,0)</f>
        <v>0</v>
      </c>
      <c r="BH44" s="16">
        <f ca="1">IFERROR(SOLID!BL55,0)</f>
        <v>0</v>
      </c>
      <c r="BI44" s="16">
        <f ca="1">IFERROR(SOLID!BM55,0)</f>
        <v>0</v>
      </c>
      <c r="BJ44" s="16">
        <f ca="1">IFERROR(SOLID!BN55,0)</f>
        <v>0</v>
      </c>
      <c r="BK44" s="16">
        <f ca="1">IFERROR(SOLID!BO55,0)</f>
        <v>0</v>
      </c>
      <c r="BL44" s="16">
        <f ca="1">IFERROR(SOLID!BP55,0)</f>
        <v>0</v>
      </c>
      <c r="BM44" s="16">
        <f ca="1">IFERROR(SOLID!BQ55,0)</f>
        <v>0</v>
      </c>
      <c r="BN44" s="16">
        <f ca="1">IFERROR(SOLID!BR55,0)</f>
        <v>0</v>
      </c>
      <c r="BO44" s="16">
        <f>IFERROR(SOLID!BS55,0)</f>
        <v>0</v>
      </c>
      <c r="BP44" s="16">
        <f>IFERROR(SOLID!BT55,0)</f>
        <v>0</v>
      </c>
      <c r="BQ44" s="16">
        <f>IFERROR(SOLID!BU55,0)</f>
        <v>0</v>
      </c>
      <c r="BR44" s="16">
        <f>IFERROR(SOLID!BV55,0)</f>
        <v>0</v>
      </c>
      <c r="BS44" s="16">
        <f>IFERROR(SOLID!BW55,0)</f>
        <v>0</v>
      </c>
      <c r="BT44" s="16">
        <f>IFERROR(SOLID!BX55,0)</f>
        <v>0</v>
      </c>
    </row>
    <row r="45" spans="1:72" ht="21.75" hidden="1" outlineLevel="1" thickBot="1" x14ac:dyDescent="0.4">
      <c r="A45" s="33" t="str">
        <f>IFERROR(SOLID!E56,0)</f>
        <v>(1)GeSe[l]</v>
      </c>
      <c r="B45" s="16">
        <f ca="1">IFERROR(SOLID!F56,0)</f>
        <v>-41.28</v>
      </c>
      <c r="C45" s="16">
        <f ca="1">IFERROR(SOLID!G56,0)</f>
        <v>-39.519999999999996</v>
      </c>
      <c r="D45" s="16">
        <f ca="1">IFERROR(SOLID!H56,0)</f>
        <v>-37.980000000000004</v>
      </c>
      <c r="E45" s="16">
        <f ca="1">IFERROR(SOLID!I56,0)</f>
        <v>-36.61</v>
      </c>
      <c r="F45" s="16">
        <f ca="1">IFERROR(SOLID!J56,0)</f>
        <v>-34.9</v>
      </c>
      <c r="G45" s="16">
        <f ca="1">IFERROR(SOLID!K56,0)</f>
        <v>-34.29</v>
      </c>
      <c r="H45" s="16">
        <f ca="1">IFERROR(SOLID!L56,0)</f>
        <v>-32.82</v>
      </c>
      <c r="I45" s="16">
        <f ca="1">IFERROR(SOLID!M56,0)</f>
        <v>-31.93</v>
      </c>
      <c r="J45" s="16">
        <f ca="1">IFERROR(SOLID!N56,0)</f>
        <v>-31.12</v>
      </c>
      <c r="K45" s="16">
        <f ca="1">IFERROR(SOLID!O56,0)</f>
        <v>-28.548999999999999</v>
      </c>
      <c r="L45" s="16">
        <f ca="1">IFERROR(SOLID!P56,0)</f>
        <v>-28.033999999999999</v>
      </c>
      <c r="M45" s="16">
        <f ca="1">IFERROR(SOLID!Q56,0)</f>
        <v>-27.550999999999998</v>
      </c>
      <c r="N45" s="16">
        <f ca="1">IFERROR(SOLID!R56,0)</f>
        <v>-27.116</v>
      </c>
      <c r="O45" s="16">
        <f ca="1">IFERROR(SOLID!S56,0)</f>
        <v>-26.716000000000001</v>
      </c>
      <c r="P45" s="16">
        <f ca="1">IFERROR(SOLID!T56,0)</f>
        <v>-26.955000000000002</v>
      </c>
      <c r="Q45" s="16">
        <f ca="1">IFERROR(SOLID!U56,0)</f>
        <v>-27.236000000000001</v>
      </c>
      <c r="R45" s="16">
        <f ca="1">IFERROR(SOLID!V56,0)</f>
        <v>-27.515999999999998</v>
      </c>
      <c r="S45" s="16">
        <f ca="1">IFERROR(SOLID!W56,0)</f>
        <v>-27.797000000000001</v>
      </c>
      <c r="T45" s="16">
        <f ca="1">IFERROR(SOLID!X56,0)</f>
        <v>-28.077999999999999</v>
      </c>
      <c r="U45" s="16">
        <f ca="1">IFERROR(SOLID!Y56,0)</f>
        <v>-28.349</v>
      </c>
      <c r="V45" s="16">
        <f ca="1">IFERROR(SOLID!Z56,0)</f>
        <v>-28.62</v>
      </c>
      <c r="W45" s="16">
        <f ca="1">IFERROR(SOLID!AA56,0)</f>
        <v>-28.890999999999998</v>
      </c>
      <c r="X45" s="16">
        <f ca="1">IFERROR(SOLID!AB56,0)</f>
        <v>-29.952999999999999</v>
      </c>
      <c r="Y45" s="16">
        <f ca="1">IFERROR(SOLID!AC56,0)</f>
        <v>-30.213000000000001</v>
      </c>
      <c r="Z45" s="16">
        <f ca="1">IFERROR(SOLID!AD56,0)</f>
        <v>-30.472000000000001</v>
      </c>
      <c r="AA45" s="16">
        <f ca="1">IFERROR(SOLID!AE56,0)</f>
        <v>-30.731999999999999</v>
      </c>
      <c r="AB45" s="16">
        <f ca="1">IFERROR(SOLID!AF56,0)</f>
        <v>-30.981000000000002</v>
      </c>
      <c r="AC45" s="16">
        <f ca="1">IFERROR(SOLID!AG56,0)</f>
        <v>-31.231000000000002</v>
      </c>
      <c r="AD45" s="16">
        <f ca="1">IFERROR(SOLID!AH56,0)</f>
        <v>-31.478000000000002</v>
      </c>
      <c r="AE45" s="16">
        <f ca="1">IFERROR(SOLID!AI56,0)</f>
        <v>-31.726999999999997</v>
      </c>
      <c r="AF45" s="16">
        <f ca="1">IFERROR(SOLID!AJ56,0)</f>
        <v>-31.975000000000001</v>
      </c>
      <c r="AG45" s="16">
        <f ca="1">IFERROR(SOLID!AK56,0)</f>
        <v>-32.213000000000001</v>
      </c>
      <c r="AH45" s="16">
        <f ca="1">IFERROR(SOLID!AL56,0)</f>
        <v>-32.46</v>
      </c>
      <c r="AI45" s="16">
        <f ca="1">IFERROR(SOLID!AM56,0)</f>
        <v>-32.698</v>
      </c>
      <c r="AJ45" s="16">
        <f ca="1">IFERROR(SOLID!AN56,0)</f>
        <v>-32.935000000000002</v>
      </c>
      <c r="AK45" s="16">
        <f ca="1">IFERROR(SOLID!AO56,0)</f>
        <v>-34.073</v>
      </c>
      <c r="AL45" s="16">
        <f ca="1">IFERROR(SOLID!AP56,0)</f>
        <v>0</v>
      </c>
      <c r="AM45" s="16">
        <f ca="1">IFERROR(SOLID!AQ56,0)</f>
        <v>0</v>
      </c>
      <c r="AN45" s="16">
        <f ca="1">IFERROR(SOLID!AR56,0)</f>
        <v>0</v>
      </c>
      <c r="AO45" s="16">
        <f ca="1">IFERROR(SOLID!AS56,0)</f>
        <v>0</v>
      </c>
      <c r="AP45" s="16">
        <f ca="1">IFERROR(SOLID!AT56,0)</f>
        <v>0</v>
      </c>
      <c r="AQ45" s="16">
        <f ca="1">IFERROR(SOLID!AU56,0)</f>
        <v>0</v>
      </c>
      <c r="AR45" s="16">
        <f ca="1">IFERROR(SOLID!AV56,0)</f>
        <v>0</v>
      </c>
      <c r="AS45" s="16">
        <f ca="1">IFERROR(SOLID!AW56,0)</f>
        <v>0</v>
      </c>
      <c r="AT45" s="16">
        <f ca="1">IFERROR(SOLID!AX56,0)</f>
        <v>0</v>
      </c>
      <c r="AU45" s="16">
        <f ca="1">IFERROR(SOLID!AY56,0)</f>
        <v>0</v>
      </c>
      <c r="AV45" s="16">
        <f ca="1">IFERROR(SOLID!AZ56,0)</f>
        <v>0</v>
      </c>
      <c r="AW45" s="16">
        <f ca="1">IFERROR(SOLID!BA56,0)</f>
        <v>0</v>
      </c>
      <c r="AX45" s="16">
        <f ca="1">IFERROR(SOLID!BB56,0)</f>
        <v>0</v>
      </c>
      <c r="AY45" s="16">
        <f ca="1">IFERROR(SOLID!BC56,0)</f>
        <v>0</v>
      </c>
      <c r="AZ45" s="16">
        <f ca="1">IFERROR(SOLID!BD56,0)</f>
        <v>0</v>
      </c>
      <c r="BA45" s="16">
        <f ca="1">IFERROR(SOLID!BE56,0)</f>
        <v>0</v>
      </c>
      <c r="BB45" s="16">
        <f ca="1">IFERROR(SOLID!BF56,0)</f>
        <v>0</v>
      </c>
      <c r="BC45" s="16">
        <f ca="1">IFERROR(SOLID!BG56,0)</f>
        <v>0</v>
      </c>
      <c r="BD45" s="16">
        <f ca="1">IFERROR(SOLID!BH56,0)</f>
        <v>0</v>
      </c>
      <c r="BE45" s="16">
        <f ca="1">IFERROR(SOLID!BI56,0)</f>
        <v>0</v>
      </c>
      <c r="BF45" s="16">
        <f ca="1">IFERROR(SOLID!BJ56,0)</f>
        <v>0</v>
      </c>
      <c r="BG45" s="16">
        <f ca="1">IFERROR(SOLID!BK56,0)</f>
        <v>0</v>
      </c>
      <c r="BH45" s="16">
        <f ca="1">IFERROR(SOLID!BL56,0)</f>
        <v>0</v>
      </c>
      <c r="BI45" s="16">
        <f ca="1">IFERROR(SOLID!BM56,0)</f>
        <v>0</v>
      </c>
      <c r="BJ45" s="16">
        <f ca="1">IFERROR(SOLID!BN56,0)</f>
        <v>0</v>
      </c>
      <c r="BK45" s="16">
        <f ca="1">IFERROR(SOLID!BO56,0)</f>
        <v>0</v>
      </c>
      <c r="BL45" s="16">
        <f ca="1">IFERROR(SOLID!BP56,0)</f>
        <v>0</v>
      </c>
      <c r="BM45" s="16">
        <f ca="1">IFERROR(SOLID!BQ56,0)</f>
        <v>0</v>
      </c>
      <c r="BN45" s="16">
        <f ca="1">IFERROR(SOLID!BR56,0)</f>
        <v>0</v>
      </c>
      <c r="BO45" s="16">
        <f>IFERROR(SOLID!BS56,0)</f>
        <v>0</v>
      </c>
      <c r="BP45" s="16">
        <f>IFERROR(SOLID!BT56,0)</f>
        <v>0</v>
      </c>
      <c r="BQ45" s="16">
        <f>IFERROR(SOLID!BU56,0)</f>
        <v>0</v>
      </c>
      <c r="BR45" s="16">
        <f>IFERROR(SOLID!BV56,0)</f>
        <v>0</v>
      </c>
      <c r="BS45" s="16">
        <f>IFERROR(SOLID!BW56,0)</f>
        <v>0</v>
      </c>
      <c r="BT45" s="16">
        <f>IFERROR(SOLID!BX56,0)</f>
        <v>0</v>
      </c>
    </row>
    <row r="46" spans="1:72" ht="21.75" hidden="1" outlineLevel="1" thickBot="1" x14ac:dyDescent="0.4">
      <c r="A46" s="33" t="str">
        <f>IFERROR(SOLID!E57,0)</f>
        <v>(l)Ge[l]</v>
      </c>
      <c r="B46" s="16">
        <f ca="1">IFERROR(SOLID!F57,0)</f>
        <v>-18.79</v>
      </c>
      <c r="C46" s="16">
        <f ca="1">IFERROR(SOLID!G57,0)</f>
        <v>-18.16</v>
      </c>
      <c r="D46" s="16">
        <f ca="1">IFERROR(SOLID!H57,0)</f>
        <v>-17.61</v>
      </c>
      <c r="E46" s="16">
        <f ca="1">IFERROR(SOLID!I57,0)</f>
        <v>-17.13</v>
      </c>
      <c r="F46" s="16">
        <f ca="1">IFERROR(SOLID!J57,0)</f>
        <v>-15.34</v>
      </c>
      <c r="G46" s="16">
        <f ca="1">IFERROR(SOLID!K57,0)</f>
        <v>-14.42</v>
      </c>
      <c r="H46" s="16">
        <f ca="1">IFERROR(SOLID!L57,0)</f>
        <v>-12.78</v>
      </c>
      <c r="I46" s="16">
        <f ca="1">IFERROR(SOLID!M57,0)</f>
        <v>-11.65</v>
      </c>
      <c r="J46" s="16">
        <f ca="1">IFERROR(SOLID!N57,0)</f>
        <v>-10.59</v>
      </c>
      <c r="K46" s="16">
        <f ca="1">IFERROR(SOLID!O57,0)</f>
        <v>-7.0190000000000001</v>
      </c>
      <c r="L46" s="16">
        <f ca="1">IFERROR(SOLID!P57,0)</f>
        <v>-6.2539999999999996</v>
      </c>
      <c r="M46" s="16">
        <f ca="1">IFERROR(SOLID!Q57,0)</f>
        <v>-5.5309999999999997</v>
      </c>
      <c r="N46" s="16">
        <f ca="1">IFERROR(SOLID!R57,0)</f>
        <v>-4.8460000000000001</v>
      </c>
      <c r="O46" s="16">
        <f ca="1">IFERROR(SOLID!S57,0)</f>
        <v>-4.1959999999999997</v>
      </c>
      <c r="P46" s="16">
        <f ca="1">IFERROR(SOLID!T57,0)</f>
        <v>-4.1950000000000003</v>
      </c>
      <c r="Q46" s="16">
        <f ca="1">IFERROR(SOLID!U57,0)</f>
        <v>-4.2359999999999998</v>
      </c>
      <c r="R46" s="16">
        <f ca="1">IFERROR(SOLID!V57,0)</f>
        <v>-4.2759999999999998</v>
      </c>
      <c r="S46" s="16">
        <f ca="1">IFERROR(SOLID!W57,0)</f>
        <v>-4.3170000000000002</v>
      </c>
      <c r="T46" s="16">
        <f ca="1">IFERROR(SOLID!X57,0)</f>
        <v>-4.3579999999999997</v>
      </c>
      <c r="U46" s="16">
        <f ca="1">IFERROR(SOLID!Y57,0)</f>
        <v>-4.399</v>
      </c>
      <c r="V46" s="16">
        <f ca="1">IFERROR(SOLID!Z57,0)</f>
        <v>-4.4400000000000004</v>
      </c>
      <c r="W46" s="16">
        <f ca="1">IFERROR(SOLID!AA57,0)</f>
        <v>-4.4809999999999999</v>
      </c>
      <c r="X46" s="16">
        <f ca="1">IFERROR(SOLID!AB57,0)</f>
        <v>-4.6429999999999998</v>
      </c>
      <c r="Y46" s="16">
        <f ca="1">IFERROR(SOLID!AC57,0)</f>
        <v>-4.6829999999999998</v>
      </c>
      <c r="Z46" s="16">
        <f ca="1">IFERROR(SOLID!AD57,0)</f>
        <v>-4.7220000000000004</v>
      </c>
      <c r="AA46" s="16">
        <f ca="1">IFERROR(SOLID!AE57,0)</f>
        <v>-4.7619999999999996</v>
      </c>
      <c r="AB46" s="16">
        <f ca="1">IFERROR(SOLID!AF57,0)</f>
        <v>-4.8010000000000002</v>
      </c>
      <c r="AC46" s="16">
        <f ca="1">IFERROR(SOLID!AG57,0)</f>
        <v>-4.8410000000000002</v>
      </c>
      <c r="AD46" s="16">
        <f ca="1">IFERROR(SOLID!AH57,0)</f>
        <v>-4.8780000000000001</v>
      </c>
      <c r="AE46" s="16">
        <f ca="1">IFERROR(SOLID!AI57,0)</f>
        <v>-4.9169999999999998</v>
      </c>
      <c r="AF46" s="16">
        <f ca="1">IFERROR(SOLID!AJ57,0)</f>
        <v>-4.9550000000000001</v>
      </c>
      <c r="AG46" s="16">
        <f ca="1">IFERROR(SOLID!AK57,0)</f>
        <v>-4.9930000000000003</v>
      </c>
      <c r="AH46" s="16">
        <f ca="1">IFERROR(SOLID!AL57,0)</f>
        <v>-5.03</v>
      </c>
      <c r="AI46" s="16">
        <f ca="1">IFERROR(SOLID!AM57,0)</f>
        <v>-5.0679999999999996</v>
      </c>
      <c r="AJ46" s="16">
        <f ca="1">IFERROR(SOLID!AN57,0)</f>
        <v>-5.1050000000000004</v>
      </c>
      <c r="AK46" s="16">
        <f ca="1">IFERROR(SOLID!AO57,0)</f>
        <v>-5.4530000000000003</v>
      </c>
      <c r="AL46" s="16">
        <f ca="1">IFERROR(SOLID!AP57,0)</f>
        <v>0</v>
      </c>
      <c r="AM46" s="16">
        <f ca="1">IFERROR(SOLID!AQ57,0)</f>
        <v>0</v>
      </c>
      <c r="AN46" s="16">
        <f ca="1">IFERROR(SOLID!AR57,0)</f>
        <v>0</v>
      </c>
      <c r="AO46" s="16">
        <f ca="1">IFERROR(SOLID!AS57,0)</f>
        <v>0</v>
      </c>
      <c r="AP46" s="16">
        <f ca="1">IFERROR(SOLID!AT57,0)</f>
        <v>0</v>
      </c>
      <c r="AQ46" s="16">
        <f ca="1">IFERROR(SOLID!AU57,0)</f>
        <v>0</v>
      </c>
      <c r="AR46" s="16">
        <f ca="1">IFERROR(SOLID!AV57,0)</f>
        <v>0</v>
      </c>
      <c r="AS46" s="16">
        <f ca="1">IFERROR(SOLID!AW57,0)</f>
        <v>0</v>
      </c>
      <c r="AT46" s="16">
        <f ca="1">IFERROR(SOLID!AX57,0)</f>
        <v>0</v>
      </c>
      <c r="AU46" s="16">
        <f ca="1">IFERROR(SOLID!AY57,0)</f>
        <v>0</v>
      </c>
      <c r="AV46" s="16">
        <f ca="1">IFERROR(SOLID!AZ57,0)</f>
        <v>0</v>
      </c>
      <c r="AW46" s="16">
        <f ca="1">IFERROR(SOLID!BA57,0)</f>
        <v>0</v>
      </c>
      <c r="AX46" s="16">
        <f ca="1">IFERROR(SOLID!BB57,0)</f>
        <v>0</v>
      </c>
      <c r="AY46" s="16">
        <f ca="1">IFERROR(SOLID!BC57,0)</f>
        <v>0</v>
      </c>
      <c r="AZ46" s="16">
        <f ca="1">IFERROR(SOLID!BD57,0)</f>
        <v>0</v>
      </c>
      <c r="BA46" s="16">
        <f ca="1">IFERROR(SOLID!BE57,0)</f>
        <v>0</v>
      </c>
      <c r="BB46" s="16">
        <f ca="1">IFERROR(SOLID!BF57,0)</f>
        <v>0</v>
      </c>
      <c r="BC46" s="16">
        <f ca="1">IFERROR(SOLID!BG57,0)</f>
        <v>0</v>
      </c>
      <c r="BD46" s="16">
        <f ca="1">IFERROR(SOLID!BH57,0)</f>
        <v>0</v>
      </c>
      <c r="BE46" s="16">
        <f ca="1">IFERROR(SOLID!BI57,0)</f>
        <v>0</v>
      </c>
      <c r="BF46" s="16">
        <f ca="1">IFERROR(SOLID!BJ57,0)</f>
        <v>0</v>
      </c>
      <c r="BG46" s="16">
        <f ca="1">IFERROR(SOLID!BK57,0)</f>
        <v>0</v>
      </c>
      <c r="BH46" s="16">
        <f ca="1">IFERROR(SOLID!BL57,0)</f>
        <v>0</v>
      </c>
      <c r="BI46" s="16">
        <f ca="1">IFERROR(SOLID!BM57,0)</f>
        <v>0</v>
      </c>
      <c r="BJ46" s="16">
        <f ca="1">IFERROR(SOLID!BN57,0)</f>
        <v>0</v>
      </c>
      <c r="BK46" s="16">
        <f ca="1">IFERROR(SOLID!BO57,0)</f>
        <v>0</v>
      </c>
      <c r="BL46" s="16">
        <f ca="1">IFERROR(SOLID!BP57,0)</f>
        <v>0</v>
      </c>
      <c r="BM46" s="16">
        <f ca="1">IFERROR(SOLID!BQ57,0)</f>
        <v>0</v>
      </c>
      <c r="BN46" s="16">
        <f ca="1">IFERROR(SOLID!BR57,0)</f>
        <v>0</v>
      </c>
      <c r="BO46" s="16">
        <f>IFERROR(SOLID!BS57,0)</f>
        <v>0</v>
      </c>
      <c r="BP46" s="16">
        <f>IFERROR(SOLID!BT57,0)</f>
        <v>0</v>
      </c>
      <c r="BQ46" s="16">
        <f>IFERROR(SOLID!BU57,0)</f>
        <v>0</v>
      </c>
      <c r="BR46" s="16">
        <f>IFERROR(SOLID!BV57,0)</f>
        <v>0</v>
      </c>
      <c r="BS46" s="16">
        <f>IFERROR(SOLID!BW57,0)</f>
        <v>0</v>
      </c>
      <c r="BT46" s="16">
        <f>IFERROR(SOLID!BX57,0)</f>
        <v>0</v>
      </c>
    </row>
    <row r="47" spans="1:72" ht="21.75" hidden="1" outlineLevel="1" thickBot="1" x14ac:dyDescent="0.4">
      <c r="A47" s="33" t="str">
        <f>IFERROR(SOLID!E58,0)</f>
        <v>H (Ar)</v>
      </c>
      <c r="B47" s="16">
        <f ca="1">IFERROR(SOLID!F58,0)</f>
        <v>-18.88</v>
      </c>
      <c r="C47" s="16">
        <f ca="1">IFERROR(SOLID!G58,0)</f>
        <v>-18.87</v>
      </c>
      <c r="D47" s="16">
        <f ca="1">IFERROR(SOLID!H58,0)</f>
        <v>-18.87</v>
      </c>
      <c r="E47" s="16">
        <f ca="1">IFERROR(SOLID!I58,0)</f>
        <v>-18.88</v>
      </c>
      <c r="F47" s="16">
        <f ca="1">IFERROR(SOLID!J58,0)</f>
        <v>-19.100000000000001</v>
      </c>
      <c r="G47" s="16">
        <f ca="1">IFERROR(SOLID!K58,0)</f>
        <v>-18.91</v>
      </c>
      <c r="H47" s="16">
        <f ca="1">IFERROR(SOLID!L58,0)</f>
        <v>-19.14</v>
      </c>
      <c r="I47" s="16">
        <f ca="1">IFERROR(SOLID!M58,0)</f>
        <v>-19.16</v>
      </c>
      <c r="J47" s="16">
        <f ca="1">IFERROR(SOLID!N58,0)</f>
        <v>-19.190000000000001</v>
      </c>
      <c r="K47" s="16">
        <f ca="1">IFERROR(SOLID!O58,0)</f>
        <v>-19.309999999999999</v>
      </c>
      <c r="L47" s="16">
        <f ca="1">IFERROR(SOLID!P58,0)</f>
        <v>-19.34</v>
      </c>
      <c r="M47" s="16">
        <f ca="1">IFERROR(SOLID!Q58,0)</f>
        <v>-19.37</v>
      </c>
      <c r="N47" s="16">
        <f ca="1">IFERROR(SOLID!R58,0)</f>
        <v>-19.41</v>
      </c>
      <c r="O47" s="16">
        <f ca="1">IFERROR(SOLID!S58,0)</f>
        <v>-19.440000000000001</v>
      </c>
      <c r="P47" s="16">
        <f ca="1">IFERROR(SOLID!T58,0)</f>
        <v>-19.23</v>
      </c>
      <c r="Q47" s="16">
        <f ca="1">IFERROR(SOLID!U58,0)</f>
        <v>-19.149999999999999</v>
      </c>
      <c r="R47" s="16">
        <f ca="1">IFERROR(SOLID!V58,0)</f>
        <v>-19.14</v>
      </c>
      <c r="S47" s="16">
        <f ca="1">IFERROR(SOLID!W58,0)</f>
        <v>-19.14</v>
      </c>
      <c r="T47" s="16">
        <f ca="1">IFERROR(SOLID!X58,0)</f>
        <v>-19.16</v>
      </c>
      <c r="U47" s="16">
        <f ca="1">IFERROR(SOLID!Y58,0)</f>
        <v>-19.190000000000001</v>
      </c>
      <c r="V47" s="16">
        <f ca="1">IFERROR(SOLID!Z58,0)</f>
        <v>-19.22</v>
      </c>
      <c r="W47" s="16">
        <f ca="1">IFERROR(SOLID!AA58,0)</f>
        <v>-19.25</v>
      </c>
      <c r="X47" s="16">
        <f ca="1">IFERROR(SOLID!AB58,0)</f>
        <v>-19.38</v>
      </c>
      <c r="Y47" s="16">
        <f ca="1">IFERROR(SOLID!AC58,0)</f>
        <v>-19.420000000000002</v>
      </c>
      <c r="Z47" s="16">
        <f ca="1">IFERROR(SOLID!AD58,0)</f>
        <v>-19.45</v>
      </c>
      <c r="AA47" s="16">
        <f ca="1">IFERROR(SOLID!AE58,0)</f>
        <v>-19.48</v>
      </c>
      <c r="AB47" s="16">
        <f ca="1">IFERROR(SOLID!AF58,0)</f>
        <v>-19.510000000000002</v>
      </c>
      <c r="AC47" s="16">
        <f ca="1">IFERROR(SOLID!AG58,0)</f>
        <v>-19.55</v>
      </c>
      <c r="AD47" s="16">
        <f ca="1">IFERROR(SOLID!AH58,0)</f>
        <v>-19.579999999999998</v>
      </c>
      <c r="AE47" s="16">
        <f ca="1">IFERROR(SOLID!AI58,0)</f>
        <v>-19.61</v>
      </c>
      <c r="AF47" s="16">
        <f ca="1">IFERROR(SOLID!AJ58,0)</f>
        <v>-19.64</v>
      </c>
      <c r="AG47" s="16">
        <f ca="1">IFERROR(SOLID!AK58,0)</f>
        <v>-19.670000000000002</v>
      </c>
      <c r="AH47" s="16">
        <f ca="1">IFERROR(SOLID!AL58,0)</f>
        <v>-19.7</v>
      </c>
      <c r="AI47" s="16">
        <f ca="1">IFERROR(SOLID!AM58,0)</f>
        <v>-19.73</v>
      </c>
      <c r="AJ47" s="16">
        <f ca="1">IFERROR(SOLID!AN58,0)</f>
        <v>-19.760000000000002</v>
      </c>
      <c r="AK47" s="16">
        <f ca="1">IFERROR(SOLID!AO58,0)</f>
        <v>-19.88</v>
      </c>
      <c r="AL47" s="16">
        <f ca="1">IFERROR(SOLID!AP58,0)</f>
        <v>0</v>
      </c>
      <c r="AM47" s="16">
        <f ca="1">IFERROR(SOLID!AQ58,0)</f>
        <v>0</v>
      </c>
      <c r="AN47" s="16">
        <f ca="1">IFERROR(SOLID!AR58,0)</f>
        <v>0</v>
      </c>
      <c r="AO47" s="16">
        <f ca="1">IFERROR(SOLID!AS58,0)</f>
        <v>0</v>
      </c>
      <c r="AP47" s="16">
        <f ca="1">IFERROR(SOLID!AT58,0)</f>
        <v>0</v>
      </c>
      <c r="AQ47" s="16">
        <f ca="1">IFERROR(SOLID!AU58,0)</f>
        <v>0</v>
      </c>
      <c r="AR47" s="16">
        <f ca="1">IFERROR(SOLID!AV58,0)</f>
        <v>0</v>
      </c>
      <c r="AS47" s="16">
        <f ca="1">IFERROR(SOLID!AW58,0)</f>
        <v>0</v>
      </c>
      <c r="AT47" s="16">
        <f ca="1">IFERROR(SOLID!AX58,0)</f>
        <v>0</v>
      </c>
      <c r="AU47" s="16">
        <f ca="1">IFERROR(SOLID!AY58,0)</f>
        <v>0</v>
      </c>
      <c r="AV47" s="16">
        <f ca="1">IFERROR(SOLID!AZ58,0)</f>
        <v>0</v>
      </c>
      <c r="AW47" s="16">
        <f ca="1">IFERROR(SOLID!BA58,0)</f>
        <v>0</v>
      </c>
      <c r="AX47" s="16">
        <f ca="1">IFERROR(SOLID!BB58,0)</f>
        <v>0</v>
      </c>
      <c r="AY47" s="16">
        <f ca="1">IFERROR(SOLID!BC58,0)</f>
        <v>0</v>
      </c>
      <c r="AZ47" s="16">
        <f ca="1">IFERROR(SOLID!BD58,0)</f>
        <v>0</v>
      </c>
      <c r="BA47" s="16">
        <f ca="1">IFERROR(SOLID!BE58,0)</f>
        <v>0</v>
      </c>
      <c r="BB47" s="16">
        <f ca="1">IFERROR(SOLID!BF58,0)</f>
        <v>0</v>
      </c>
      <c r="BC47" s="16">
        <f ca="1">IFERROR(SOLID!BG58,0)</f>
        <v>0</v>
      </c>
      <c r="BD47" s="16">
        <f ca="1">IFERROR(SOLID!BH58,0)</f>
        <v>0</v>
      </c>
      <c r="BE47" s="16">
        <f ca="1">IFERROR(SOLID!BI58,0)</f>
        <v>0</v>
      </c>
      <c r="BF47" s="16">
        <f ca="1">IFERROR(SOLID!BJ58,0)</f>
        <v>0</v>
      </c>
      <c r="BG47" s="16">
        <f ca="1">IFERROR(SOLID!BK58,0)</f>
        <v>0</v>
      </c>
      <c r="BH47" s="16">
        <f ca="1">IFERROR(SOLID!BL58,0)</f>
        <v>0</v>
      </c>
      <c r="BI47" s="16">
        <f ca="1">IFERROR(SOLID!BM58,0)</f>
        <v>0</v>
      </c>
      <c r="BJ47" s="16">
        <f ca="1">IFERROR(SOLID!BN58,0)</f>
        <v>0</v>
      </c>
      <c r="BK47" s="16">
        <f ca="1">IFERROR(SOLID!BO58,0)</f>
        <v>0</v>
      </c>
      <c r="BL47" s="16">
        <f ca="1">IFERROR(SOLID!BP58,0)</f>
        <v>0</v>
      </c>
      <c r="BM47" s="16">
        <f ca="1">IFERROR(SOLID!BQ58,0)</f>
        <v>0</v>
      </c>
      <c r="BN47" s="16">
        <f ca="1">IFERROR(SOLID!BR58,0)</f>
        <v>0</v>
      </c>
      <c r="BO47" s="16">
        <f>IFERROR(SOLID!BS58,0)</f>
        <v>0</v>
      </c>
      <c r="BP47" s="16">
        <f>IFERROR(SOLID!BT58,0)</f>
        <v>0</v>
      </c>
      <c r="BQ47" s="16">
        <f>IFERROR(SOLID!BU58,0)</f>
        <v>0</v>
      </c>
      <c r="BR47" s="16">
        <f>IFERROR(SOLID!BV58,0)</f>
        <v>0</v>
      </c>
      <c r="BS47" s="16">
        <f>IFERROR(SOLID!BW58,0)</f>
        <v>0</v>
      </c>
      <c r="BT47" s="16">
        <f>IFERROR(SOLID!BX58,0)</f>
        <v>0</v>
      </c>
    </row>
    <row r="48" spans="1:72" ht="21.75" hidden="1" outlineLevel="1" thickBot="1" x14ac:dyDescent="0.4">
      <c r="A48" s="33" t="str">
        <f>IFERROR(SOLID!E59,0)</f>
        <v>H (Ga)</v>
      </c>
      <c r="B48" s="16">
        <f ca="1">IFERROR(SOLID!F59,0)</f>
        <v>-67.12</v>
      </c>
      <c r="C48" s="16">
        <f ca="1">IFERROR(SOLID!G59,0)</f>
        <v>-63.65</v>
      </c>
      <c r="D48" s="16">
        <f ca="1">IFERROR(SOLID!H59,0)</f>
        <v>-60.56</v>
      </c>
      <c r="E48" s="16">
        <f ca="1">IFERROR(SOLID!I59,0)</f>
        <v>-57.8</v>
      </c>
      <c r="F48" s="16">
        <f ca="1">IFERROR(SOLID!J59,0)</f>
        <v>-54</v>
      </c>
      <c r="G48" s="16">
        <f ca="1">IFERROR(SOLID!K59,0)</f>
        <v>-50.22</v>
      </c>
      <c r="H48" s="16">
        <f ca="1">IFERROR(SOLID!L59,0)</f>
        <v>-46.96</v>
      </c>
      <c r="I48" s="16">
        <f ca="1">IFERROR(SOLID!M59,0)</f>
        <v>-43.86</v>
      </c>
      <c r="J48" s="16">
        <f ca="1">IFERROR(SOLID!N59,0)</f>
        <v>-40.98</v>
      </c>
      <c r="K48" s="16">
        <f ca="1">IFERROR(SOLID!O59,0)</f>
        <v>-31.32</v>
      </c>
      <c r="L48" s="16">
        <f ca="1">IFERROR(SOLID!P59,0)</f>
        <v>-29.28</v>
      </c>
      <c r="M48" s="16">
        <f ca="1">IFERROR(SOLID!Q59,0)</f>
        <v>-27.35</v>
      </c>
      <c r="N48" s="16">
        <f ca="1">IFERROR(SOLID!R59,0)</f>
        <v>-25.53</v>
      </c>
      <c r="O48" s="16">
        <f ca="1">IFERROR(SOLID!S59,0)</f>
        <v>-23.81</v>
      </c>
      <c r="P48" s="16">
        <f ca="1">IFERROR(SOLID!T59,0)</f>
        <v>-22.18</v>
      </c>
      <c r="Q48" s="16">
        <f ca="1">IFERROR(SOLID!U59,0)</f>
        <v>-20.63</v>
      </c>
      <c r="R48" s="16">
        <f ca="1">IFERROR(SOLID!V59,0)</f>
        <v>-19.16</v>
      </c>
      <c r="S48" s="16">
        <f ca="1">IFERROR(SOLID!W59,0)</f>
        <v>-17.850000000000001</v>
      </c>
      <c r="T48" s="16">
        <f ca="1">IFERROR(SOLID!X59,0)</f>
        <v>-16.850000000000001</v>
      </c>
      <c r="U48" s="16">
        <f ca="1">IFERROR(SOLID!Y59,0)</f>
        <v>-15.9</v>
      </c>
      <c r="V48" s="16">
        <f ca="1">IFERROR(SOLID!Z59,0)</f>
        <v>-15</v>
      </c>
      <c r="W48" s="16">
        <f ca="1">IFERROR(SOLID!AA59,0)</f>
        <v>-14.13</v>
      </c>
      <c r="X48" s="16">
        <f ca="1">IFERROR(SOLID!AB59,0)</f>
        <v>-11</v>
      </c>
      <c r="Y48" s="16">
        <f ca="1">IFERROR(SOLID!AC59,0)</f>
        <v>-10.29</v>
      </c>
      <c r="Z48" s="16">
        <f ca="1">IFERROR(SOLID!AD59,0)</f>
        <v>-9.6059999999999999</v>
      </c>
      <c r="AA48" s="16">
        <f ca="1">IFERROR(SOLID!AE59,0)</f>
        <v>-8.9480000000000004</v>
      </c>
      <c r="AB48" s="16">
        <f ca="1">IFERROR(SOLID!AF59,0)</f>
        <v>-8.3130000000000006</v>
      </c>
      <c r="AC48" s="16">
        <f ca="1">IFERROR(SOLID!AG59,0)</f>
        <v>-7.7130000000000001</v>
      </c>
      <c r="AD48" s="16">
        <f ca="1">IFERROR(SOLID!AH59,0)</f>
        <v>-7.7969999999999997</v>
      </c>
      <c r="AE48" s="16">
        <f ca="1">IFERROR(SOLID!AI59,0)</f>
        <v>-7.8789999999999996</v>
      </c>
      <c r="AF48" s="16">
        <f ca="1">IFERROR(SOLID!AJ59,0)</f>
        <v>-7.9630000000000001</v>
      </c>
      <c r="AG48" s="16">
        <f ca="1">IFERROR(SOLID!AK59,0)</f>
        <v>-8.0489999999999995</v>
      </c>
      <c r="AH48" s="16">
        <f ca="1">IFERROR(SOLID!AL59,0)</f>
        <v>-8.1370000000000005</v>
      </c>
      <c r="AI48" s="16">
        <f ca="1">IFERROR(SOLID!AM59,0)</f>
        <v>-8.2260000000000009</v>
      </c>
      <c r="AJ48" s="16">
        <f ca="1">IFERROR(SOLID!AN59,0)</f>
        <v>-8.3190000000000008</v>
      </c>
      <c r="AK48" s="16">
        <f ca="1">IFERROR(SOLID!AO59,0)</f>
        <v>-8.58</v>
      </c>
      <c r="AL48" s="16">
        <f ca="1">IFERROR(SOLID!AP59,0)</f>
        <v>0</v>
      </c>
      <c r="AM48" s="16">
        <f ca="1">IFERROR(SOLID!AQ59,0)</f>
        <v>0</v>
      </c>
      <c r="AN48" s="16">
        <f ca="1">IFERROR(SOLID!AR59,0)</f>
        <v>0</v>
      </c>
      <c r="AO48" s="16">
        <f ca="1">IFERROR(SOLID!AS59,0)</f>
        <v>0</v>
      </c>
      <c r="AP48" s="16">
        <f ca="1">IFERROR(SOLID!AT59,0)</f>
        <v>0</v>
      </c>
      <c r="AQ48" s="16">
        <f ca="1">IFERROR(SOLID!AU59,0)</f>
        <v>0</v>
      </c>
      <c r="AR48" s="16">
        <f ca="1">IFERROR(SOLID!AV59,0)</f>
        <v>0</v>
      </c>
      <c r="AS48" s="16">
        <f ca="1">IFERROR(SOLID!AW59,0)</f>
        <v>0</v>
      </c>
      <c r="AT48" s="16">
        <f ca="1">IFERROR(SOLID!AX59,0)</f>
        <v>0</v>
      </c>
      <c r="AU48" s="16">
        <f ca="1">IFERROR(SOLID!AY59,0)</f>
        <v>0</v>
      </c>
      <c r="AV48" s="16">
        <f ca="1">IFERROR(SOLID!AZ59,0)</f>
        <v>0</v>
      </c>
      <c r="AW48" s="16">
        <f ca="1">IFERROR(SOLID!BA59,0)</f>
        <v>0</v>
      </c>
      <c r="AX48" s="16">
        <f ca="1">IFERROR(SOLID!BB59,0)</f>
        <v>0</v>
      </c>
      <c r="AY48" s="16">
        <f ca="1">IFERROR(SOLID!BC59,0)</f>
        <v>0</v>
      </c>
      <c r="AZ48" s="16">
        <f ca="1">IFERROR(SOLID!BD59,0)</f>
        <v>0</v>
      </c>
      <c r="BA48" s="16">
        <f ca="1">IFERROR(SOLID!BE59,0)</f>
        <v>0</v>
      </c>
      <c r="BB48" s="16">
        <f ca="1">IFERROR(SOLID!BF59,0)</f>
        <v>0</v>
      </c>
      <c r="BC48" s="16">
        <f ca="1">IFERROR(SOLID!BG59,0)</f>
        <v>0</v>
      </c>
      <c r="BD48" s="16">
        <f ca="1">IFERROR(SOLID!BH59,0)</f>
        <v>0</v>
      </c>
      <c r="BE48" s="16">
        <f ca="1">IFERROR(SOLID!BI59,0)</f>
        <v>0</v>
      </c>
      <c r="BF48" s="16">
        <f ca="1">IFERROR(SOLID!BJ59,0)</f>
        <v>0</v>
      </c>
      <c r="BG48" s="16">
        <f ca="1">IFERROR(SOLID!BK59,0)</f>
        <v>0</v>
      </c>
      <c r="BH48" s="16">
        <f ca="1">IFERROR(SOLID!BL59,0)</f>
        <v>0</v>
      </c>
      <c r="BI48" s="16">
        <f ca="1">IFERROR(SOLID!BM59,0)</f>
        <v>0</v>
      </c>
      <c r="BJ48" s="16">
        <f ca="1">IFERROR(SOLID!BN59,0)</f>
        <v>0</v>
      </c>
      <c r="BK48" s="16">
        <f ca="1">IFERROR(SOLID!BO59,0)</f>
        <v>0</v>
      </c>
      <c r="BL48" s="16">
        <f ca="1">IFERROR(SOLID!BP59,0)</f>
        <v>0</v>
      </c>
      <c r="BM48" s="16">
        <f ca="1">IFERROR(SOLID!BQ59,0)</f>
        <v>0</v>
      </c>
      <c r="BN48" s="16">
        <f ca="1">IFERROR(SOLID!BR59,0)</f>
        <v>0</v>
      </c>
      <c r="BO48" s="16">
        <f>IFERROR(SOLID!BS59,0)</f>
        <v>0</v>
      </c>
      <c r="BP48" s="16">
        <f>IFERROR(SOLID!BT59,0)</f>
        <v>0</v>
      </c>
      <c r="BQ48" s="16">
        <f>IFERROR(SOLID!BU59,0)</f>
        <v>0</v>
      </c>
      <c r="BR48" s="16">
        <f>IFERROR(SOLID!BV59,0)</f>
        <v>0</v>
      </c>
      <c r="BS48" s="16">
        <f>IFERROR(SOLID!BW59,0)</f>
        <v>0</v>
      </c>
      <c r="BT48" s="16">
        <f>IFERROR(SOLID!BX59,0)</f>
        <v>0</v>
      </c>
    </row>
    <row r="49" spans="1:72" ht="21.75" hidden="1" outlineLevel="1" thickBot="1" x14ac:dyDescent="0.4">
      <c r="A49" s="33" t="str">
        <f>IFERROR(SOLID!E60,0)</f>
        <v>H (Ge)</v>
      </c>
      <c r="B49" s="16">
        <f ca="1">IFERROR(SOLID!F60,0)</f>
        <v>-18.79</v>
      </c>
      <c r="C49" s="16">
        <f ca="1">IFERROR(SOLID!G60,0)</f>
        <v>-18.16</v>
      </c>
      <c r="D49" s="16">
        <f ca="1">IFERROR(SOLID!H60,0)</f>
        <v>-17.61</v>
      </c>
      <c r="E49" s="16">
        <f ca="1">IFERROR(SOLID!I60,0)</f>
        <v>-17.13</v>
      </c>
      <c r="F49" s="16">
        <f ca="1">IFERROR(SOLID!J60,0)</f>
        <v>-15.34</v>
      </c>
      <c r="G49" s="16">
        <f ca="1">IFERROR(SOLID!K60,0)</f>
        <v>-14.42</v>
      </c>
      <c r="H49" s="16">
        <f ca="1">IFERROR(SOLID!L60,0)</f>
        <v>-12.78</v>
      </c>
      <c r="I49" s="16">
        <f ca="1">IFERROR(SOLID!M60,0)</f>
        <v>-11.65</v>
      </c>
      <c r="J49" s="16">
        <f ca="1">IFERROR(SOLID!N60,0)</f>
        <v>-10.59</v>
      </c>
      <c r="K49" s="16">
        <f ca="1">IFERROR(SOLID!O60,0)</f>
        <v>-7.0190000000000001</v>
      </c>
      <c r="L49" s="16">
        <f ca="1">IFERROR(SOLID!P60,0)</f>
        <v>-6.2539999999999996</v>
      </c>
      <c r="M49" s="16">
        <f ca="1">IFERROR(SOLID!Q60,0)</f>
        <v>-5.5309999999999997</v>
      </c>
      <c r="N49" s="16">
        <f ca="1">IFERROR(SOLID!R60,0)</f>
        <v>-4.8460000000000001</v>
      </c>
      <c r="O49" s="16">
        <f ca="1">IFERROR(SOLID!S60,0)</f>
        <v>-4.1959999999999997</v>
      </c>
      <c r="P49" s="16">
        <f ca="1">IFERROR(SOLID!T60,0)</f>
        <v>-4.1950000000000003</v>
      </c>
      <c r="Q49" s="16">
        <f ca="1">IFERROR(SOLID!U60,0)</f>
        <v>-4.2359999999999998</v>
      </c>
      <c r="R49" s="16">
        <f ca="1">IFERROR(SOLID!V60,0)</f>
        <v>-4.2759999999999998</v>
      </c>
      <c r="S49" s="16">
        <f ca="1">IFERROR(SOLID!W60,0)</f>
        <v>-4.3170000000000002</v>
      </c>
      <c r="T49" s="16">
        <f ca="1">IFERROR(SOLID!X60,0)</f>
        <v>-4.3579999999999997</v>
      </c>
      <c r="U49" s="16">
        <f ca="1">IFERROR(SOLID!Y60,0)</f>
        <v>-4.399</v>
      </c>
      <c r="V49" s="16">
        <f ca="1">IFERROR(SOLID!Z60,0)</f>
        <v>-4.4400000000000004</v>
      </c>
      <c r="W49" s="16">
        <f ca="1">IFERROR(SOLID!AA60,0)</f>
        <v>-4.4809999999999999</v>
      </c>
      <c r="X49" s="16">
        <f ca="1">IFERROR(SOLID!AB60,0)</f>
        <v>-4.6429999999999998</v>
      </c>
      <c r="Y49" s="16">
        <f ca="1">IFERROR(SOLID!AC60,0)</f>
        <v>-4.6829999999999998</v>
      </c>
      <c r="Z49" s="16">
        <f ca="1">IFERROR(SOLID!AD60,0)</f>
        <v>-4.7220000000000004</v>
      </c>
      <c r="AA49" s="16">
        <f ca="1">IFERROR(SOLID!AE60,0)</f>
        <v>-4.7619999999999996</v>
      </c>
      <c r="AB49" s="16">
        <f ca="1">IFERROR(SOLID!AF60,0)</f>
        <v>-4.8010000000000002</v>
      </c>
      <c r="AC49" s="16">
        <f ca="1">IFERROR(SOLID!AG60,0)</f>
        <v>-4.8410000000000002</v>
      </c>
      <c r="AD49" s="16">
        <f ca="1">IFERROR(SOLID!AH60,0)</f>
        <v>-4.8780000000000001</v>
      </c>
      <c r="AE49" s="16">
        <f ca="1">IFERROR(SOLID!AI60,0)</f>
        <v>-4.9169999999999998</v>
      </c>
      <c r="AF49" s="16">
        <f ca="1">IFERROR(SOLID!AJ60,0)</f>
        <v>-4.9550000000000001</v>
      </c>
      <c r="AG49" s="16">
        <f ca="1">IFERROR(SOLID!AK60,0)</f>
        <v>-4.9930000000000003</v>
      </c>
      <c r="AH49" s="16">
        <f ca="1">IFERROR(SOLID!AL60,0)</f>
        <v>-5.03</v>
      </c>
      <c r="AI49" s="16">
        <f ca="1">IFERROR(SOLID!AM60,0)</f>
        <v>-5.0679999999999996</v>
      </c>
      <c r="AJ49" s="16">
        <f ca="1">IFERROR(SOLID!AN60,0)</f>
        <v>-5.1050000000000004</v>
      </c>
      <c r="AK49" s="16">
        <f ca="1">IFERROR(SOLID!AO60,0)</f>
        <v>-5.4530000000000003</v>
      </c>
      <c r="AL49" s="16">
        <f ca="1">IFERROR(SOLID!AP60,0)</f>
        <v>0</v>
      </c>
      <c r="AM49" s="16">
        <f ca="1">IFERROR(SOLID!AQ60,0)</f>
        <v>0</v>
      </c>
      <c r="AN49" s="16">
        <f ca="1">IFERROR(SOLID!AR60,0)</f>
        <v>0</v>
      </c>
      <c r="AO49" s="16">
        <f ca="1">IFERROR(SOLID!AS60,0)</f>
        <v>0</v>
      </c>
      <c r="AP49" s="16">
        <f ca="1">IFERROR(SOLID!AT60,0)</f>
        <v>0</v>
      </c>
      <c r="AQ49" s="16">
        <f ca="1">IFERROR(SOLID!AU60,0)</f>
        <v>0</v>
      </c>
      <c r="AR49" s="16">
        <f ca="1">IFERROR(SOLID!AV60,0)</f>
        <v>0</v>
      </c>
      <c r="AS49" s="16">
        <f ca="1">IFERROR(SOLID!AW60,0)</f>
        <v>0</v>
      </c>
      <c r="AT49" s="16">
        <f ca="1">IFERROR(SOLID!AX60,0)</f>
        <v>0</v>
      </c>
      <c r="AU49" s="16">
        <f ca="1">IFERROR(SOLID!AY60,0)</f>
        <v>0</v>
      </c>
      <c r="AV49" s="16">
        <f ca="1">IFERROR(SOLID!AZ60,0)</f>
        <v>0</v>
      </c>
      <c r="AW49" s="16">
        <f ca="1">IFERROR(SOLID!BA60,0)</f>
        <v>0</v>
      </c>
      <c r="AX49" s="16">
        <f ca="1">IFERROR(SOLID!BB60,0)</f>
        <v>0</v>
      </c>
      <c r="AY49" s="16">
        <f ca="1">IFERROR(SOLID!BC60,0)</f>
        <v>0</v>
      </c>
      <c r="AZ49" s="16">
        <f ca="1">IFERROR(SOLID!BD60,0)</f>
        <v>0</v>
      </c>
      <c r="BA49" s="16">
        <f ca="1">IFERROR(SOLID!BE60,0)</f>
        <v>0</v>
      </c>
      <c r="BB49" s="16">
        <f ca="1">IFERROR(SOLID!BF60,0)</f>
        <v>0</v>
      </c>
      <c r="BC49" s="16">
        <f ca="1">IFERROR(SOLID!BG60,0)</f>
        <v>0</v>
      </c>
      <c r="BD49" s="16">
        <f ca="1">IFERROR(SOLID!BH60,0)</f>
        <v>0</v>
      </c>
      <c r="BE49" s="16">
        <f ca="1">IFERROR(SOLID!BI60,0)</f>
        <v>0</v>
      </c>
      <c r="BF49" s="16">
        <f ca="1">IFERROR(SOLID!BJ60,0)</f>
        <v>0</v>
      </c>
      <c r="BG49" s="16">
        <f ca="1">IFERROR(SOLID!BK60,0)</f>
        <v>0</v>
      </c>
      <c r="BH49" s="16">
        <f ca="1">IFERROR(SOLID!BL60,0)</f>
        <v>0</v>
      </c>
      <c r="BI49" s="16">
        <f ca="1">IFERROR(SOLID!BM60,0)</f>
        <v>0</v>
      </c>
      <c r="BJ49" s="16">
        <f ca="1">IFERROR(SOLID!BN60,0)</f>
        <v>0</v>
      </c>
      <c r="BK49" s="16">
        <f ca="1">IFERROR(SOLID!BO60,0)</f>
        <v>0</v>
      </c>
      <c r="BL49" s="16">
        <f ca="1">IFERROR(SOLID!BP60,0)</f>
        <v>0</v>
      </c>
      <c r="BM49" s="16">
        <f ca="1">IFERROR(SOLID!BQ60,0)</f>
        <v>0</v>
      </c>
      <c r="BN49" s="16">
        <f ca="1">IFERROR(SOLID!BR60,0)</f>
        <v>0</v>
      </c>
      <c r="BO49" s="16">
        <f>IFERROR(SOLID!BS60,0)</f>
        <v>0</v>
      </c>
      <c r="BP49" s="16">
        <f>IFERROR(SOLID!BT60,0)</f>
        <v>0</v>
      </c>
      <c r="BQ49" s="16">
        <f>IFERROR(SOLID!BU60,0)</f>
        <v>0</v>
      </c>
      <c r="BR49" s="16">
        <f>IFERROR(SOLID!BV60,0)</f>
        <v>0</v>
      </c>
      <c r="BS49" s="16">
        <f>IFERROR(SOLID!BW60,0)</f>
        <v>0</v>
      </c>
      <c r="BT49" s="16">
        <f>IFERROR(SOLID!BX60,0)</f>
        <v>0</v>
      </c>
    </row>
    <row r="50" spans="1:72" ht="21.75" hidden="1" outlineLevel="1" thickBot="1" x14ac:dyDescent="0.4">
      <c r="A50" s="33" t="str">
        <f>IFERROR(SOLID!E61,0)</f>
        <v>H (Se)</v>
      </c>
      <c r="B50" s="16">
        <f ca="1">IFERROR(SOLID!F61,0)</f>
        <v>-22.49</v>
      </c>
      <c r="C50" s="16">
        <f ca="1">IFERROR(SOLID!G61,0)</f>
        <v>-21.36</v>
      </c>
      <c r="D50" s="16">
        <f ca="1">IFERROR(SOLID!H61,0)</f>
        <v>-20.37</v>
      </c>
      <c r="E50" s="16">
        <f ca="1">IFERROR(SOLID!I61,0)</f>
        <v>-19.48</v>
      </c>
      <c r="F50" s="16">
        <f ca="1">IFERROR(SOLID!J61,0)</f>
        <v>-19.559999999999999</v>
      </c>
      <c r="G50" s="16">
        <f ca="1">IFERROR(SOLID!K61,0)</f>
        <v>-19.87</v>
      </c>
      <c r="H50" s="16">
        <f ca="1">IFERROR(SOLID!L61,0)</f>
        <v>-20.04</v>
      </c>
      <c r="I50" s="16">
        <f ca="1">IFERROR(SOLID!M61,0)</f>
        <v>-20.28</v>
      </c>
      <c r="J50" s="16">
        <f ca="1">IFERROR(SOLID!N61,0)</f>
        <v>-20.53</v>
      </c>
      <c r="K50" s="16">
        <f ca="1">IFERROR(SOLID!O61,0)</f>
        <v>-21.53</v>
      </c>
      <c r="L50" s="16">
        <f ca="1">IFERROR(SOLID!P61,0)</f>
        <v>-21.78</v>
      </c>
      <c r="M50" s="16">
        <f ca="1">IFERROR(SOLID!Q61,0)</f>
        <v>-22.02</v>
      </c>
      <c r="N50" s="16">
        <f ca="1">IFERROR(SOLID!R61,0)</f>
        <v>-22.27</v>
      </c>
      <c r="O50" s="16">
        <f ca="1">IFERROR(SOLID!S61,0)</f>
        <v>-22.52</v>
      </c>
      <c r="P50" s="16">
        <f ca="1">IFERROR(SOLID!T61,0)</f>
        <v>-22.76</v>
      </c>
      <c r="Q50" s="16">
        <f ca="1">IFERROR(SOLID!U61,0)</f>
        <v>-23</v>
      </c>
      <c r="R50" s="16">
        <f ca="1">IFERROR(SOLID!V61,0)</f>
        <v>-23.24</v>
      </c>
      <c r="S50" s="16">
        <f ca="1">IFERROR(SOLID!W61,0)</f>
        <v>-23.48</v>
      </c>
      <c r="T50" s="16">
        <f ca="1">IFERROR(SOLID!X61,0)</f>
        <v>-23.72</v>
      </c>
      <c r="U50" s="16">
        <f ca="1">IFERROR(SOLID!Y61,0)</f>
        <v>-23.95</v>
      </c>
      <c r="V50" s="16">
        <f ca="1">IFERROR(SOLID!Z61,0)</f>
        <v>-24.18</v>
      </c>
      <c r="W50" s="16">
        <f ca="1">IFERROR(SOLID!AA61,0)</f>
        <v>-24.41</v>
      </c>
      <c r="X50" s="16">
        <f ca="1">IFERROR(SOLID!AB61,0)</f>
        <v>-25.31</v>
      </c>
      <c r="Y50" s="16">
        <f ca="1">IFERROR(SOLID!AC61,0)</f>
        <v>-25.53</v>
      </c>
      <c r="Z50" s="16">
        <f ca="1">IFERROR(SOLID!AD61,0)</f>
        <v>-25.75</v>
      </c>
      <c r="AA50" s="16">
        <f ca="1">IFERROR(SOLID!AE61,0)</f>
        <v>-25.97</v>
      </c>
      <c r="AB50" s="16">
        <f ca="1">IFERROR(SOLID!AF61,0)</f>
        <v>-26.18</v>
      </c>
      <c r="AC50" s="16">
        <f ca="1">IFERROR(SOLID!AG61,0)</f>
        <v>-26.39</v>
      </c>
      <c r="AD50" s="16">
        <f ca="1">IFERROR(SOLID!AH61,0)</f>
        <v>-26.6</v>
      </c>
      <c r="AE50" s="16">
        <f ca="1">IFERROR(SOLID!AI61,0)</f>
        <v>-26.81</v>
      </c>
      <c r="AF50" s="16">
        <f ca="1">IFERROR(SOLID!AJ61,0)</f>
        <v>-27.02</v>
      </c>
      <c r="AG50" s="16">
        <f ca="1">IFERROR(SOLID!AK61,0)</f>
        <v>-27.22</v>
      </c>
      <c r="AH50" s="16">
        <f ca="1">IFERROR(SOLID!AL61,0)</f>
        <v>-27.43</v>
      </c>
      <c r="AI50" s="16">
        <f ca="1">IFERROR(SOLID!AM61,0)</f>
        <v>-27.63</v>
      </c>
      <c r="AJ50" s="16">
        <f ca="1">IFERROR(SOLID!AN61,0)</f>
        <v>-27.83</v>
      </c>
      <c r="AK50" s="16">
        <f ca="1">IFERROR(SOLID!AO61,0)</f>
        <v>-28.62</v>
      </c>
      <c r="AL50" s="16">
        <f ca="1">IFERROR(SOLID!AP61,0)</f>
        <v>0</v>
      </c>
      <c r="AM50" s="16">
        <f ca="1">IFERROR(SOLID!AQ61,0)</f>
        <v>0</v>
      </c>
      <c r="AN50" s="16">
        <f ca="1">IFERROR(SOLID!AR61,0)</f>
        <v>0</v>
      </c>
      <c r="AO50" s="16">
        <f ca="1">IFERROR(SOLID!AS61,0)</f>
        <v>0</v>
      </c>
      <c r="AP50" s="16">
        <f ca="1">IFERROR(SOLID!AT61,0)</f>
        <v>0</v>
      </c>
      <c r="AQ50" s="16">
        <f ca="1">IFERROR(SOLID!AU61,0)</f>
        <v>0</v>
      </c>
      <c r="AR50" s="16">
        <f ca="1">IFERROR(SOLID!AV61,0)</f>
        <v>0</v>
      </c>
      <c r="AS50" s="16">
        <f ca="1">IFERROR(SOLID!AW61,0)</f>
        <v>0</v>
      </c>
      <c r="AT50" s="16">
        <f ca="1">IFERROR(SOLID!AX61,0)</f>
        <v>0</v>
      </c>
      <c r="AU50" s="16">
        <f ca="1">IFERROR(SOLID!AY61,0)</f>
        <v>0</v>
      </c>
      <c r="AV50" s="16">
        <f ca="1">IFERROR(SOLID!AZ61,0)</f>
        <v>0</v>
      </c>
      <c r="AW50" s="16">
        <f ca="1">IFERROR(SOLID!BA61,0)</f>
        <v>0</v>
      </c>
      <c r="AX50" s="16">
        <f ca="1">IFERROR(SOLID!BB61,0)</f>
        <v>0</v>
      </c>
      <c r="AY50" s="16">
        <f ca="1">IFERROR(SOLID!BC61,0)</f>
        <v>0</v>
      </c>
      <c r="AZ50" s="16">
        <f ca="1">IFERROR(SOLID!BD61,0)</f>
        <v>0</v>
      </c>
      <c r="BA50" s="16">
        <f ca="1">IFERROR(SOLID!BE61,0)</f>
        <v>0</v>
      </c>
      <c r="BB50" s="16">
        <f ca="1">IFERROR(SOLID!BF61,0)</f>
        <v>0</v>
      </c>
      <c r="BC50" s="16">
        <f ca="1">IFERROR(SOLID!BG61,0)</f>
        <v>0</v>
      </c>
      <c r="BD50" s="16">
        <f ca="1">IFERROR(SOLID!BH61,0)</f>
        <v>0</v>
      </c>
      <c r="BE50" s="16">
        <f ca="1">IFERROR(SOLID!BI61,0)</f>
        <v>0</v>
      </c>
      <c r="BF50" s="16">
        <f ca="1">IFERROR(SOLID!BJ61,0)</f>
        <v>0</v>
      </c>
      <c r="BG50" s="16">
        <f ca="1">IFERROR(SOLID!BK61,0)</f>
        <v>0</v>
      </c>
      <c r="BH50" s="16">
        <f ca="1">IFERROR(SOLID!BL61,0)</f>
        <v>0</v>
      </c>
      <c r="BI50" s="16">
        <f ca="1">IFERROR(SOLID!BM61,0)</f>
        <v>0</v>
      </c>
      <c r="BJ50" s="16">
        <f ca="1">IFERROR(SOLID!BN61,0)</f>
        <v>0</v>
      </c>
      <c r="BK50" s="16">
        <f ca="1">IFERROR(SOLID!BO61,0)</f>
        <v>0</v>
      </c>
      <c r="BL50" s="16">
        <f ca="1">IFERROR(SOLID!BP61,0)</f>
        <v>0</v>
      </c>
      <c r="BM50" s="16">
        <f ca="1">IFERROR(SOLID!BQ61,0)</f>
        <v>0</v>
      </c>
      <c r="BN50" s="16">
        <f ca="1">IFERROR(SOLID!BR61,0)</f>
        <v>0</v>
      </c>
      <c r="BO50" s="16">
        <f>IFERROR(SOLID!BS61,0)</f>
        <v>0</v>
      </c>
      <c r="BP50" s="16">
        <f>IFERROR(SOLID!BT61,0)</f>
        <v>0</v>
      </c>
      <c r="BQ50" s="16">
        <f>IFERROR(SOLID!BU61,0)</f>
        <v>0</v>
      </c>
      <c r="BR50" s="16">
        <f>IFERROR(SOLID!BV61,0)</f>
        <v>0</v>
      </c>
      <c r="BS50" s="16">
        <f>IFERROR(SOLID!BW61,0)</f>
        <v>0</v>
      </c>
      <c r="BT50" s="16">
        <f>IFERROR(SOLID!BX61,0)</f>
        <v>0</v>
      </c>
    </row>
    <row r="51" spans="1:72" ht="21.75" hidden="1" outlineLevel="1" thickBot="1" x14ac:dyDescent="0.4">
      <c r="A51" s="33">
        <f>IFERROR(SOLID!E62,0)</f>
        <v>0</v>
      </c>
      <c r="B51" s="16">
        <f ca="1">IFERROR(SOLID!F62,0)</f>
        <v>0</v>
      </c>
      <c r="C51" s="16">
        <f ca="1">IFERROR(SOLID!G62,0)</f>
        <v>0</v>
      </c>
      <c r="D51" s="16">
        <f ca="1">IFERROR(SOLID!H62,0)</f>
        <v>0</v>
      </c>
      <c r="E51" s="16">
        <f ca="1">IFERROR(SOLID!I62,0)</f>
        <v>0</v>
      </c>
      <c r="F51" s="16">
        <f ca="1">IFERROR(SOLID!J62,0)</f>
        <v>0</v>
      </c>
      <c r="G51" s="16">
        <f ca="1">IFERROR(SOLID!K62,0)</f>
        <v>0</v>
      </c>
      <c r="H51" s="16">
        <f ca="1">IFERROR(SOLID!L62,0)</f>
        <v>0</v>
      </c>
      <c r="I51" s="16">
        <f ca="1">IFERROR(SOLID!M62,0)</f>
        <v>0</v>
      </c>
      <c r="J51" s="16">
        <f ca="1">IFERROR(SOLID!N62,0)</f>
        <v>0</v>
      </c>
      <c r="K51" s="16">
        <f ca="1">IFERROR(SOLID!O62,0)</f>
        <v>0</v>
      </c>
      <c r="L51" s="16">
        <f ca="1">IFERROR(SOLID!P62,0)</f>
        <v>0</v>
      </c>
      <c r="M51" s="16">
        <f ca="1">IFERROR(SOLID!Q62,0)</f>
        <v>0</v>
      </c>
      <c r="N51" s="16">
        <f ca="1">IFERROR(SOLID!R62,0)</f>
        <v>0</v>
      </c>
      <c r="O51" s="16">
        <f ca="1">IFERROR(SOLID!S62,0)</f>
        <v>0</v>
      </c>
      <c r="P51" s="16">
        <f ca="1">IFERROR(SOLID!T62,0)</f>
        <v>0</v>
      </c>
      <c r="Q51" s="16">
        <f ca="1">IFERROR(SOLID!U62,0)</f>
        <v>0</v>
      </c>
      <c r="R51" s="16">
        <f ca="1">IFERROR(SOLID!V62,0)</f>
        <v>0</v>
      </c>
      <c r="S51" s="16">
        <f ca="1">IFERROR(SOLID!W62,0)</f>
        <v>0</v>
      </c>
      <c r="T51" s="16">
        <f ca="1">IFERROR(SOLID!X62,0)</f>
        <v>0</v>
      </c>
      <c r="U51" s="16">
        <f ca="1">IFERROR(SOLID!Y62,0)</f>
        <v>0</v>
      </c>
      <c r="V51" s="16">
        <f ca="1">IFERROR(SOLID!Z62,0)</f>
        <v>0</v>
      </c>
      <c r="W51" s="16">
        <f ca="1">IFERROR(SOLID!AA62,0)</f>
        <v>0</v>
      </c>
      <c r="X51" s="16">
        <f ca="1">IFERROR(SOLID!AB62,0)</f>
        <v>0</v>
      </c>
      <c r="Y51" s="16">
        <f ca="1">IFERROR(SOLID!AC62,0)</f>
        <v>0</v>
      </c>
      <c r="Z51" s="16">
        <f ca="1">IFERROR(SOLID!AD62,0)</f>
        <v>0</v>
      </c>
      <c r="AA51" s="16">
        <f ca="1">IFERROR(SOLID!AE62,0)</f>
        <v>0</v>
      </c>
      <c r="AB51" s="16">
        <f ca="1">IFERROR(SOLID!AF62,0)</f>
        <v>0</v>
      </c>
      <c r="AC51" s="16">
        <f ca="1">IFERROR(SOLID!AG62,0)</f>
        <v>0</v>
      </c>
      <c r="AD51" s="16">
        <f ca="1">IFERROR(SOLID!AH62,0)</f>
        <v>0</v>
      </c>
      <c r="AE51" s="16">
        <f ca="1">IFERROR(SOLID!AI62,0)</f>
        <v>0</v>
      </c>
      <c r="AF51" s="16">
        <f ca="1">IFERROR(SOLID!AJ62,0)</f>
        <v>0</v>
      </c>
      <c r="AG51" s="16">
        <f ca="1">IFERROR(SOLID!AK62,0)</f>
        <v>0</v>
      </c>
      <c r="AH51" s="16">
        <f ca="1">IFERROR(SOLID!AL62,0)</f>
        <v>0</v>
      </c>
      <c r="AI51" s="16">
        <f ca="1">IFERROR(SOLID!AM62,0)</f>
        <v>0</v>
      </c>
      <c r="AJ51" s="16">
        <f ca="1">IFERROR(SOLID!AN62,0)</f>
        <v>0</v>
      </c>
      <c r="AK51" s="16">
        <f ca="1">IFERROR(SOLID!AO62,0)</f>
        <v>0</v>
      </c>
      <c r="AL51" s="16">
        <f ca="1">IFERROR(SOLID!AP62,0)</f>
        <v>0</v>
      </c>
      <c r="AM51" s="16">
        <f ca="1">IFERROR(SOLID!AQ62,0)</f>
        <v>0</v>
      </c>
      <c r="AN51" s="16">
        <f ca="1">IFERROR(SOLID!AR62,0)</f>
        <v>0</v>
      </c>
      <c r="AO51" s="16">
        <f ca="1">IFERROR(SOLID!AS62,0)</f>
        <v>0</v>
      </c>
      <c r="AP51" s="16">
        <f ca="1">IFERROR(SOLID!AT62,0)</f>
        <v>0</v>
      </c>
      <c r="AQ51" s="16">
        <f ca="1">IFERROR(SOLID!AU62,0)</f>
        <v>0</v>
      </c>
      <c r="AR51" s="16">
        <f ca="1">IFERROR(SOLID!AV62,0)</f>
        <v>0</v>
      </c>
      <c r="AS51" s="16">
        <f ca="1">IFERROR(SOLID!AW62,0)</f>
        <v>0</v>
      </c>
      <c r="AT51" s="16">
        <f ca="1">IFERROR(SOLID!AX62,0)</f>
        <v>0</v>
      </c>
      <c r="AU51" s="16">
        <f ca="1">IFERROR(SOLID!AY62,0)</f>
        <v>0</v>
      </c>
      <c r="AV51" s="16">
        <f ca="1">IFERROR(SOLID!AZ62,0)</f>
        <v>0</v>
      </c>
      <c r="AW51" s="16">
        <f ca="1">IFERROR(SOLID!BA62,0)</f>
        <v>0</v>
      </c>
      <c r="AX51" s="16">
        <f ca="1">IFERROR(SOLID!BB62,0)</f>
        <v>0</v>
      </c>
      <c r="AY51" s="16">
        <f ca="1">IFERROR(SOLID!BC62,0)</f>
        <v>0</v>
      </c>
      <c r="AZ51" s="16">
        <f ca="1">IFERROR(SOLID!BD62,0)</f>
        <v>0</v>
      </c>
      <c r="BA51" s="16">
        <f ca="1">IFERROR(SOLID!BE62,0)</f>
        <v>0</v>
      </c>
      <c r="BB51" s="16">
        <f ca="1">IFERROR(SOLID!BF62,0)</f>
        <v>0</v>
      </c>
      <c r="BC51" s="16">
        <f ca="1">IFERROR(SOLID!BG62,0)</f>
        <v>0</v>
      </c>
      <c r="BD51" s="16">
        <f ca="1">IFERROR(SOLID!BH62,0)</f>
        <v>0</v>
      </c>
      <c r="BE51" s="16">
        <f ca="1">IFERROR(SOLID!BI62,0)</f>
        <v>0</v>
      </c>
      <c r="BF51" s="16">
        <f ca="1">IFERROR(SOLID!BJ62,0)</f>
        <v>0</v>
      </c>
      <c r="BG51" s="16">
        <f ca="1">IFERROR(SOLID!BK62,0)</f>
        <v>0</v>
      </c>
      <c r="BH51" s="16">
        <f ca="1">IFERROR(SOLID!BL62,0)</f>
        <v>0</v>
      </c>
      <c r="BI51" s="16">
        <f ca="1">IFERROR(SOLID!BM62,0)</f>
        <v>0</v>
      </c>
      <c r="BJ51" s="16">
        <f ca="1">IFERROR(SOLID!BN62,0)</f>
        <v>0</v>
      </c>
      <c r="BK51" s="16">
        <f ca="1">IFERROR(SOLID!BO62,0)</f>
        <v>0</v>
      </c>
      <c r="BL51" s="16">
        <f ca="1">IFERROR(SOLID!BP62,0)</f>
        <v>0</v>
      </c>
      <c r="BM51" s="16">
        <f ca="1">IFERROR(SOLID!BQ62,0)</f>
        <v>0</v>
      </c>
      <c r="BN51" s="16">
        <f ca="1">IFERROR(SOLID!BR62,0)</f>
        <v>0</v>
      </c>
      <c r="BO51" s="16">
        <f>IFERROR(SOLID!BS62,0)</f>
        <v>0</v>
      </c>
      <c r="BP51" s="16">
        <f>IFERROR(SOLID!BT62,0)</f>
        <v>0</v>
      </c>
      <c r="BQ51" s="16">
        <f>IFERROR(SOLID!BU62,0)</f>
        <v>0</v>
      </c>
      <c r="BR51" s="16">
        <f>IFERROR(SOLID!BV62,0)</f>
        <v>0</v>
      </c>
      <c r="BS51" s="16">
        <f>IFERROR(SOLID!BW62,0)</f>
        <v>0</v>
      </c>
      <c r="BT51" s="16">
        <f>IFERROR(SOLID!BX62,0)</f>
        <v>0</v>
      </c>
    </row>
    <row r="52" spans="1:72" ht="21.75" hidden="1" outlineLevel="1" thickBot="1" x14ac:dyDescent="0.4">
      <c r="A52" s="33">
        <f>IFERROR(SOLID!E63,0)</f>
        <v>0</v>
      </c>
      <c r="B52" s="16">
        <f ca="1">IFERROR(SOLID!F63,0)</f>
        <v>0</v>
      </c>
      <c r="C52" s="16">
        <f ca="1">IFERROR(SOLID!G63,0)</f>
        <v>0</v>
      </c>
      <c r="D52" s="16">
        <f ca="1">IFERROR(SOLID!H63,0)</f>
        <v>0</v>
      </c>
      <c r="E52" s="16">
        <f ca="1">IFERROR(SOLID!I63,0)</f>
        <v>0</v>
      </c>
      <c r="F52" s="16">
        <f ca="1">IFERROR(SOLID!J63,0)</f>
        <v>0</v>
      </c>
      <c r="G52" s="16">
        <f ca="1">IFERROR(SOLID!K63,0)</f>
        <v>0</v>
      </c>
      <c r="H52" s="16">
        <f ca="1">IFERROR(SOLID!L63,0)</f>
        <v>0</v>
      </c>
      <c r="I52" s="16">
        <f ca="1">IFERROR(SOLID!M63,0)</f>
        <v>0</v>
      </c>
      <c r="J52" s="16">
        <f ca="1">IFERROR(SOLID!N63,0)</f>
        <v>0</v>
      </c>
      <c r="K52" s="16">
        <f ca="1">IFERROR(SOLID!O63,0)</f>
        <v>0</v>
      </c>
      <c r="L52" s="16">
        <f ca="1">IFERROR(SOLID!P63,0)</f>
        <v>0</v>
      </c>
      <c r="M52" s="16">
        <f ca="1">IFERROR(SOLID!Q63,0)</f>
        <v>0</v>
      </c>
      <c r="N52" s="16">
        <f ca="1">IFERROR(SOLID!R63,0)</f>
        <v>0</v>
      </c>
      <c r="O52" s="16">
        <f ca="1">IFERROR(SOLID!S63,0)</f>
        <v>0</v>
      </c>
      <c r="P52" s="16">
        <f ca="1">IFERROR(SOLID!T63,0)</f>
        <v>0</v>
      </c>
      <c r="Q52" s="16">
        <f ca="1">IFERROR(SOLID!U63,0)</f>
        <v>0</v>
      </c>
      <c r="R52" s="16">
        <f ca="1">IFERROR(SOLID!V63,0)</f>
        <v>0</v>
      </c>
      <c r="S52" s="16">
        <f ca="1">IFERROR(SOLID!W63,0)</f>
        <v>0</v>
      </c>
      <c r="T52" s="16">
        <f ca="1">IFERROR(SOLID!X63,0)</f>
        <v>0</v>
      </c>
      <c r="U52" s="16">
        <f ca="1">IFERROR(SOLID!Y63,0)</f>
        <v>0</v>
      </c>
      <c r="V52" s="16">
        <f ca="1">IFERROR(SOLID!Z63,0)</f>
        <v>0</v>
      </c>
      <c r="W52" s="16">
        <f ca="1">IFERROR(SOLID!AA63,0)</f>
        <v>0</v>
      </c>
      <c r="X52" s="16">
        <f ca="1">IFERROR(SOLID!AB63,0)</f>
        <v>0</v>
      </c>
      <c r="Y52" s="16">
        <f ca="1">IFERROR(SOLID!AC63,0)</f>
        <v>0</v>
      </c>
      <c r="Z52" s="16">
        <f ca="1">IFERROR(SOLID!AD63,0)</f>
        <v>0</v>
      </c>
      <c r="AA52" s="16">
        <f ca="1">IFERROR(SOLID!AE63,0)</f>
        <v>0</v>
      </c>
      <c r="AB52" s="16">
        <f ca="1">IFERROR(SOLID!AF63,0)</f>
        <v>0</v>
      </c>
      <c r="AC52" s="16">
        <f ca="1">IFERROR(SOLID!AG63,0)</f>
        <v>0</v>
      </c>
      <c r="AD52" s="16">
        <f ca="1">IFERROR(SOLID!AH63,0)</f>
        <v>0</v>
      </c>
      <c r="AE52" s="16">
        <f ca="1">IFERROR(SOLID!AI63,0)</f>
        <v>0</v>
      </c>
      <c r="AF52" s="16">
        <f ca="1">IFERROR(SOLID!AJ63,0)</f>
        <v>0</v>
      </c>
      <c r="AG52" s="16">
        <f ca="1">IFERROR(SOLID!AK63,0)</f>
        <v>0</v>
      </c>
      <c r="AH52" s="16">
        <f ca="1">IFERROR(SOLID!AL63,0)</f>
        <v>0</v>
      </c>
      <c r="AI52" s="16">
        <f ca="1">IFERROR(SOLID!AM63,0)</f>
        <v>0</v>
      </c>
      <c r="AJ52" s="16">
        <f ca="1">IFERROR(SOLID!AN63,0)</f>
        <v>0</v>
      </c>
      <c r="AK52" s="16">
        <f ca="1">IFERROR(SOLID!AO63,0)</f>
        <v>0</v>
      </c>
      <c r="AL52" s="16">
        <f ca="1">IFERROR(SOLID!AP63,0)</f>
        <v>0</v>
      </c>
      <c r="AM52" s="16">
        <f ca="1">IFERROR(SOLID!AQ63,0)</f>
        <v>0</v>
      </c>
      <c r="AN52" s="16">
        <f ca="1">IFERROR(SOLID!AR63,0)</f>
        <v>0</v>
      </c>
      <c r="AO52" s="16">
        <f ca="1">IFERROR(SOLID!AS63,0)</f>
        <v>0</v>
      </c>
      <c r="AP52" s="16">
        <f ca="1">IFERROR(SOLID!AT63,0)</f>
        <v>0</v>
      </c>
      <c r="AQ52" s="16">
        <f ca="1">IFERROR(SOLID!AU63,0)</f>
        <v>0</v>
      </c>
      <c r="AR52" s="16">
        <f ca="1">IFERROR(SOLID!AV63,0)</f>
        <v>0</v>
      </c>
      <c r="AS52" s="16">
        <f ca="1">IFERROR(SOLID!AW63,0)</f>
        <v>0</v>
      </c>
      <c r="AT52" s="16">
        <f ca="1">IFERROR(SOLID!AX63,0)</f>
        <v>0</v>
      </c>
      <c r="AU52" s="16">
        <f ca="1">IFERROR(SOLID!AY63,0)</f>
        <v>0</v>
      </c>
      <c r="AV52" s="16">
        <f ca="1">IFERROR(SOLID!AZ63,0)</f>
        <v>0</v>
      </c>
      <c r="AW52" s="16">
        <f ca="1">IFERROR(SOLID!BA63,0)</f>
        <v>0</v>
      </c>
      <c r="AX52" s="16">
        <f ca="1">IFERROR(SOLID!BB63,0)</f>
        <v>0</v>
      </c>
      <c r="AY52" s="16">
        <f ca="1">IFERROR(SOLID!BC63,0)</f>
        <v>0</v>
      </c>
      <c r="AZ52" s="16">
        <f ca="1">IFERROR(SOLID!BD63,0)</f>
        <v>0</v>
      </c>
      <c r="BA52" s="16">
        <f ca="1">IFERROR(SOLID!BE63,0)</f>
        <v>0</v>
      </c>
      <c r="BB52" s="16">
        <f ca="1">IFERROR(SOLID!BF63,0)</f>
        <v>0</v>
      </c>
      <c r="BC52" s="16">
        <f ca="1">IFERROR(SOLID!BG63,0)</f>
        <v>0</v>
      </c>
      <c r="BD52" s="16">
        <f ca="1">IFERROR(SOLID!BH63,0)</f>
        <v>0</v>
      </c>
      <c r="BE52" s="16">
        <f ca="1">IFERROR(SOLID!BI63,0)</f>
        <v>0</v>
      </c>
      <c r="BF52" s="16">
        <f ca="1">IFERROR(SOLID!BJ63,0)</f>
        <v>0</v>
      </c>
      <c r="BG52" s="16">
        <f ca="1">IFERROR(SOLID!BK63,0)</f>
        <v>0</v>
      </c>
      <c r="BH52" s="16">
        <f ca="1">IFERROR(SOLID!BL63,0)</f>
        <v>0</v>
      </c>
      <c r="BI52" s="16">
        <f ca="1">IFERROR(SOLID!BM63,0)</f>
        <v>0</v>
      </c>
      <c r="BJ52" s="16">
        <f ca="1">IFERROR(SOLID!BN63,0)</f>
        <v>0</v>
      </c>
      <c r="BK52" s="16">
        <f ca="1">IFERROR(SOLID!BO63,0)</f>
        <v>0</v>
      </c>
      <c r="BL52" s="16">
        <f ca="1">IFERROR(SOLID!BP63,0)</f>
        <v>0</v>
      </c>
      <c r="BM52" s="16">
        <f ca="1">IFERROR(SOLID!BQ63,0)</f>
        <v>0</v>
      </c>
      <c r="BN52" s="16">
        <f ca="1">IFERROR(SOLID!BR63,0)</f>
        <v>0</v>
      </c>
      <c r="BO52" s="16">
        <f>IFERROR(SOLID!BS63,0)</f>
        <v>0</v>
      </c>
      <c r="BP52" s="16">
        <f>IFERROR(SOLID!BT63,0)</f>
        <v>0</v>
      </c>
      <c r="BQ52" s="16">
        <f>IFERROR(SOLID!BU63,0)</f>
        <v>0</v>
      </c>
      <c r="BR52" s="16">
        <f>IFERROR(SOLID!BV63,0)</f>
        <v>0</v>
      </c>
      <c r="BS52" s="16">
        <f>IFERROR(SOLID!BW63,0)</f>
        <v>0</v>
      </c>
      <c r="BT52" s="16">
        <f>IFERROR(SOLID!BX63,0)</f>
        <v>0</v>
      </c>
    </row>
    <row r="53" spans="1:72" ht="21.75" hidden="1" outlineLevel="1" thickBot="1" x14ac:dyDescent="0.4">
      <c r="A53" s="33">
        <f>IFERROR(SOLID!E64,0)</f>
        <v>0</v>
      </c>
      <c r="B53" s="16">
        <f ca="1">IFERROR(SOLID!F64,0)</f>
        <v>0</v>
      </c>
      <c r="C53" s="16">
        <f ca="1">IFERROR(SOLID!G64,0)</f>
        <v>0</v>
      </c>
      <c r="D53" s="16">
        <f ca="1">IFERROR(SOLID!H64,0)</f>
        <v>0</v>
      </c>
      <c r="E53" s="16">
        <f ca="1">IFERROR(SOLID!I64,0)</f>
        <v>0</v>
      </c>
      <c r="F53" s="16">
        <f ca="1">IFERROR(SOLID!J64,0)</f>
        <v>0</v>
      </c>
      <c r="G53" s="16">
        <f ca="1">IFERROR(SOLID!K64,0)</f>
        <v>0</v>
      </c>
      <c r="H53" s="16">
        <f ca="1">IFERROR(SOLID!L64,0)</f>
        <v>0</v>
      </c>
      <c r="I53" s="16">
        <f ca="1">IFERROR(SOLID!M64,0)</f>
        <v>0</v>
      </c>
      <c r="J53" s="16">
        <f ca="1">IFERROR(SOLID!N64,0)</f>
        <v>0</v>
      </c>
      <c r="K53" s="16">
        <f ca="1">IFERROR(SOLID!O64,0)</f>
        <v>0</v>
      </c>
      <c r="L53" s="16">
        <f ca="1">IFERROR(SOLID!P64,0)</f>
        <v>0</v>
      </c>
      <c r="M53" s="16">
        <f ca="1">IFERROR(SOLID!Q64,0)</f>
        <v>0</v>
      </c>
      <c r="N53" s="16">
        <f ca="1">IFERROR(SOLID!R64,0)</f>
        <v>0</v>
      </c>
      <c r="O53" s="16">
        <f ca="1">IFERROR(SOLID!S64,0)</f>
        <v>0</v>
      </c>
      <c r="P53" s="16">
        <f ca="1">IFERROR(SOLID!T64,0)</f>
        <v>0</v>
      </c>
      <c r="Q53" s="16">
        <f ca="1">IFERROR(SOLID!U64,0)</f>
        <v>0</v>
      </c>
      <c r="R53" s="16">
        <f ca="1">IFERROR(SOLID!V64,0)</f>
        <v>0</v>
      </c>
      <c r="S53" s="16">
        <f ca="1">IFERROR(SOLID!W64,0)</f>
        <v>0</v>
      </c>
      <c r="T53" s="16">
        <f ca="1">IFERROR(SOLID!X64,0)</f>
        <v>0</v>
      </c>
      <c r="U53" s="16">
        <f ca="1">IFERROR(SOLID!Y64,0)</f>
        <v>0</v>
      </c>
      <c r="V53" s="16">
        <f ca="1">IFERROR(SOLID!Z64,0)</f>
        <v>0</v>
      </c>
      <c r="W53" s="16">
        <f ca="1">IFERROR(SOLID!AA64,0)</f>
        <v>0</v>
      </c>
      <c r="X53" s="16">
        <f ca="1">IFERROR(SOLID!AB64,0)</f>
        <v>0</v>
      </c>
      <c r="Y53" s="16">
        <f ca="1">IFERROR(SOLID!AC64,0)</f>
        <v>0</v>
      </c>
      <c r="Z53" s="16">
        <f ca="1">IFERROR(SOLID!AD64,0)</f>
        <v>0</v>
      </c>
      <c r="AA53" s="16">
        <f ca="1">IFERROR(SOLID!AE64,0)</f>
        <v>0</v>
      </c>
      <c r="AB53" s="16">
        <f ca="1">IFERROR(SOLID!AF64,0)</f>
        <v>0</v>
      </c>
      <c r="AC53" s="16">
        <f ca="1">IFERROR(SOLID!AG64,0)</f>
        <v>0</v>
      </c>
      <c r="AD53" s="16">
        <f ca="1">IFERROR(SOLID!AH64,0)</f>
        <v>0</v>
      </c>
      <c r="AE53" s="16">
        <f ca="1">IFERROR(SOLID!AI64,0)</f>
        <v>0</v>
      </c>
      <c r="AF53" s="16">
        <f ca="1">IFERROR(SOLID!AJ64,0)</f>
        <v>0</v>
      </c>
      <c r="AG53" s="16">
        <f ca="1">IFERROR(SOLID!AK64,0)</f>
        <v>0</v>
      </c>
      <c r="AH53" s="16">
        <f ca="1">IFERROR(SOLID!AL64,0)</f>
        <v>0</v>
      </c>
      <c r="AI53" s="16">
        <f ca="1">IFERROR(SOLID!AM64,0)</f>
        <v>0</v>
      </c>
      <c r="AJ53" s="16">
        <f ca="1">IFERROR(SOLID!AN64,0)</f>
        <v>0</v>
      </c>
      <c r="AK53" s="16">
        <f ca="1">IFERROR(SOLID!AO64,0)</f>
        <v>0</v>
      </c>
      <c r="AL53" s="16">
        <f ca="1">IFERROR(SOLID!AP64,0)</f>
        <v>0</v>
      </c>
      <c r="AM53" s="16">
        <f ca="1">IFERROR(SOLID!AQ64,0)</f>
        <v>0</v>
      </c>
      <c r="AN53" s="16">
        <f ca="1">IFERROR(SOLID!AR64,0)</f>
        <v>0</v>
      </c>
      <c r="AO53" s="16">
        <f ca="1">IFERROR(SOLID!AS64,0)</f>
        <v>0</v>
      </c>
      <c r="AP53" s="16">
        <f ca="1">IFERROR(SOLID!AT64,0)</f>
        <v>0</v>
      </c>
      <c r="AQ53" s="16">
        <f ca="1">IFERROR(SOLID!AU64,0)</f>
        <v>0</v>
      </c>
      <c r="AR53" s="16">
        <f ca="1">IFERROR(SOLID!AV64,0)</f>
        <v>0</v>
      </c>
      <c r="AS53" s="16">
        <f ca="1">IFERROR(SOLID!AW64,0)</f>
        <v>0</v>
      </c>
      <c r="AT53" s="16">
        <f ca="1">IFERROR(SOLID!AX64,0)</f>
        <v>0</v>
      </c>
      <c r="AU53" s="16">
        <f ca="1">IFERROR(SOLID!AY64,0)</f>
        <v>0</v>
      </c>
      <c r="AV53" s="16">
        <f ca="1">IFERROR(SOLID!AZ64,0)</f>
        <v>0</v>
      </c>
      <c r="AW53" s="16">
        <f ca="1">IFERROR(SOLID!BA64,0)</f>
        <v>0</v>
      </c>
      <c r="AX53" s="16">
        <f ca="1">IFERROR(SOLID!BB64,0)</f>
        <v>0</v>
      </c>
      <c r="AY53" s="16">
        <f ca="1">IFERROR(SOLID!BC64,0)</f>
        <v>0</v>
      </c>
      <c r="AZ53" s="16">
        <f ca="1">IFERROR(SOLID!BD64,0)</f>
        <v>0</v>
      </c>
      <c r="BA53" s="16">
        <f ca="1">IFERROR(SOLID!BE64,0)</f>
        <v>0</v>
      </c>
      <c r="BB53" s="16">
        <f ca="1">IFERROR(SOLID!BF64,0)</f>
        <v>0</v>
      </c>
      <c r="BC53" s="16">
        <f ca="1">IFERROR(SOLID!BG64,0)</f>
        <v>0</v>
      </c>
      <c r="BD53" s="16">
        <f ca="1">IFERROR(SOLID!BH64,0)</f>
        <v>0</v>
      </c>
      <c r="BE53" s="16">
        <f ca="1">IFERROR(SOLID!BI64,0)</f>
        <v>0</v>
      </c>
      <c r="BF53" s="16">
        <f ca="1">IFERROR(SOLID!BJ64,0)</f>
        <v>0</v>
      </c>
      <c r="BG53" s="16">
        <f ca="1">IFERROR(SOLID!BK64,0)</f>
        <v>0</v>
      </c>
      <c r="BH53" s="16">
        <f ca="1">IFERROR(SOLID!BL64,0)</f>
        <v>0</v>
      </c>
      <c r="BI53" s="16">
        <f ca="1">IFERROR(SOLID!BM64,0)</f>
        <v>0</v>
      </c>
      <c r="BJ53" s="16">
        <f ca="1">IFERROR(SOLID!BN64,0)</f>
        <v>0</v>
      </c>
      <c r="BK53" s="16">
        <f ca="1">IFERROR(SOLID!BO64,0)</f>
        <v>0</v>
      </c>
      <c r="BL53" s="16">
        <f ca="1">IFERROR(SOLID!BP64,0)</f>
        <v>0</v>
      </c>
      <c r="BM53" s="16">
        <f ca="1">IFERROR(SOLID!BQ64,0)</f>
        <v>0</v>
      </c>
      <c r="BN53" s="16">
        <f ca="1">IFERROR(SOLID!BR64,0)</f>
        <v>0</v>
      </c>
      <c r="BO53" s="16">
        <f>IFERROR(SOLID!BS64,0)</f>
        <v>0</v>
      </c>
      <c r="BP53" s="16">
        <f>IFERROR(SOLID!BT64,0)</f>
        <v>0</v>
      </c>
      <c r="BQ53" s="16">
        <f>IFERROR(SOLID!BU64,0)</f>
        <v>0</v>
      </c>
      <c r="BR53" s="16">
        <f>IFERROR(SOLID!BV64,0)</f>
        <v>0</v>
      </c>
      <c r="BS53" s="16">
        <f>IFERROR(SOLID!BW64,0)</f>
        <v>0</v>
      </c>
      <c r="BT53" s="16">
        <f>IFERROR(SOLID!BX64,0)</f>
        <v>0</v>
      </c>
    </row>
    <row r="54" spans="1:72" ht="21.75" hidden="1" outlineLevel="1" thickBot="1" x14ac:dyDescent="0.4">
      <c r="A54" s="33">
        <f>IFERROR(SOLID!E65,0)</f>
        <v>0</v>
      </c>
      <c r="B54" s="16">
        <f ca="1">IFERROR(SOLID!F65,0)</f>
        <v>0</v>
      </c>
      <c r="C54" s="16">
        <f ca="1">IFERROR(SOLID!G65,0)</f>
        <v>0</v>
      </c>
      <c r="D54" s="16">
        <f ca="1">IFERROR(SOLID!H65,0)</f>
        <v>0</v>
      </c>
      <c r="E54" s="16">
        <f ca="1">IFERROR(SOLID!I65,0)</f>
        <v>0</v>
      </c>
      <c r="F54" s="16">
        <f ca="1">IFERROR(SOLID!J65,0)</f>
        <v>0</v>
      </c>
      <c r="G54" s="16">
        <f ca="1">IFERROR(SOLID!K65,0)</f>
        <v>0</v>
      </c>
      <c r="H54" s="16">
        <f ca="1">IFERROR(SOLID!L65,0)</f>
        <v>0</v>
      </c>
      <c r="I54" s="16">
        <f ca="1">IFERROR(SOLID!M65,0)</f>
        <v>0</v>
      </c>
      <c r="J54" s="16">
        <f ca="1">IFERROR(SOLID!N65,0)</f>
        <v>0</v>
      </c>
      <c r="K54" s="16">
        <f ca="1">IFERROR(SOLID!O65,0)</f>
        <v>0</v>
      </c>
      <c r="L54" s="16">
        <f ca="1">IFERROR(SOLID!P65,0)</f>
        <v>0</v>
      </c>
      <c r="M54" s="16">
        <f ca="1">IFERROR(SOLID!Q65,0)</f>
        <v>0</v>
      </c>
      <c r="N54" s="16">
        <f ca="1">IFERROR(SOLID!R65,0)</f>
        <v>0</v>
      </c>
      <c r="O54" s="16">
        <f ca="1">IFERROR(SOLID!S65,0)</f>
        <v>0</v>
      </c>
      <c r="P54" s="16">
        <f ca="1">IFERROR(SOLID!T65,0)</f>
        <v>0</v>
      </c>
      <c r="Q54" s="16">
        <f ca="1">IFERROR(SOLID!U65,0)</f>
        <v>0</v>
      </c>
      <c r="R54" s="16">
        <f ca="1">IFERROR(SOLID!V65,0)</f>
        <v>0</v>
      </c>
      <c r="S54" s="16">
        <f ca="1">IFERROR(SOLID!W65,0)</f>
        <v>0</v>
      </c>
      <c r="T54" s="16">
        <f ca="1">IFERROR(SOLID!X65,0)</f>
        <v>0</v>
      </c>
      <c r="U54" s="16">
        <f ca="1">IFERROR(SOLID!Y65,0)</f>
        <v>0</v>
      </c>
      <c r="V54" s="16">
        <f ca="1">IFERROR(SOLID!Z65,0)</f>
        <v>0</v>
      </c>
      <c r="W54" s="16">
        <f ca="1">IFERROR(SOLID!AA65,0)</f>
        <v>0</v>
      </c>
      <c r="X54" s="16">
        <f ca="1">IFERROR(SOLID!AB65,0)</f>
        <v>0</v>
      </c>
      <c r="Y54" s="16">
        <f ca="1">IFERROR(SOLID!AC65,0)</f>
        <v>0</v>
      </c>
      <c r="Z54" s="16">
        <f ca="1">IFERROR(SOLID!AD65,0)</f>
        <v>0</v>
      </c>
      <c r="AA54" s="16">
        <f ca="1">IFERROR(SOLID!AE65,0)</f>
        <v>0</v>
      </c>
      <c r="AB54" s="16">
        <f ca="1">IFERROR(SOLID!AF65,0)</f>
        <v>0</v>
      </c>
      <c r="AC54" s="16">
        <f ca="1">IFERROR(SOLID!AG65,0)</f>
        <v>0</v>
      </c>
      <c r="AD54" s="16">
        <f ca="1">IFERROR(SOLID!AH65,0)</f>
        <v>0</v>
      </c>
      <c r="AE54" s="16">
        <f ca="1">IFERROR(SOLID!AI65,0)</f>
        <v>0</v>
      </c>
      <c r="AF54" s="16">
        <f ca="1">IFERROR(SOLID!AJ65,0)</f>
        <v>0</v>
      </c>
      <c r="AG54" s="16">
        <f ca="1">IFERROR(SOLID!AK65,0)</f>
        <v>0</v>
      </c>
      <c r="AH54" s="16">
        <f ca="1">IFERROR(SOLID!AL65,0)</f>
        <v>0</v>
      </c>
      <c r="AI54" s="16">
        <f ca="1">IFERROR(SOLID!AM65,0)</f>
        <v>0</v>
      </c>
      <c r="AJ54" s="16">
        <f ca="1">IFERROR(SOLID!AN65,0)</f>
        <v>0</v>
      </c>
      <c r="AK54" s="16">
        <f ca="1">IFERROR(SOLID!AO65,0)</f>
        <v>0</v>
      </c>
      <c r="AL54" s="16">
        <f ca="1">IFERROR(SOLID!AP65,0)</f>
        <v>0</v>
      </c>
      <c r="AM54" s="16">
        <f ca="1">IFERROR(SOLID!AQ65,0)</f>
        <v>0</v>
      </c>
      <c r="AN54" s="16">
        <f ca="1">IFERROR(SOLID!AR65,0)</f>
        <v>0</v>
      </c>
      <c r="AO54" s="16">
        <f ca="1">IFERROR(SOLID!AS65,0)</f>
        <v>0</v>
      </c>
      <c r="AP54" s="16">
        <f ca="1">IFERROR(SOLID!AT65,0)</f>
        <v>0</v>
      </c>
      <c r="AQ54" s="16">
        <f ca="1">IFERROR(SOLID!AU65,0)</f>
        <v>0</v>
      </c>
      <c r="AR54" s="16">
        <f ca="1">IFERROR(SOLID!AV65,0)</f>
        <v>0</v>
      </c>
      <c r="AS54" s="16">
        <f ca="1">IFERROR(SOLID!AW65,0)</f>
        <v>0</v>
      </c>
      <c r="AT54" s="16">
        <f ca="1">IFERROR(SOLID!AX65,0)</f>
        <v>0</v>
      </c>
      <c r="AU54" s="16">
        <f ca="1">IFERROR(SOLID!AY65,0)</f>
        <v>0</v>
      </c>
      <c r="AV54" s="16">
        <f ca="1">IFERROR(SOLID!AZ65,0)</f>
        <v>0</v>
      </c>
      <c r="AW54" s="16">
        <f ca="1">IFERROR(SOLID!BA65,0)</f>
        <v>0</v>
      </c>
      <c r="AX54" s="16">
        <f ca="1">IFERROR(SOLID!BB65,0)</f>
        <v>0</v>
      </c>
      <c r="AY54" s="16">
        <f ca="1">IFERROR(SOLID!BC65,0)</f>
        <v>0</v>
      </c>
      <c r="AZ54" s="16">
        <f ca="1">IFERROR(SOLID!BD65,0)</f>
        <v>0</v>
      </c>
      <c r="BA54" s="16">
        <f ca="1">IFERROR(SOLID!BE65,0)</f>
        <v>0</v>
      </c>
      <c r="BB54" s="16">
        <f ca="1">IFERROR(SOLID!BF65,0)</f>
        <v>0</v>
      </c>
      <c r="BC54" s="16">
        <f ca="1">IFERROR(SOLID!BG65,0)</f>
        <v>0</v>
      </c>
      <c r="BD54" s="16">
        <f ca="1">IFERROR(SOLID!BH65,0)</f>
        <v>0</v>
      </c>
      <c r="BE54" s="16">
        <f ca="1">IFERROR(SOLID!BI65,0)</f>
        <v>0</v>
      </c>
      <c r="BF54" s="16">
        <f ca="1">IFERROR(SOLID!BJ65,0)</f>
        <v>0</v>
      </c>
      <c r="BG54" s="16">
        <f ca="1">IFERROR(SOLID!BK65,0)</f>
        <v>0</v>
      </c>
      <c r="BH54" s="16">
        <f ca="1">IFERROR(SOLID!BL65,0)</f>
        <v>0</v>
      </c>
      <c r="BI54" s="16">
        <f ca="1">IFERROR(SOLID!BM65,0)</f>
        <v>0</v>
      </c>
      <c r="BJ54" s="16">
        <f ca="1">IFERROR(SOLID!BN65,0)</f>
        <v>0</v>
      </c>
      <c r="BK54" s="16">
        <f ca="1">IFERROR(SOLID!BO65,0)</f>
        <v>0</v>
      </c>
      <c r="BL54" s="16">
        <f ca="1">IFERROR(SOLID!BP65,0)</f>
        <v>0</v>
      </c>
      <c r="BM54" s="16">
        <f ca="1">IFERROR(SOLID!BQ65,0)</f>
        <v>0</v>
      </c>
      <c r="BN54" s="16">
        <f ca="1">IFERROR(SOLID!BR65,0)</f>
        <v>0</v>
      </c>
      <c r="BO54" s="16">
        <f>IFERROR(SOLID!BS65,0)</f>
        <v>0</v>
      </c>
      <c r="BP54" s="16">
        <f>IFERROR(SOLID!BT65,0)</f>
        <v>0</v>
      </c>
      <c r="BQ54" s="16">
        <f>IFERROR(SOLID!BU65,0)</f>
        <v>0</v>
      </c>
      <c r="BR54" s="16">
        <f>IFERROR(SOLID!BV65,0)</f>
        <v>0</v>
      </c>
      <c r="BS54" s="16">
        <f>IFERROR(SOLID!BW65,0)</f>
        <v>0</v>
      </c>
      <c r="BT54" s="16">
        <f>IFERROR(SOLID!BX65,0)</f>
        <v>0</v>
      </c>
    </row>
    <row r="55" spans="1:72" ht="21.75" hidden="1" outlineLevel="1" thickBot="1" x14ac:dyDescent="0.4">
      <c r="A55" s="33">
        <f>IFERROR(SOLID!E66,0)</f>
        <v>0</v>
      </c>
      <c r="B55" s="16">
        <f ca="1">IFERROR(SOLID!F66,0)</f>
        <v>0</v>
      </c>
      <c r="C55" s="16">
        <f ca="1">IFERROR(SOLID!G66,0)</f>
        <v>0</v>
      </c>
      <c r="D55" s="16">
        <f ca="1">IFERROR(SOLID!H66,0)</f>
        <v>0</v>
      </c>
      <c r="E55" s="16">
        <f ca="1">IFERROR(SOLID!I66,0)</f>
        <v>0</v>
      </c>
      <c r="F55" s="16">
        <f ca="1">IFERROR(SOLID!J66,0)</f>
        <v>0</v>
      </c>
      <c r="G55" s="16">
        <f ca="1">IFERROR(SOLID!K66,0)</f>
        <v>0</v>
      </c>
      <c r="H55" s="16">
        <f ca="1">IFERROR(SOLID!L66,0)</f>
        <v>0</v>
      </c>
      <c r="I55" s="16">
        <f ca="1">IFERROR(SOLID!M66,0)</f>
        <v>0</v>
      </c>
      <c r="J55" s="16">
        <f ca="1">IFERROR(SOLID!N66,0)</f>
        <v>0</v>
      </c>
      <c r="K55" s="16">
        <f ca="1">IFERROR(SOLID!O66,0)</f>
        <v>0</v>
      </c>
      <c r="L55" s="16">
        <f ca="1">IFERROR(SOLID!P66,0)</f>
        <v>0</v>
      </c>
      <c r="M55" s="16">
        <f ca="1">IFERROR(SOLID!Q66,0)</f>
        <v>0</v>
      </c>
      <c r="N55" s="16">
        <f ca="1">IFERROR(SOLID!R66,0)</f>
        <v>0</v>
      </c>
      <c r="O55" s="16">
        <f ca="1">IFERROR(SOLID!S66,0)</f>
        <v>0</v>
      </c>
      <c r="P55" s="16">
        <f ca="1">IFERROR(SOLID!T66,0)</f>
        <v>0</v>
      </c>
      <c r="Q55" s="16">
        <f ca="1">IFERROR(SOLID!U66,0)</f>
        <v>0</v>
      </c>
      <c r="R55" s="16">
        <f ca="1">IFERROR(SOLID!V66,0)</f>
        <v>0</v>
      </c>
      <c r="S55" s="16">
        <f ca="1">IFERROR(SOLID!W66,0)</f>
        <v>0</v>
      </c>
      <c r="T55" s="16">
        <f ca="1">IFERROR(SOLID!X66,0)</f>
        <v>0</v>
      </c>
      <c r="U55" s="16">
        <f ca="1">IFERROR(SOLID!Y66,0)</f>
        <v>0</v>
      </c>
      <c r="V55" s="16">
        <f ca="1">IFERROR(SOLID!Z66,0)</f>
        <v>0</v>
      </c>
      <c r="W55" s="16">
        <f ca="1">IFERROR(SOLID!AA66,0)</f>
        <v>0</v>
      </c>
      <c r="X55" s="16">
        <f ca="1">IFERROR(SOLID!AB66,0)</f>
        <v>0</v>
      </c>
      <c r="Y55" s="16">
        <f ca="1">IFERROR(SOLID!AC66,0)</f>
        <v>0</v>
      </c>
      <c r="Z55" s="16">
        <f ca="1">IFERROR(SOLID!AD66,0)</f>
        <v>0</v>
      </c>
      <c r="AA55" s="16">
        <f ca="1">IFERROR(SOLID!AE66,0)</f>
        <v>0</v>
      </c>
      <c r="AB55" s="16">
        <f ca="1">IFERROR(SOLID!AF66,0)</f>
        <v>0</v>
      </c>
      <c r="AC55" s="16">
        <f ca="1">IFERROR(SOLID!AG66,0)</f>
        <v>0</v>
      </c>
      <c r="AD55" s="16">
        <f ca="1">IFERROR(SOLID!AH66,0)</f>
        <v>0</v>
      </c>
      <c r="AE55" s="16">
        <f ca="1">IFERROR(SOLID!AI66,0)</f>
        <v>0</v>
      </c>
      <c r="AF55" s="16">
        <f ca="1">IFERROR(SOLID!AJ66,0)</f>
        <v>0</v>
      </c>
      <c r="AG55" s="16">
        <f ca="1">IFERROR(SOLID!AK66,0)</f>
        <v>0</v>
      </c>
      <c r="AH55" s="16">
        <f ca="1">IFERROR(SOLID!AL66,0)</f>
        <v>0</v>
      </c>
      <c r="AI55" s="16">
        <f ca="1">IFERROR(SOLID!AM66,0)</f>
        <v>0</v>
      </c>
      <c r="AJ55" s="16">
        <f ca="1">IFERROR(SOLID!AN66,0)</f>
        <v>0</v>
      </c>
      <c r="AK55" s="16">
        <f ca="1">IFERROR(SOLID!AO66,0)</f>
        <v>0</v>
      </c>
      <c r="AL55" s="16">
        <f ca="1">IFERROR(SOLID!AP66,0)</f>
        <v>0</v>
      </c>
      <c r="AM55" s="16">
        <f ca="1">IFERROR(SOLID!AQ66,0)</f>
        <v>0</v>
      </c>
      <c r="AN55" s="16">
        <f ca="1">IFERROR(SOLID!AR66,0)</f>
        <v>0</v>
      </c>
      <c r="AO55" s="16">
        <f ca="1">IFERROR(SOLID!AS66,0)</f>
        <v>0</v>
      </c>
      <c r="AP55" s="16">
        <f ca="1">IFERROR(SOLID!AT66,0)</f>
        <v>0</v>
      </c>
      <c r="AQ55" s="16">
        <f ca="1">IFERROR(SOLID!AU66,0)</f>
        <v>0</v>
      </c>
      <c r="AR55" s="16">
        <f ca="1">IFERROR(SOLID!AV66,0)</f>
        <v>0</v>
      </c>
      <c r="AS55" s="16">
        <f ca="1">IFERROR(SOLID!AW66,0)</f>
        <v>0</v>
      </c>
      <c r="AT55" s="16">
        <f ca="1">IFERROR(SOLID!AX66,0)</f>
        <v>0</v>
      </c>
      <c r="AU55" s="16">
        <f ca="1">IFERROR(SOLID!AY66,0)</f>
        <v>0</v>
      </c>
      <c r="AV55" s="16">
        <f ca="1">IFERROR(SOLID!AZ66,0)</f>
        <v>0</v>
      </c>
      <c r="AW55" s="16">
        <f ca="1">IFERROR(SOLID!BA66,0)</f>
        <v>0</v>
      </c>
      <c r="AX55" s="16">
        <f ca="1">IFERROR(SOLID!BB66,0)</f>
        <v>0</v>
      </c>
      <c r="AY55" s="16">
        <f ca="1">IFERROR(SOLID!BC66,0)</f>
        <v>0</v>
      </c>
      <c r="AZ55" s="16">
        <f ca="1">IFERROR(SOLID!BD66,0)</f>
        <v>0</v>
      </c>
      <c r="BA55" s="16">
        <f ca="1">IFERROR(SOLID!BE66,0)</f>
        <v>0</v>
      </c>
      <c r="BB55" s="16">
        <f ca="1">IFERROR(SOLID!BF66,0)</f>
        <v>0</v>
      </c>
      <c r="BC55" s="16">
        <f ca="1">IFERROR(SOLID!BG66,0)</f>
        <v>0</v>
      </c>
      <c r="BD55" s="16">
        <f ca="1">IFERROR(SOLID!BH66,0)</f>
        <v>0</v>
      </c>
      <c r="BE55" s="16">
        <f ca="1">IFERROR(SOLID!BI66,0)</f>
        <v>0</v>
      </c>
      <c r="BF55" s="16">
        <f ca="1">IFERROR(SOLID!BJ66,0)</f>
        <v>0</v>
      </c>
      <c r="BG55" s="16">
        <f ca="1">IFERROR(SOLID!BK66,0)</f>
        <v>0</v>
      </c>
      <c r="BH55" s="16">
        <f ca="1">IFERROR(SOLID!BL66,0)</f>
        <v>0</v>
      </c>
      <c r="BI55" s="16">
        <f ca="1">IFERROR(SOLID!BM66,0)</f>
        <v>0</v>
      </c>
      <c r="BJ55" s="16">
        <f ca="1">IFERROR(SOLID!BN66,0)</f>
        <v>0</v>
      </c>
      <c r="BK55" s="16">
        <f ca="1">IFERROR(SOLID!BO66,0)</f>
        <v>0</v>
      </c>
      <c r="BL55" s="16">
        <f ca="1">IFERROR(SOLID!BP66,0)</f>
        <v>0</v>
      </c>
      <c r="BM55" s="16">
        <f ca="1">IFERROR(SOLID!BQ66,0)</f>
        <v>0</v>
      </c>
      <c r="BN55" s="16">
        <f ca="1">IFERROR(SOLID!BR66,0)</f>
        <v>0</v>
      </c>
      <c r="BO55" s="16">
        <f>IFERROR(SOLID!BS66,0)</f>
        <v>0</v>
      </c>
      <c r="BP55" s="16">
        <f>IFERROR(SOLID!BT66,0)</f>
        <v>0</v>
      </c>
      <c r="BQ55" s="16">
        <f>IFERROR(SOLID!BU66,0)</f>
        <v>0</v>
      </c>
      <c r="BR55" s="16">
        <f>IFERROR(SOLID!BV66,0)</f>
        <v>0</v>
      </c>
      <c r="BS55" s="16">
        <f>IFERROR(SOLID!BW66,0)</f>
        <v>0</v>
      </c>
      <c r="BT55" s="16">
        <f>IFERROR(SOLID!BX66,0)</f>
        <v>0</v>
      </c>
    </row>
    <row r="56" spans="1:72" ht="21.75" hidden="1" outlineLevel="1" thickBot="1" x14ac:dyDescent="0.4">
      <c r="A56" s="33">
        <f>IFERROR(SOLID!E67,0)</f>
        <v>0</v>
      </c>
      <c r="B56" s="16">
        <f ca="1">IFERROR(SOLID!F67,0)</f>
        <v>0</v>
      </c>
      <c r="C56" s="16">
        <f ca="1">IFERROR(SOLID!G67,0)</f>
        <v>0</v>
      </c>
      <c r="D56" s="16">
        <f ca="1">IFERROR(SOLID!H67,0)</f>
        <v>0</v>
      </c>
      <c r="E56" s="16">
        <f ca="1">IFERROR(SOLID!I67,0)</f>
        <v>0</v>
      </c>
      <c r="F56" s="16">
        <f ca="1">IFERROR(SOLID!J67,0)</f>
        <v>0</v>
      </c>
      <c r="G56" s="16">
        <f ca="1">IFERROR(SOLID!K67,0)</f>
        <v>0</v>
      </c>
      <c r="H56" s="16">
        <f ca="1">IFERROR(SOLID!L67,0)</f>
        <v>0</v>
      </c>
      <c r="I56" s="16">
        <f ca="1">IFERROR(SOLID!M67,0)</f>
        <v>0</v>
      </c>
      <c r="J56" s="16">
        <f ca="1">IFERROR(SOLID!N67,0)</f>
        <v>0</v>
      </c>
      <c r="K56" s="16">
        <f ca="1">IFERROR(SOLID!O67,0)</f>
        <v>0</v>
      </c>
      <c r="L56" s="16">
        <f ca="1">IFERROR(SOLID!P67,0)</f>
        <v>0</v>
      </c>
      <c r="M56" s="16">
        <f ca="1">IFERROR(SOLID!Q67,0)</f>
        <v>0</v>
      </c>
      <c r="N56" s="16">
        <f ca="1">IFERROR(SOLID!R67,0)</f>
        <v>0</v>
      </c>
      <c r="O56" s="16">
        <f ca="1">IFERROR(SOLID!S67,0)</f>
        <v>0</v>
      </c>
      <c r="P56" s="16">
        <f ca="1">IFERROR(SOLID!T67,0)</f>
        <v>0</v>
      </c>
      <c r="Q56" s="16">
        <f ca="1">IFERROR(SOLID!U67,0)</f>
        <v>0</v>
      </c>
      <c r="R56" s="16">
        <f ca="1">IFERROR(SOLID!V67,0)</f>
        <v>0</v>
      </c>
      <c r="S56" s="16">
        <f ca="1">IFERROR(SOLID!W67,0)</f>
        <v>0</v>
      </c>
      <c r="T56" s="16">
        <f ca="1">IFERROR(SOLID!X67,0)</f>
        <v>0</v>
      </c>
      <c r="U56" s="16">
        <f ca="1">IFERROR(SOLID!Y67,0)</f>
        <v>0</v>
      </c>
      <c r="V56" s="16">
        <f ca="1">IFERROR(SOLID!Z67,0)</f>
        <v>0</v>
      </c>
      <c r="W56" s="16">
        <f ca="1">IFERROR(SOLID!AA67,0)</f>
        <v>0</v>
      </c>
      <c r="X56" s="16">
        <f ca="1">IFERROR(SOLID!AB67,0)</f>
        <v>0</v>
      </c>
      <c r="Y56" s="16">
        <f ca="1">IFERROR(SOLID!AC67,0)</f>
        <v>0</v>
      </c>
      <c r="Z56" s="16">
        <f ca="1">IFERROR(SOLID!AD67,0)</f>
        <v>0</v>
      </c>
      <c r="AA56" s="16">
        <f ca="1">IFERROR(SOLID!AE67,0)</f>
        <v>0</v>
      </c>
      <c r="AB56" s="16">
        <f ca="1">IFERROR(SOLID!AF67,0)</f>
        <v>0</v>
      </c>
      <c r="AC56" s="16">
        <f ca="1">IFERROR(SOLID!AG67,0)</f>
        <v>0</v>
      </c>
      <c r="AD56" s="16">
        <f ca="1">IFERROR(SOLID!AH67,0)</f>
        <v>0</v>
      </c>
      <c r="AE56" s="16">
        <f ca="1">IFERROR(SOLID!AI67,0)</f>
        <v>0</v>
      </c>
      <c r="AF56" s="16">
        <f ca="1">IFERROR(SOLID!AJ67,0)</f>
        <v>0</v>
      </c>
      <c r="AG56" s="16">
        <f ca="1">IFERROR(SOLID!AK67,0)</f>
        <v>0</v>
      </c>
      <c r="AH56" s="16">
        <f ca="1">IFERROR(SOLID!AL67,0)</f>
        <v>0</v>
      </c>
      <c r="AI56" s="16">
        <f ca="1">IFERROR(SOLID!AM67,0)</f>
        <v>0</v>
      </c>
      <c r="AJ56" s="16">
        <f ca="1">IFERROR(SOLID!AN67,0)</f>
        <v>0</v>
      </c>
      <c r="AK56" s="16">
        <f ca="1">IFERROR(SOLID!AO67,0)</f>
        <v>0</v>
      </c>
      <c r="AL56" s="16">
        <f ca="1">IFERROR(SOLID!AP67,0)</f>
        <v>0</v>
      </c>
      <c r="AM56" s="16">
        <f ca="1">IFERROR(SOLID!AQ67,0)</f>
        <v>0</v>
      </c>
      <c r="AN56" s="16">
        <f ca="1">IFERROR(SOLID!AR67,0)</f>
        <v>0</v>
      </c>
      <c r="AO56" s="16">
        <f ca="1">IFERROR(SOLID!AS67,0)</f>
        <v>0</v>
      </c>
      <c r="AP56" s="16">
        <f ca="1">IFERROR(SOLID!AT67,0)</f>
        <v>0</v>
      </c>
      <c r="AQ56" s="16">
        <f ca="1">IFERROR(SOLID!AU67,0)</f>
        <v>0</v>
      </c>
      <c r="AR56" s="16">
        <f ca="1">IFERROR(SOLID!AV67,0)</f>
        <v>0</v>
      </c>
      <c r="AS56" s="16">
        <f ca="1">IFERROR(SOLID!AW67,0)</f>
        <v>0</v>
      </c>
      <c r="AT56" s="16">
        <f ca="1">IFERROR(SOLID!AX67,0)</f>
        <v>0</v>
      </c>
      <c r="AU56" s="16">
        <f ca="1">IFERROR(SOLID!AY67,0)</f>
        <v>0</v>
      </c>
      <c r="AV56" s="16">
        <f ca="1">IFERROR(SOLID!AZ67,0)</f>
        <v>0</v>
      </c>
      <c r="AW56" s="16">
        <f ca="1">IFERROR(SOLID!BA67,0)</f>
        <v>0</v>
      </c>
      <c r="AX56" s="16">
        <f ca="1">IFERROR(SOLID!BB67,0)</f>
        <v>0</v>
      </c>
      <c r="AY56" s="16">
        <f ca="1">IFERROR(SOLID!BC67,0)</f>
        <v>0</v>
      </c>
      <c r="AZ56" s="16">
        <f ca="1">IFERROR(SOLID!BD67,0)</f>
        <v>0</v>
      </c>
      <c r="BA56" s="16">
        <f ca="1">IFERROR(SOLID!BE67,0)</f>
        <v>0</v>
      </c>
      <c r="BB56" s="16">
        <f ca="1">IFERROR(SOLID!BF67,0)</f>
        <v>0</v>
      </c>
      <c r="BC56" s="16">
        <f ca="1">IFERROR(SOLID!BG67,0)</f>
        <v>0</v>
      </c>
      <c r="BD56" s="16">
        <f ca="1">IFERROR(SOLID!BH67,0)</f>
        <v>0</v>
      </c>
      <c r="BE56" s="16">
        <f ca="1">IFERROR(SOLID!BI67,0)</f>
        <v>0</v>
      </c>
      <c r="BF56" s="16">
        <f ca="1">IFERROR(SOLID!BJ67,0)</f>
        <v>0</v>
      </c>
      <c r="BG56" s="16">
        <f ca="1">IFERROR(SOLID!BK67,0)</f>
        <v>0</v>
      </c>
      <c r="BH56" s="16">
        <f ca="1">IFERROR(SOLID!BL67,0)</f>
        <v>0</v>
      </c>
      <c r="BI56" s="16">
        <f ca="1">IFERROR(SOLID!BM67,0)</f>
        <v>0</v>
      </c>
      <c r="BJ56" s="16">
        <f ca="1">IFERROR(SOLID!BN67,0)</f>
        <v>0</v>
      </c>
      <c r="BK56" s="16">
        <f ca="1">IFERROR(SOLID!BO67,0)</f>
        <v>0</v>
      </c>
      <c r="BL56" s="16">
        <f ca="1">IFERROR(SOLID!BP67,0)</f>
        <v>0</v>
      </c>
      <c r="BM56" s="16">
        <f ca="1">IFERROR(SOLID!BQ67,0)</f>
        <v>0</v>
      </c>
      <c r="BN56" s="16">
        <f ca="1">IFERROR(SOLID!BR67,0)</f>
        <v>0</v>
      </c>
      <c r="BO56" s="16">
        <f>IFERROR(SOLID!BS67,0)</f>
        <v>0</v>
      </c>
      <c r="BP56" s="16">
        <f>IFERROR(SOLID!BT67,0)</f>
        <v>0</v>
      </c>
      <c r="BQ56" s="16">
        <f>IFERROR(SOLID!BU67,0)</f>
        <v>0</v>
      </c>
      <c r="BR56" s="16">
        <f>IFERROR(SOLID!BV67,0)</f>
        <v>0</v>
      </c>
      <c r="BS56" s="16">
        <f>IFERROR(SOLID!BW67,0)</f>
        <v>0</v>
      </c>
      <c r="BT56" s="16">
        <f>IFERROR(SOLID!BX67,0)</f>
        <v>0</v>
      </c>
    </row>
    <row r="57" spans="1:72" ht="21.75" hidden="1" outlineLevel="1" thickBot="1" x14ac:dyDescent="0.4">
      <c r="A57" s="33">
        <f>IFERROR(SOLID!E68,0)</f>
        <v>0</v>
      </c>
      <c r="B57" s="16">
        <f ca="1">IFERROR(SOLID!F68,0)</f>
        <v>0</v>
      </c>
      <c r="C57" s="16">
        <f ca="1">IFERROR(SOLID!G68,0)</f>
        <v>0</v>
      </c>
      <c r="D57" s="16">
        <f ca="1">IFERROR(SOLID!H68,0)</f>
        <v>0</v>
      </c>
      <c r="E57" s="16">
        <f ca="1">IFERROR(SOLID!I68,0)</f>
        <v>0</v>
      </c>
      <c r="F57" s="16">
        <f ca="1">IFERROR(SOLID!J68,0)</f>
        <v>0</v>
      </c>
      <c r="G57" s="16">
        <f ca="1">IFERROR(SOLID!K68,0)</f>
        <v>0</v>
      </c>
      <c r="H57" s="16">
        <f ca="1">IFERROR(SOLID!L68,0)</f>
        <v>0</v>
      </c>
      <c r="I57" s="16">
        <f ca="1">IFERROR(SOLID!M68,0)</f>
        <v>0</v>
      </c>
      <c r="J57" s="16">
        <f ca="1">IFERROR(SOLID!N68,0)</f>
        <v>0</v>
      </c>
      <c r="K57" s="16">
        <f ca="1">IFERROR(SOLID!O68,0)</f>
        <v>0</v>
      </c>
      <c r="L57" s="16">
        <f ca="1">IFERROR(SOLID!P68,0)</f>
        <v>0</v>
      </c>
      <c r="M57" s="16">
        <f ca="1">IFERROR(SOLID!Q68,0)</f>
        <v>0</v>
      </c>
      <c r="N57" s="16">
        <f ca="1">IFERROR(SOLID!R68,0)</f>
        <v>0</v>
      </c>
      <c r="O57" s="16">
        <f ca="1">IFERROR(SOLID!S68,0)</f>
        <v>0</v>
      </c>
      <c r="P57" s="16">
        <f ca="1">IFERROR(SOLID!T68,0)</f>
        <v>0</v>
      </c>
      <c r="Q57" s="16">
        <f ca="1">IFERROR(SOLID!U68,0)</f>
        <v>0</v>
      </c>
      <c r="R57" s="16">
        <f ca="1">IFERROR(SOLID!V68,0)</f>
        <v>0</v>
      </c>
      <c r="S57" s="16">
        <f ca="1">IFERROR(SOLID!W68,0)</f>
        <v>0</v>
      </c>
      <c r="T57" s="16">
        <f ca="1">IFERROR(SOLID!X68,0)</f>
        <v>0</v>
      </c>
      <c r="U57" s="16">
        <f ca="1">IFERROR(SOLID!Y68,0)</f>
        <v>0</v>
      </c>
      <c r="V57" s="16">
        <f ca="1">IFERROR(SOLID!Z68,0)</f>
        <v>0</v>
      </c>
      <c r="W57" s="16">
        <f ca="1">IFERROR(SOLID!AA68,0)</f>
        <v>0</v>
      </c>
      <c r="X57" s="16">
        <f ca="1">IFERROR(SOLID!AB68,0)</f>
        <v>0</v>
      </c>
      <c r="Y57" s="16">
        <f ca="1">IFERROR(SOLID!AC68,0)</f>
        <v>0</v>
      </c>
      <c r="Z57" s="16">
        <f ca="1">IFERROR(SOLID!AD68,0)</f>
        <v>0</v>
      </c>
      <c r="AA57" s="16">
        <f ca="1">IFERROR(SOLID!AE68,0)</f>
        <v>0</v>
      </c>
      <c r="AB57" s="16">
        <f ca="1">IFERROR(SOLID!AF68,0)</f>
        <v>0</v>
      </c>
      <c r="AC57" s="16">
        <f ca="1">IFERROR(SOLID!AG68,0)</f>
        <v>0</v>
      </c>
      <c r="AD57" s="16">
        <f ca="1">IFERROR(SOLID!AH68,0)</f>
        <v>0</v>
      </c>
      <c r="AE57" s="16">
        <f ca="1">IFERROR(SOLID!AI68,0)</f>
        <v>0</v>
      </c>
      <c r="AF57" s="16">
        <f ca="1">IFERROR(SOLID!AJ68,0)</f>
        <v>0</v>
      </c>
      <c r="AG57" s="16">
        <f ca="1">IFERROR(SOLID!AK68,0)</f>
        <v>0</v>
      </c>
      <c r="AH57" s="16">
        <f ca="1">IFERROR(SOLID!AL68,0)</f>
        <v>0</v>
      </c>
      <c r="AI57" s="16">
        <f ca="1">IFERROR(SOLID!AM68,0)</f>
        <v>0</v>
      </c>
      <c r="AJ57" s="16">
        <f ca="1">IFERROR(SOLID!AN68,0)</f>
        <v>0</v>
      </c>
      <c r="AK57" s="16">
        <f ca="1">IFERROR(SOLID!AO68,0)</f>
        <v>0</v>
      </c>
      <c r="AL57" s="16">
        <f ca="1">IFERROR(SOLID!AP68,0)</f>
        <v>0</v>
      </c>
      <c r="AM57" s="16">
        <f ca="1">IFERROR(SOLID!AQ68,0)</f>
        <v>0</v>
      </c>
      <c r="AN57" s="16">
        <f ca="1">IFERROR(SOLID!AR68,0)</f>
        <v>0</v>
      </c>
      <c r="AO57" s="16">
        <f ca="1">IFERROR(SOLID!AS68,0)</f>
        <v>0</v>
      </c>
      <c r="AP57" s="16">
        <f ca="1">IFERROR(SOLID!AT68,0)</f>
        <v>0</v>
      </c>
      <c r="AQ57" s="16">
        <f ca="1">IFERROR(SOLID!AU68,0)</f>
        <v>0</v>
      </c>
      <c r="AR57" s="16">
        <f ca="1">IFERROR(SOLID!AV68,0)</f>
        <v>0</v>
      </c>
      <c r="AS57" s="16">
        <f ca="1">IFERROR(SOLID!AW68,0)</f>
        <v>0</v>
      </c>
      <c r="AT57" s="16">
        <f ca="1">IFERROR(SOLID!AX68,0)</f>
        <v>0</v>
      </c>
      <c r="AU57" s="16">
        <f ca="1">IFERROR(SOLID!AY68,0)</f>
        <v>0</v>
      </c>
      <c r="AV57" s="16">
        <f ca="1">IFERROR(SOLID!AZ68,0)</f>
        <v>0</v>
      </c>
      <c r="AW57" s="16">
        <f ca="1">IFERROR(SOLID!BA68,0)</f>
        <v>0</v>
      </c>
      <c r="AX57" s="16">
        <f ca="1">IFERROR(SOLID!BB68,0)</f>
        <v>0</v>
      </c>
      <c r="AY57" s="16">
        <f ca="1">IFERROR(SOLID!BC68,0)</f>
        <v>0</v>
      </c>
      <c r="AZ57" s="16">
        <f ca="1">IFERROR(SOLID!BD68,0)</f>
        <v>0</v>
      </c>
      <c r="BA57" s="16">
        <f ca="1">IFERROR(SOLID!BE68,0)</f>
        <v>0</v>
      </c>
      <c r="BB57" s="16">
        <f ca="1">IFERROR(SOLID!BF68,0)</f>
        <v>0</v>
      </c>
      <c r="BC57" s="16">
        <f ca="1">IFERROR(SOLID!BG68,0)</f>
        <v>0</v>
      </c>
      <c r="BD57" s="16">
        <f ca="1">IFERROR(SOLID!BH68,0)</f>
        <v>0</v>
      </c>
      <c r="BE57" s="16">
        <f ca="1">IFERROR(SOLID!BI68,0)</f>
        <v>0</v>
      </c>
      <c r="BF57" s="16">
        <f ca="1">IFERROR(SOLID!BJ68,0)</f>
        <v>0</v>
      </c>
      <c r="BG57" s="16">
        <f ca="1">IFERROR(SOLID!BK68,0)</f>
        <v>0</v>
      </c>
      <c r="BH57" s="16">
        <f ca="1">IFERROR(SOLID!BL68,0)</f>
        <v>0</v>
      </c>
      <c r="BI57" s="16">
        <f ca="1">IFERROR(SOLID!BM68,0)</f>
        <v>0</v>
      </c>
      <c r="BJ57" s="16">
        <f ca="1">IFERROR(SOLID!BN68,0)</f>
        <v>0</v>
      </c>
      <c r="BK57" s="16">
        <f ca="1">IFERROR(SOLID!BO68,0)</f>
        <v>0</v>
      </c>
      <c r="BL57" s="16">
        <f ca="1">IFERROR(SOLID!BP68,0)</f>
        <v>0</v>
      </c>
      <c r="BM57" s="16">
        <f ca="1">IFERROR(SOLID!BQ68,0)</f>
        <v>0</v>
      </c>
      <c r="BN57" s="16">
        <f ca="1">IFERROR(SOLID!BR68,0)</f>
        <v>0</v>
      </c>
      <c r="BO57" s="16">
        <f>IFERROR(SOLID!BS68,0)</f>
        <v>0</v>
      </c>
      <c r="BP57" s="16">
        <f>IFERROR(SOLID!BT68,0)</f>
        <v>0</v>
      </c>
      <c r="BQ57" s="16">
        <f>IFERROR(SOLID!BU68,0)</f>
        <v>0</v>
      </c>
      <c r="BR57" s="16">
        <f>IFERROR(SOLID!BV68,0)</f>
        <v>0</v>
      </c>
      <c r="BS57" s="16">
        <f>IFERROR(SOLID!BW68,0)</f>
        <v>0</v>
      </c>
      <c r="BT57" s="16">
        <f>IFERROR(SOLID!BX68,0)</f>
        <v>0</v>
      </c>
    </row>
    <row r="58" spans="1:72" ht="21.75" hidden="1" outlineLevel="1" thickBot="1" x14ac:dyDescent="0.4">
      <c r="A58" s="33">
        <f>IFERROR(SOLID!E69,0)</f>
        <v>0</v>
      </c>
      <c r="B58" s="16">
        <f ca="1">IFERROR(SOLID!F69,0)</f>
        <v>0</v>
      </c>
      <c r="C58" s="16">
        <f ca="1">IFERROR(SOLID!G69,0)</f>
        <v>0</v>
      </c>
      <c r="D58" s="16">
        <f ca="1">IFERROR(SOLID!H69,0)</f>
        <v>0</v>
      </c>
      <c r="E58" s="16">
        <f ca="1">IFERROR(SOLID!I69,0)</f>
        <v>0</v>
      </c>
      <c r="F58" s="16">
        <f ca="1">IFERROR(SOLID!J69,0)</f>
        <v>0</v>
      </c>
      <c r="G58" s="16">
        <f ca="1">IFERROR(SOLID!K69,0)</f>
        <v>0</v>
      </c>
      <c r="H58" s="16">
        <f ca="1">IFERROR(SOLID!L69,0)</f>
        <v>0</v>
      </c>
      <c r="I58" s="16">
        <f ca="1">IFERROR(SOLID!M69,0)</f>
        <v>0</v>
      </c>
      <c r="J58" s="16">
        <f ca="1">IFERROR(SOLID!N69,0)</f>
        <v>0</v>
      </c>
      <c r="K58" s="16">
        <f ca="1">IFERROR(SOLID!O69,0)</f>
        <v>0</v>
      </c>
      <c r="L58" s="16">
        <f ca="1">IFERROR(SOLID!P69,0)</f>
        <v>0</v>
      </c>
      <c r="M58" s="16">
        <f ca="1">IFERROR(SOLID!Q69,0)</f>
        <v>0</v>
      </c>
      <c r="N58" s="16">
        <f ca="1">IFERROR(SOLID!R69,0)</f>
        <v>0</v>
      </c>
      <c r="O58" s="16">
        <f ca="1">IFERROR(SOLID!S69,0)</f>
        <v>0</v>
      </c>
      <c r="P58" s="16">
        <f ca="1">IFERROR(SOLID!T69,0)</f>
        <v>0</v>
      </c>
      <c r="Q58" s="16">
        <f ca="1">IFERROR(SOLID!U69,0)</f>
        <v>0</v>
      </c>
      <c r="R58" s="16">
        <f ca="1">IFERROR(SOLID!V69,0)</f>
        <v>0</v>
      </c>
      <c r="S58" s="16">
        <f ca="1">IFERROR(SOLID!W69,0)</f>
        <v>0</v>
      </c>
      <c r="T58" s="16">
        <f ca="1">IFERROR(SOLID!X69,0)</f>
        <v>0</v>
      </c>
      <c r="U58" s="16">
        <f ca="1">IFERROR(SOLID!Y69,0)</f>
        <v>0</v>
      </c>
      <c r="V58" s="16">
        <f ca="1">IFERROR(SOLID!Z69,0)</f>
        <v>0</v>
      </c>
      <c r="W58" s="16">
        <f ca="1">IFERROR(SOLID!AA69,0)</f>
        <v>0</v>
      </c>
      <c r="X58" s="16">
        <f ca="1">IFERROR(SOLID!AB69,0)</f>
        <v>0</v>
      </c>
      <c r="Y58" s="16">
        <f ca="1">IFERROR(SOLID!AC69,0)</f>
        <v>0</v>
      </c>
      <c r="Z58" s="16">
        <f ca="1">IFERROR(SOLID!AD69,0)</f>
        <v>0</v>
      </c>
      <c r="AA58" s="16">
        <f ca="1">IFERROR(SOLID!AE69,0)</f>
        <v>0</v>
      </c>
      <c r="AB58" s="16">
        <f ca="1">IFERROR(SOLID!AF69,0)</f>
        <v>0</v>
      </c>
      <c r="AC58" s="16">
        <f ca="1">IFERROR(SOLID!AG69,0)</f>
        <v>0</v>
      </c>
      <c r="AD58" s="16">
        <f ca="1">IFERROR(SOLID!AH69,0)</f>
        <v>0</v>
      </c>
      <c r="AE58" s="16">
        <f ca="1">IFERROR(SOLID!AI69,0)</f>
        <v>0</v>
      </c>
      <c r="AF58" s="16">
        <f ca="1">IFERROR(SOLID!AJ69,0)</f>
        <v>0</v>
      </c>
      <c r="AG58" s="16">
        <f ca="1">IFERROR(SOLID!AK69,0)</f>
        <v>0</v>
      </c>
      <c r="AH58" s="16">
        <f ca="1">IFERROR(SOLID!AL69,0)</f>
        <v>0</v>
      </c>
      <c r="AI58" s="16">
        <f ca="1">IFERROR(SOLID!AM69,0)</f>
        <v>0</v>
      </c>
      <c r="AJ58" s="16">
        <f ca="1">IFERROR(SOLID!AN69,0)</f>
        <v>0</v>
      </c>
      <c r="AK58" s="16">
        <f ca="1">IFERROR(SOLID!AO69,0)</f>
        <v>0</v>
      </c>
      <c r="AL58" s="16">
        <f ca="1">IFERROR(SOLID!AP69,0)</f>
        <v>0</v>
      </c>
      <c r="AM58" s="16">
        <f ca="1">IFERROR(SOLID!AQ69,0)</f>
        <v>0</v>
      </c>
      <c r="AN58" s="16">
        <f ca="1">IFERROR(SOLID!AR69,0)</f>
        <v>0</v>
      </c>
      <c r="AO58" s="16">
        <f ca="1">IFERROR(SOLID!AS69,0)</f>
        <v>0</v>
      </c>
      <c r="AP58" s="16">
        <f ca="1">IFERROR(SOLID!AT69,0)</f>
        <v>0</v>
      </c>
      <c r="AQ58" s="16">
        <f ca="1">IFERROR(SOLID!AU69,0)</f>
        <v>0</v>
      </c>
      <c r="AR58" s="16">
        <f ca="1">IFERROR(SOLID!AV69,0)</f>
        <v>0</v>
      </c>
      <c r="AS58" s="16">
        <f ca="1">IFERROR(SOLID!AW69,0)</f>
        <v>0</v>
      </c>
      <c r="AT58" s="16">
        <f ca="1">IFERROR(SOLID!AX69,0)</f>
        <v>0</v>
      </c>
      <c r="AU58" s="16">
        <f ca="1">IFERROR(SOLID!AY69,0)</f>
        <v>0</v>
      </c>
      <c r="AV58" s="16">
        <f ca="1">IFERROR(SOLID!AZ69,0)</f>
        <v>0</v>
      </c>
      <c r="AW58" s="16">
        <f ca="1">IFERROR(SOLID!BA69,0)</f>
        <v>0</v>
      </c>
      <c r="AX58" s="16">
        <f ca="1">IFERROR(SOLID!BB69,0)</f>
        <v>0</v>
      </c>
      <c r="AY58" s="16">
        <f ca="1">IFERROR(SOLID!BC69,0)</f>
        <v>0</v>
      </c>
      <c r="AZ58" s="16">
        <f ca="1">IFERROR(SOLID!BD69,0)</f>
        <v>0</v>
      </c>
      <c r="BA58" s="16">
        <f ca="1">IFERROR(SOLID!BE69,0)</f>
        <v>0</v>
      </c>
      <c r="BB58" s="16">
        <f ca="1">IFERROR(SOLID!BF69,0)</f>
        <v>0</v>
      </c>
      <c r="BC58" s="16">
        <f ca="1">IFERROR(SOLID!BG69,0)</f>
        <v>0</v>
      </c>
      <c r="BD58" s="16">
        <f ca="1">IFERROR(SOLID!BH69,0)</f>
        <v>0</v>
      </c>
      <c r="BE58" s="16">
        <f ca="1">IFERROR(SOLID!BI69,0)</f>
        <v>0</v>
      </c>
      <c r="BF58" s="16">
        <f ca="1">IFERROR(SOLID!BJ69,0)</f>
        <v>0</v>
      </c>
      <c r="BG58" s="16">
        <f ca="1">IFERROR(SOLID!BK69,0)</f>
        <v>0</v>
      </c>
      <c r="BH58" s="16">
        <f ca="1">IFERROR(SOLID!BL69,0)</f>
        <v>0</v>
      </c>
      <c r="BI58" s="16">
        <f ca="1">IFERROR(SOLID!BM69,0)</f>
        <v>0</v>
      </c>
      <c r="BJ58" s="16">
        <f ca="1">IFERROR(SOLID!BN69,0)</f>
        <v>0</v>
      </c>
      <c r="BK58" s="16">
        <f ca="1">IFERROR(SOLID!BO69,0)</f>
        <v>0</v>
      </c>
      <c r="BL58" s="16">
        <f ca="1">IFERROR(SOLID!BP69,0)</f>
        <v>0</v>
      </c>
      <c r="BM58" s="16">
        <f ca="1">IFERROR(SOLID!BQ69,0)</f>
        <v>0</v>
      </c>
      <c r="BN58" s="16">
        <f ca="1">IFERROR(SOLID!BR69,0)</f>
        <v>0</v>
      </c>
      <c r="BO58" s="16">
        <f>IFERROR(SOLID!BS69,0)</f>
        <v>0</v>
      </c>
      <c r="BP58" s="16">
        <f>IFERROR(SOLID!BT69,0)</f>
        <v>0</v>
      </c>
      <c r="BQ58" s="16">
        <f>IFERROR(SOLID!BU69,0)</f>
        <v>0</v>
      </c>
      <c r="BR58" s="16">
        <f>IFERROR(SOLID!BV69,0)</f>
        <v>0</v>
      </c>
      <c r="BS58" s="16">
        <f>IFERROR(SOLID!BW69,0)</f>
        <v>0</v>
      </c>
      <c r="BT58" s="16">
        <f>IFERROR(SOLID!BX69,0)</f>
        <v>0</v>
      </c>
    </row>
    <row r="59" spans="1:72" ht="21.75" hidden="1" outlineLevel="1" thickBot="1" x14ac:dyDescent="0.4">
      <c r="A59" s="33">
        <f>IFERROR(SOLID!E70,0)</f>
        <v>0</v>
      </c>
      <c r="B59" s="16">
        <f ca="1">IFERROR(SOLID!F70,0)</f>
        <v>0</v>
      </c>
      <c r="C59" s="16">
        <f ca="1">IFERROR(SOLID!G70,0)</f>
        <v>0</v>
      </c>
      <c r="D59" s="16">
        <f ca="1">IFERROR(SOLID!H70,0)</f>
        <v>0</v>
      </c>
      <c r="E59" s="16">
        <f ca="1">IFERROR(SOLID!I70,0)</f>
        <v>0</v>
      </c>
      <c r="F59" s="16">
        <f ca="1">IFERROR(SOLID!J70,0)</f>
        <v>0</v>
      </c>
      <c r="G59" s="16">
        <f ca="1">IFERROR(SOLID!K70,0)</f>
        <v>0</v>
      </c>
      <c r="H59" s="16">
        <f ca="1">IFERROR(SOLID!L70,0)</f>
        <v>0</v>
      </c>
      <c r="I59" s="16">
        <f ca="1">IFERROR(SOLID!M70,0)</f>
        <v>0</v>
      </c>
      <c r="J59" s="16">
        <f ca="1">IFERROR(SOLID!N70,0)</f>
        <v>0</v>
      </c>
      <c r="K59" s="16">
        <f ca="1">IFERROR(SOLID!O70,0)</f>
        <v>0</v>
      </c>
      <c r="L59" s="16">
        <f ca="1">IFERROR(SOLID!P70,0)</f>
        <v>0</v>
      </c>
      <c r="M59" s="16">
        <f ca="1">IFERROR(SOLID!Q70,0)</f>
        <v>0</v>
      </c>
      <c r="N59" s="16">
        <f ca="1">IFERROR(SOLID!R70,0)</f>
        <v>0</v>
      </c>
      <c r="O59" s="16">
        <f ca="1">IFERROR(SOLID!S70,0)</f>
        <v>0</v>
      </c>
      <c r="P59" s="16">
        <f ca="1">IFERROR(SOLID!T70,0)</f>
        <v>0</v>
      </c>
      <c r="Q59" s="16">
        <f ca="1">IFERROR(SOLID!U70,0)</f>
        <v>0</v>
      </c>
      <c r="R59" s="16">
        <f ca="1">IFERROR(SOLID!V70,0)</f>
        <v>0</v>
      </c>
      <c r="S59" s="16">
        <f ca="1">IFERROR(SOLID!W70,0)</f>
        <v>0</v>
      </c>
      <c r="T59" s="16">
        <f ca="1">IFERROR(SOLID!X70,0)</f>
        <v>0</v>
      </c>
      <c r="U59" s="16">
        <f ca="1">IFERROR(SOLID!Y70,0)</f>
        <v>0</v>
      </c>
      <c r="V59" s="16">
        <f ca="1">IFERROR(SOLID!Z70,0)</f>
        <v>0</v>
      </c>
      <c r="W59" s="16">
        <f ca="1">IFERROR(SOLID!AA70,0)</f>
        <v>0</v>
      </c>
      <c r="X59" s="16">
        <f ca="1">IFERROR(SOLID!AB70,0)</f>
        <v>0</v>
      </c>
      <c r="Y59" s="16">
        <f ca="1">IFERROR(SOLID!AC70,0)</f>
        <v>0</v>
      </c>
      <c r="Z59" s="16">
        <f ca="1">IFERROR(SOLID!AD70,0)</f>
        <v>0</v>
      </c>
      <c r="AA59" s="16">
        <f ca="1">IFERROR(SOLID!AE70,0)</f>
        <v>0</v>
      </c>
      <c r="AB59" s="16">
        <f ca="1">IFERROR(SOLID!AF70,0)</f>
        <v>0</v>
      </c>
      <c r="AC59" s="16">
        <f ca="1">IFERROR(SOLID!AG70,0)</f>
        <v>0</v>
      </c>
      <c r="AD59" s="16">
        <f ca="1">IFERROR(SOLID!AH70,0)</f>
        <v>0</v>
      </c>
      <c r="AE59" s="16">
        <f ca="1">IFERROR(SOLID!AI70,0)</f>
        <v>0</v>
      </c>
      <c r="AF59" s="16">
        <f ca="1">IFERROR(SOLID!AJ70,0)</f>
        <v>0</v>
      </c>
      <c r="AG59" s="16">
        <f ca="1">IFERROR(SOLID!AK70,0)</f>
        <v>0</v>
      </c>
      <c r="AH59" s="16">
        <f ca="1">IFERROR(SOLID!AL70,0)</f>
        <v>0</v>
      </c>
      <c r="AI59" s="16">
        <f ca="1">IFERROR(SOLID!AM70,0)</f>
        <v>0</v>
      </c>
      <c r="AJ59" s="16">
        <f ca="1">IFERROR(SOLID!AN70,0)</f>
        <v>0</v>
      </c>
      <c r="AK59" s="16">
        <f ca="1">IFERROR(SOLID!AO70,0)</f>
        <v>0</v>
      </c>
      <c r="AL59" s="16">
        <f ca="1">IFERROR(SOLID!AP70,0)</f>
        <v>0</v>
      </c>
      <c r="AM59" s="16">
        <f ca="1">IFERROR(SOLID!AQ70,0)</f>
        <v>0</v>
      </c>
      <c r="AN59" s="16">
        <f ca="1">IFERROR(SOLID!AR70,0)</f>
        <v>0</v>
      </c>
      <c r="AO59" s="16">
        <f ca="1">IFERROR(SOLID!AS70,0)</f>
        <v>0</v>
      </c>
      <c r="AP59" s="16">
        <f ca="1">IFERROR(SOLID!AT70,0)</f>
        <v>0</v>
      </c>
      <c r="AQ59" s="16">
        <f ca="1">IFERROR(SOLID!AU70,0)</f>
        <v>0</v>
      </c>
      <c r="AR59" s="16">
        <f ca="1">IFERROR(SOLID!AV70,0)</f>
        <v>0</v>
      </c>
      <c r="AS59" s="16">
        <f ca="1">IFERROR(SOLID!AW70,0)</f>
        <v>0</v>
      </c>
      <c r="AT59" s="16">
        <f ca="1">IFERROR(SOLID!AX70,0)</f>
        <v>0</v>
      </c>
      <c r="AU59" s="16">
        <f ca="1">IFERROR(SOLID!AY70,0)</f>
        <v>0</v>
      </c>
      <c r="AV59" s="16">
        <f ca="1">IFERROR(SOLID!AZ70,0)</f>
        <v>0</v>
      </c>
      <c r="AW59" s="16">
        <f ca="1">IFERROR(SOLID!BA70,0)</f>
        <v>0</v>
      </c>
      <c r="AX59" s="16">
        <f ca="1">IFERROR(SOLID!BB70,0)</f>
        <v>0</v>
      </c>
      <c r="AY59" s="16">
        <f ca="1">IFERROR(SOLID!BC70,0)</f>
        <v>0</v>
      </c>
      <c r="AZ59" s="16">
        <f ca="1">IFERROR(SOLID!BD70,0)</f>
        <v>0</v>
      </c>
      <c r="BA59" s="16">
        <f ca="1">IFERROR(SOLID!BE70,0)</f>
        <v>0</v>
      </c>
      <c r="BB59" s="16">
        <f ca="1">IFERROR(SOLID!BF70,0)</f>
        <v>0</v>
      </c>
      <c r="BC59" s="16">
        <f ca="1">IFERROR(SOLID!BG70,0)</f>
        <v>0</v>
      </c>
      <c r="BD59" s="16">
        <f ca="1">IFERROR(SOLID!BH70,0)</f>
        <v>0</v>
      </c>
      <c r="BE59" s="16">
        <f ca="1">IFERROR(SOLID!BI70,0)</f>
        <v>0</v>
      </c>
      <c r="BF59" s="16">
        <f ca="1">IFERROR(SOLID!BJ70,0)</f>
        <v>0</v>
      </c>
      <c r="BG59" s="16">
        <f ca="1">IFERROR(SOLID!BK70,0)</f>
        <v>0</v>
      </c>
      <c r="BH59" s="16">
        <f ca="1">IFERROR(SOLID!BL70,0)</f>
        <v>0</v>
      </c>
      <c r="BI59" s="16">
        <f ca="1">IFERROR(SOLID!BM70,0)</f>
        <v>0</v>
      </c>
      <c r="BJ59" s="16">
        <f ca="1">IFERROR(SOLID!BN70,0)</f>
        <v>0</v>
      </c>
      <c r="BK59" s="16">
        <f ca="1">IFERROR(SOLID!BO70,0)</f>
        <v>0</v>
      </c>
      <c r="BL59" s="16">
        <f ca="1">IFERROR(SOLID!BP70,0)</f>
        <v>0</v>
      </c>
      <c r="BM59" s="16">
        <f ca="1">IFERROR(SOLID!BQ70,0)</f>
        <v>0</v>
      </c>
      <c r="BN59" s="16">
        <f ca="1">IFERROR(SOLID!BR70,0)</f>
        <v>0</v>
      </c>
      <c r="BO59" s="16">
        <f>IFERROR(SOLID!BS70,0)</f>
        <v>0</v>
      </c>
      <c r="BP59" s="16">
        <f>IFERROR(SOLID!BT70,0)</f>
        <v>0</v>
      </c>
      <c r="BQ59" s="16">
        <f>IFERROR(SOLID!BU70,0)</f>
        <v>0</v>
      </c>
      <c r="BR59" s="16">
        <f>IFERROR(SOLID!BV70,0)</f>
        <v>0</v>
      </c>
      <c r="BS59" s="16">
        <f>IFERROR(SOLID!BW70,0)</f>
        <v>0</v>
      </c>
      <c r="BT59" s="16">
        <f>IFERROR(SOLID!BX70,0)</f>
        <v>0</v>
      </c>
    </row>
    <row r="60" spans="1:72" ht="21.75" hidden="1" outlineLevel="1" thickBot="1" x14ac:dyDescent="0.4">
      <c r="A60" s="33">
        <f>IFERROR(SOLID!E71,0)</f>
        <v>0</v>
      </c>
      <c r="B60" s="16">
        <f ca="1">IFERROR(SOLID!F71,0)</f>
        <v>0</v>
      </c>
      <c r="C60" s="16">
        <f ca="1">IFERROR(SOLID!G71,0)</f>
        <v>0</v>
      </c>
      <c r="D60" s="16">
        <f ca="1">IFERROR(SOLID!H71,0)</f>
        <v>0</v>
      </c>
      <c r="E60" s="16">
        <f ca="1">IFERROR(SOLID!I71,0)</f>
        <v>0</v>
      </c>
      <c r="F60" s="16">
        <f ca="1">IFERROR(SOLID!J71,0)</f>
        <v>0</v>
      </c>
      <c r="G60" s="16">
        <f ca="1">IFERROR(SOLID!K71,0)</f>
        <v>0</v>
      </c>
      <c r="H60" s="16">
        <f ca="1">IFERROR(SOLID!L71,0)</f>
        <v>0</v>
      </c>
      <c r="I60" s="16">
        <f ca="1">IFERROR(SOLID!M71,0)</f>
        <v>0</v>
      </c>
      <c r="J60" s="16">
        <f ca="1">IFERROR(SOLID!N71,0)</f>
        <v>0</v>
      </c>
      <c r="K60" s="16">
        <f ca="1">IFERROR(SOLID!O71,0)</f>
        <v>0</v>
      </c>
      <c r="L60" s="16">
        <f ca="1">IFERROR(SOLID!P71,0)</f>
        <v>0</v>
      </c>
      <c r="M60" s="16">
        <f ca="1">IFERROR(SOLID!Q71,0)</f>
        <v>0</v>
      </c>
      <c r="N60" s="16">
        <f ca="1">IFERROR(SOLID!R71,0)</f>
        <v>0</v>
      </c>
      <c r="O60" s="16">
        <f ca="1">IFERROR(SOLID!S71,0)</f>
        <v>0</v>
      </c>
      <c r="P60" s="16">
        <f ca="1">IFERROR(SOLID!T71,0)</f>
        <v>0</v>
      </c>
      <c r="Q60" s="16">
        <f ca="1">IFERROR(SOLID!U71,0)</f>
        <v>0</v>
      </c>
      <c r="R60" s="16">
        <f ca="1">IFERROR(SOLID!V71,0)</f>
        <v>0</v>
      </c>
      <c r="S60" s="16">
        <f ca="1">IFERROR(SOLID!W71,0)</f>
        <v>0</v>
      </c>
      <c r="T60" s="16">
        <f ca="1">IFERROR(SOLID!X71,0)</f>
        <v>0</v>
      </c>
      <c r="U60" s="16">
        <f ca="1">IFERROR(SOLID!Y71,0)</f>
        <v>0</v>
      </c>
      <c r="V60" s="16">
        <f ca="1">IFERROR(SOLID!Z71,0)</f>
        <v>0</v>
      </c>
      <c r="W60" s="16">
        <f ca="1">IFERROR(SOLID!AA71,0)</f>
        <v>0</v>
      </c>
      <c r="X60" s="16">
        <f ca="1">IFERROR(SOLID!AB71,0)</f>
        <v>0</v>
      </c>
      <c r="Y60" s="16">
        <f ca="1">IFERROR(SOLID!AC71,0)</f>
        <v>0</v>
      </c>
      <c r="Z60" s="16">
        <f ca="1">IFERROR(SOLID!AD71,0)</f>
        <v>0</v>
      </c>
      <c r="AA60" s="16">
        <f ca="1">IFERROR(SOLID!AE71,0)</f>
        <v>0</v>
      </c>
      <c r="AB60" s="16">
        <f ca="1">IFERROR(SOLID!AF71,0)</f>
        <v>0</v>
      </c>
      <c r="AC60" s="16">
        <f ca="1">IFERROR(SOLID!AG71,0)</f>
        <v>0</v>
      </c>
      <c r="AD60" s="16">
        <f ca="1">IFERROR(SOLID!AH71,0)</f>
        <v>0</v>
      </c>
      <c r="AE60" s="16">
        <f ca="1">IFERROR(SOLID!AI71,0)</f>
        <v>0</v>
      </c>
      <c r="AF60" s="16">
        <f ca="1">IFERROR(SOLID!AJ71,0)</f>
        <v>0</v>
      </c>
      <c r="AG60" s="16">
        <f ca="1">IFERROR(SOLID!AK71,0)</f>
        <v>0</v>
      </c>
      <c r="AH60" s="16">
        <f ca="1">IFERROR(SOLID!AL71,0)</f>
        <v>0</v>
      </c>
      <c r="AI60" s="16">
        <f ca="1">IFERROR(SOLID!AM71,0)</f>
        <v>0</v>
      </c>
      <c r="AJ60" s="16">
        <f ca="1">IFERROR(SOLID!AN71,0)</f>
        <v>0</v>
      </c>
      <c r="AK60" s="16">
        <f ca="1">IFERROR(SOLID!AO71,0)</f>
        <v>0</v>
      </c>
      <c r="AL60" s="16">
        <f ca="1">IFERROR(SOLID!AP71,0)</f>
        <v>0</v>
      </c>
      <c r="AM60" s="16">
        <f ca="1">IFERROR(SOLID!AQ71,0)</f>
        <v>0</v>
      </c>
      <c r="AN60" s="16">
        <f ca="1">IFERROR(SOLID!AR71,0)</f>
        <v>0</v>
      </c>
      <c r="AO60" s="16">
        <f ca="1">IFERROR(SOLID!AS71,0)</f>
        <v>0</v>
      </c>
      <c r="AP60" s="16">
        <f ca="1">IFERROR(SOLID!AT71,0)</f>
        <v>0</v>
      </c>
      <c r="AQ60" s="16">
        <f ca="1">IFERROR(SOLID!AU71,0)</f>
        <v>0</v>
      </c>
      <c r="AR60" s="16">
        <f ca="1">IFERROR(SOLID!AV71,0)</f>
        <v>0</v>
      </c>
      <c r="AS60" s="16">
        <f ca="1">IFERROR(SOLID!AW71,0)</f>
        <v>0</v>
      </c>
      <c r="AT60" s="16">
        <f ca="1">IFERROR(SOLID!AX71,0)</f>
        <v>0</v>
      </c>
      <c r="AU60" s="16">
        <f ca="1">IFERROR(SOLID!AY71,0)</f>
        <v>0</v>
      </c>
      <c r="AV60" s="16">
        <f ca="1">IFERROR(SOLID!AZ71,0)</f>
        <v>0</v>
      </c>
      <c r="AW60" s="16">
        <f ca="1">IFERROR(SOLID!BA71,0)</f>
        <v>0</v>
      </c>
      <c r="AX60" s="16">
        <f ca="1">IFERROR(SOLID!BB71,0)</f>
        <v>0</v>
      </c>
      <c r="AY60" s="16">
        <f ca="1">IFERROR(SOLID!BC71,0)</f>
        <v>0</v>
      </c>
      <c r="AZ60" s="16">
        <f ca="1">IFERROR(SOLID!BD71,0)</f>
        <v>0</v>
      </c>
      <c r="BA60" s="16">
        <f ca="1">IFERROR(SOLID!BE71,0)</f>
        <v>0</v>
      </c>
      <c r="BB60" s="16">
        <f ca="1">IFERROR(SOLID!BF71,0)</f>
        <v>0</v>
      </c>
      <c r="BC60" s="16">
        <f ca="1">IFERROR(SOLID!BG71,0)</f>
        <v>0</v>
      </c>
      <c r="BD60" s="16">
        <f ca="1">IFERROR(SOLID!BH71,0)</f>
        <v>0</v>
      </c>
      <c r="BE60" s="16">
        <f ca="1">IFERROR(SOLID!BI71,0)</f>
        <v>0</v>
      </c>
      <c r="BF60" s="16">
        <f ca="1">IFERROR(SOLID!BJ71,0)</f>
        <v>0</v>
      </c>
      <c r="BG60" s="16">
        <f ca="1">IFERROR(SOLID!BK71,0)</f>
        <v>0</v>
      </c>
      <c r="BH60" s="16">
        <f ca="1">IFERROR(SOLID!BL71,0)</f>
        <v>0</v>
      </c>
      <c r="BI60" s="16">
        <f ca="1">IFERROR(SOLID!BM71,0)</f>
        <v>0</v>
      </c>
      <c r="BJ60" s="16">
        <f ca="1">IFERROR(SOLID!BN71,0)</f>
        <v>0</v>
      </c>
      <c r="BK60" s="16">
        <f ca="1">IFERROR(SOLID!BO71,0)</f>
        <v>0</v>
      </c>
      <c r="BL60" s="16">
        <f ca="1">IFERROR(SOLID!BP71,0)</f>
        <v>0</v>
      </c>
      <c r="BM60" s="16">
        <f ca="1">IFERROR(SOLID!BQ71,0)</f>
        <v>0</v>
      </c>
      <c r="BN60" s="16">
        <f ca="1">IFERROR(SOLID!BR71,0)</f>
        <v>0</v>
      </c>
      <c r="BO60" s="16">
        <f>IFERROR(SOLID!BS71,0)</f>
        <v>0</v>
      </c>
      <c r="BP60" s="16">
        <f>IFERROR(SOLID!BT71,0)</f>
        <v>0</v>
      </c>
      <c r="BQ60" s="16">
        <f>IFERROR(SOLID!BU71,0)</f>
        <v>0</v>
      </c>
      <c r="BR60" s="16">
        <f>IFERROR(SOLID!BV71,0)</f>
        <v>0</v>
      </c>
      <c r="BS60" s="16">
        <f>IFERROR(SOLID!BW71,0)</f>
        <v>0</v>
      </c>
      <c r="BT60" s="16">
        <f>IFERROR(SOLID!BX71,0)</f>
        <v>0</v>
      </c>
    </row>
    <row r="61" spans="1:72" ht="21.75" hidden="1" outlineLevel="1" thickBot="1" x14ac:dyDescent="0.4">
      <c r="A61" s="33">
        <f>IFERROR(SOLID!E72,0)</f>
        <v>0</v>
      </c>
      <c r="B61" s="16">
        <f ca="1">IFERROR(SOLID!F72,0)</f>
        <v>0</v>
      </c>
      <c r="C61" s="16">
        <f ca="1">IFERROR(SOLID!G72,0)</f>
        <v>0</v>
      </c>
      <c r="D61" s="16">
        <f ca="1">IFERROR(SOLID!H72,0)</f>
        <v>0</v>
      </c>
      <c r="E61" s="16">
        <f ca="1">IFERROR(SOLID!I72,0)</f>
        <v>0</v>
      </c>
      <c r="F61" s="16">
        <f ca="1">IFERROR(SOLID!J72,0)</f>
        <v>0</v>
      </c>
      <c r="G61" s="16">
        <f ca="1">IFERROR(SOLID!K72,0)</f>
        <v>0</v>
      </c>
      <c r="H61" s="16">
        <f ca="1">IFERROR(SOLID!L72,0)</f>
        <v>0</v>
      </c>
      <c r="I61" s="16">
        <f ca="1">IFERROR(SOLID!M72,0)</f>
        <v>0</v>
      </c>
      <c r="J61" s="16">
        <f ca="1">IFERROR(SOLID!N72,0)</f>
        <v>0</v>
      </c>
      <c r="K61" s="16">
        <f ca="1">IFERROR(SOLID!O72,0)</f>
        <v>0</v>
      </c>
      <c r="L61" s="16">
        <f ca="1">IFERROR(SOLID!P72,0)</f>
        <v>0</v>
      </c>
      <c r="M61" s="16">
        <f ca="1">IFERROR(SOLID!Q72,0)</f>
        <v>0</v>
      </c>
      <c r="N61" s="16">
        <f ca="1">IFERROR(SOLID!R72,0)</f>
        <v>0</v>
      </c>
      <c r="O61" s="16">
        <f ca="1">IFERROR(SOLID!S72,0)</f>
        <v>0</v>
      </c>
      <c r="P61" s="16">
        <f ca="1">IFERROR(SOLID!T72,0)</f>
        <v>0</v>
      </c>
      <c r="Q61" s="16">
        <f ca="1">IFERROR(SOLID!U72,0)</f>
        <v>0</v>
      </c>
      <c r="R61" s="16">
        <f ca="1">IFERROR(SOLID!V72,0)</f>
        <v>0</v>
      </c>
      <c r="S61" s="16">
        <f ca="1">IFERROR(SOLID!W72,0)</f>
        <v>0</v>
      </c>
      <c r="T61" s="16">
        <f ca="1">IFERROR(SOLID!X72,0)</f>
        <v>0</v>
      </c>
      <c r="U61" s="16">
        <f ca="1">IFERROR(SOLID!Y72,0)</f>
        <v>0</v>
      </c>
      <c r="V61" s="16">
        <f ca="1">IFERROR(SOLID!Z72,0)</f>
        <v>0</v>
      </c>
      <c r="W61" s="16">
        <f ca="1">IFERROR(SOLID!AA72,0)</f>
        <v>0</v>
      </c>
      <c r="X61" s="16">
        <f ca="1">IFERROR(SOLID!AB72,0)</f>
        <v>0</v>
      </c>
      <c r="Y61" s="16">
        <f ca="1">IFERROR(SOLID!AC72,0)</f>
        <v>0</v>
      </c>
      <c r="Z61" s="16">
        <f ca="1">IFERROR(SOLID!AD72,0)</f>
        <v>0</v>
      </c>
      <c r="AA61" s="16">
        <f ca="1">IFERROR(SOLID!AE72,0)</f>
        <v>0</v>
      </c>
      <c r="AB61" s="16">
        <f ca="1">IFERROR(SOLID!AF72,0)</f>
        <v>0</v>
      </c>
      <c r="AC61" s="16">
        <f ca="1">IFERROR(SOLID!AG72,0)</f>
        <v>0</v>
      </c>
      <c r="AD61" s="16">
        <f ca="1">IFERROR(SOLID!AH72,0)</f>
        <v>0</v>
      </c>
      <c r="AE61" s="16">
        <f ca="1">IFERROR(SOLID!AI72,0)</f>
        <v>0</v>
      </c>
      <c r="AF61" s="16">
        <f ca="1">IFERROR(SOLID!AJ72,0)</f>
        <v>0</v>
      </c>
      <c r="AG61" s="16">
        <f ca="1">IFERROR(SOLID!AK72,0)</f>
        <v>0</v>
      </c>
      <c r="AH61" s="16">
        <f ca="1">IFERROR(SOLID!AL72,0)</f>
        <v>0</v>
      </c>
      <c r="AI61" s="16">
        <f ca="1">IFERROR(SOLID!AM72,0)</f>
        <v>0</v>
      </c>
      <c r="AJ61" s="16">
        <f ca="1">IFERROR(SOLID!AN72,0)</f>
        <v>0</v>
      </c>
      <c r="AK61" s="16">
        <f ca="1">IFERROR(SOLID!AO72,0)</f>
        <v>0</v>
      </c>
      <c r="AL61" s="16">
        <f ca="1">IFERROR(SOLID!AP72,0)</f>
        <v>0</v>
      </c>
      <c r="AM61" s="16">
        <f ca="1">IFERROR(SOLID!AQ72,0)</f>
        <v>0</v>
      </c>
      <c r="AN61" s="16">
        <f ca="1">IFERROR(SOLID!AR72,0)</f>
        <v>0</v>
      </c>
      <c r="AO61" s="16">
        <f ca="1">IFERROR(SOLID!AS72,0)</f>
        <v>0</v>
      </c>
      <c r="AP61" s="16">
        <f ca="1">IFERROR(SOLID!AT72,0)</f>
        <v>0</v>
      </c>
      <c r="AQ61" s="16">
        <f ca="1">IFERROR(SOLID!AU72,0)</f>
        <v>0</v>
      </c>
      <c r="AR61" s="16">
        <f ca="1">IFERROR(SOLID!AV72,0)</f>
        <v>0</v>
      </c>
      <c r="AS61" s="16">
        <f ca="1">IFERROR(SOLID!AW72,0)</f>
        <v>0</v>
      </c>
      <c r="AT61" s="16">
        <f ca="1">IFERROR(SOLID!AX72,0)</f>
        <v>0</v>
      </c>
      <c r="AU61" s="16">
        <f ca="1">IFERROR(SOLID!AY72,0)</f>
        <v>0</v>
      </c>
      <c r="AV61" s="16">
        <f ca="1">IFERROR(SOLID!AZ72,0)</f>
        <v>0</v>
      </c>
      <c r="AW61" s="16">
        <f ca="1">IFERROR(SOLID!BA72,0)</f>
        <v>0</v>
      </c>
      <c r="AX61" s="16">
        <f ca="1">IFERROR(SOLID!BB72,0)</f>
        <v>0</v>
      </c>
      <c r="AY61" s="16">
        <f ca="1">IFERROR(SOLID!BC72,0)</f>
        <v>0</v>
      </c>
      <c r="AZ61" s="16">
        <f ca="1">IFERROR(SOLID!BD72,0)</f>
        <v>0</v>
      </c>
      <c r="BA61" s="16">
        <f ca="1">IFERROR(SOLID!BE72,0)</f>
        <v>0</v>
      </c>
      <c r="BB61" s="16">
        <f ca="1">IFERROR(SOLID!BF72,0)</f>
        <v>0</v>
      </c>
      <c r="BC61" s="16">
        <f ca="1">IFERROR(SOLID!BG72,0)</f>
        <v>0</v>
      </c>
      <c r="BD61" s="16">
        <f ca="1">IFERROR(SOLID!BH72,0)</f>
        <v>0</v>
      </c>
      <c r="BE61" s="16">
        <f ca="1">IFERROR(SOLID!BI72,0)</f>
        <v>0</v>
      </c>
      <c r="BF61" s="16">
        <f ca="1">IFERROR(SOLID!BJ72,0)</f>
        <v>0</v>
      </c>
      <c r="BG61" s="16">
        <f ca="1">IFERROR(SOLID!BK72,0)</f>
        <v>0</v>
      </c>
      <c r="BH61" s="16">
        <f ca="1">IFERROR(SOLID!BL72,0)</f>
        <v>0</v>
      </c>
      <c r="BI61" s="16">
        <f ca="1">IFERROR(SOLID!BM72,0)</f>
        <v>0</v>
      </c>
      <c r="BJ61" s="16">
        <f ca="1">IFERROR(SOLID!BN72,0)</f>
        <v>0</v>
      </c>
      <c r="BK61" s="16">
        <f ca="1">IFERROR(SOLID!BO72,0)</f>
        <v>0</v>
      </c>
      <c r="BL61" s="16">
        <f ca="1">IFERROR(SOLID!BP72,0)</f>
        <v>0</v>
      </c>
      <c r="BM61" s="16">
        <f ca="1">IFERROR(SOLID!BQ72,0)</f>
        <v>0</v>
      </c>
      <c r="BN61" s="16">
        <f ca="1">IFERROR(SOLID!BR72,0)</f>
        <v>0</v>
      </c>
      <c r="BO61" s="16">
        <f>IFERROR(SOLID!BS72,0)</f>
        <v>0</v>
      </c>
      <c r="BP61" s="16">
        <f>IFERROR(SOLID!BT72,0)</f>
        <v>0</v>
      </c>
      <c r="BQ61" s="16">
        <f>IFERROR(SOLID!BU72,0)</f>
        <v>0</v>
      </c>
      <c r="BR61" s="16">
        <f>IFERROR(SOLID!BV72,0)</f>
        <v>0</v>
      </c>
      <c r="BS61" s="16">
        <f>IFERROR(SOLID!BW72,0)</f>
        <v>0</v>
      </c>
      <c r="BT61" s="16">
        <f>IFERROR(SOLID!BX72,0)</f>
        <v>0</v>
      </c>
    </row>
    <row r="62" spans="1:72" ht="21.75" hidden="1" outlineLevel="1" thickBot="1" x14ac:dyDescent="0.4">
      <c r="A62" s="33">
        <f>IFERROR(SOLID!E73,0)</f>
        <v>0</v>
      </c>
      <c r="B62" s="16">
        <f ca="1">IFERROR(SOLID!F73,0)</f>
        <v>0</v>
      </c>
      <c r="C62" s="16">
        <f ca="1">IFERROR(SOLID!G73,0)</f>
        <v>0</v>
      </c>
      <c r="D62" s="16">
        <f ca="1">IFERROR(SOLID!H73,0)</f>
        <v>0</v>
      </c>
      <c r="E62" s="16">
        <f ca="1">IFERROR(SOLID!I73,0)</f>
        <v>0</v>
      </c>
      <c r="F62" s="16">
        <f ca="1">IFERROR(SOLID!J73,0)</f>
        <v>0</v>
      </c>
      <c r="G62" s="16">
        <f ca="1">IFERROR(SOLID!K73,0)</f>
        <v>0</v>
      </c>
      <c r="H62" s="16">
        <f ca="1">IFERROR(SOLID!L73,0)</f>
        <v>0</v>
      </c>
      <c r="I62" s="16">
        <f ca="1">IFERROR(SOLID!M73,0)</f>
        <v>0</v>
      </c>
      <c r="J62" s="16">
        <f ca="1">IFERROR(SOLID!N73,0)</f>
        <v>0</v>
      </c>
      <c r="K62" s="16">
        <f ca="1">IFERROR(SOLID!O73,0)</f>
        <v>0</v>
      </c>
      <c r="L62" s="16">
        <f ca="1">IFERROR(SOLID!P73,0)</f>
        <v>0</v>
      </c>
      <c r="M62" s="16">
        <f ca="1">IFERROR(SOLID!Q73,0)</f>
        <v>0</v>
      </c>
      <c r="N62" s="16">
        <f ca="1">IFERROR(SOLID!R73,0)</f>
        <v>0</v>
      </c>
      <c r="O62" s="16">
        <f ca="1">IFERROR(SOLID!S73,0)</f>
        <v>0</v>
      </c>
      <c r="P62" s="16">
        <f ca="1">IFERROR(SOLID!T73,0)</f>
        <v>0</v>
      </c>
      <c r="Q62" s="16">
        <f ca="1">IFERROR(SOLID!U73,0)</f>
        <v>0</v>
      </c>
      <c r="R62" s="16">
        <f ca="1">IFERROR(SOLID!V73,0)</f>
        <v>0</v>
      </c>
      <c r="S62" s="16">
        <f ca="1">IFERROR(SOLID!W73,0)</f>
        <v>0</v>
      </c>
      <c r="T62" s="16">
        <f ca="1">IFERROR(SOLID!X73,0)</f>
        <v>0</v>
      </c>
      <c r="U62" s="16">
        <f ca="1">IFERROR(SOLID!Y73,0)</f>
        <v>0</v>
      </c>
      <c r="V62" s="16">
        <f ca="1">IFERROR(SOLID!Z73,0)</f>
        <v>0</v>
      </c>
      <c r="W62" s="16">
        <f ca="1">IFERROR(SOLID!AA73,0)</f>
        <v>0</v>
      </c>
      <c r="X62" s="16">
        <f ca="1">IFERROR(SOLID!AB73,0)</f>
        <v>0</v>
      </c>
      <c r="Y62" s="16">
        <f ca="1">IFERROR(SOLID!AC73,0)</f>
        <v>0</v>
      </c>
      <c r="Z62" s="16">
        <f ca="1">IFERROR(SOLID!AD73,0)</f>
        <v>0</v>
      </c>
      <c r="AA62" s="16">
        <f ca="1">IFERROR(SOLID!AE73,0)</f>
        <v>0</v>
      </c>
      <c r="AB62" s="16">
        <f ca="1">IFERROR(SOLID!AF73,0)</f>
        <v>0</v>
      </c>
      <c r="AC62" s="16">
        <f ca="1">IFERROR(SOLID!AG73,0)</f>
        <v>0</v>
      </c>
      <c r="AD62" s="16">
        <f ca="1">IFERROR(SOLID!AH73,0)</f>
        <v>0</v>
      </c>
      <c r="AE62" s="16">
        <f ca="1">IFERROR(SOLID!AI73,0)</f>
        <v>0</v>
      </c>
      <c r="AF62" s="16">
        <f ca="1">IFERROR(SOLID!AJ73,0)</f>
        <v>0</v>
      </c>
      <c r="AG62" s="16">
        <f ca="1">IFERROR(SOLID!AK73,0)</f>
        <v>0</v>
      </c>
      <c r="AH62" s="16">
        <f ca="1">IFERROR(SOLID!AL73,0)</f>
        <v>0</v>
      </c>
      <c r="AI62" s="16">
        <f ca="1">IFERROR(SOLID!AM73,0)</f>
        <v>0</v>
      </c>
      <c r="AJ62" s="16">
        <f ca="1">IFERROR(SOLID!AN73,0)</f>
        <v>0</v>
      </c>
      <c r="AK62" s="16">
        <f ca="1">IFERROR(SOLID!AO73,0)</f>
        <v>0</v>
      </c>
      <c r="AL62" s="16">
        <f ca="1">IFERROR(SOLID!AP73,0)</f>
        <v>0</v>
      </c>
      <c r="AM62" s="16">
        <f ca="1">IFERROR(SOLID!AQ73,0)</f>
        <v>0</v>
      </c>
      <c r="AN62" s="16">
        <f ca="1">IFERROR(SOLID!AR73,0)</f>
        <v>0</v>
      </c>
      <c r="AO62" s="16">
        <f ca="1">IFERROR(SOLID!AS73,0)</f>
        <v>0</v>
      </c>
      <c r="AP62" s="16">
        <f ca="1">IFERROR(SOLID!AT73,0)</f>
        <v>0</v>
      </c>
      <c r="AQ62" s="16">
        <f ca="1">IFERROR(SOLID!AU73,0)</f>
        <v>0</v>
      </c>
      <c r="AR62" s="16">
        <f ca="1">IFERROR(SOLID!AV73,0)</f>
        <v>0</v>
      </c>
      <c r="AS62" s="16">
        <f ca="1">IFERROR(SOLID!AW73,0)</f>
        <v>0</v>
      </c>
      <c r="AT62" s="16">
        <f ca="1">IFERROR(SOLID!AX73,0)</f>
        <v>0</v>
      </c>
      <c r="AU62" s="16">
        <f ca="1">IFERROR(SOLID!AY73,0)</f>
        <v>0</v>
      </c>
      <c r="AV62" s="16">
        <f ca="1">IFERROR(SOLID!AZ73,0)</f>
        <v>0</v>
      </c>
      <c r="AW62" s="16">
        <f ca="1">IFERROR(SOLID!BA73,0)</f>
        <v>0</v>
      </c>
      <c r="AX62" s="16">
        <f ca="1">IFERROR(SOLID!BB73,0)</f>
        <v>0</v>
      </c>
      <c r="AY62" s="16">
        <f ca="1">IFERROR(SOLID!BC73,0)</f>
        <v>0</v>
      </c>
      <c r="AZ62" s="16">
        <f ca="1">IFERROR(SOLID!BD73,0)</f>
        <v>0</v>
      </c>
      <c r="BA62" s="16">
        <f ca="1">IFERROR(SOLID!BE73,0)</f>
        <v>0</v>
      </c>
      <c r="BB62" s="16">
        <f ca="1">IFERROR(SOLID!BF73,0)</f>
        <v>0</v>
      </c>
      <c r="BC62" s="16">
        <f ca="1">IFERROR(SOLID!BG73,0)</f>
        <v>0</v>
      </c>
      <c r="BD62" s="16">
        <f ca="1">IFERROR(SOLID!BH73,0)</f>
        <v>0</v>
      </c>
      <c r="BE62" s="16">
        <f ca="1">IFERROR(SOLID!BI73,0)</f>
        <v>0</v>
      </c>
      <c r="BF62" s="16">
        <f ca="1">IFERROR(SOLID!BJ73,0)</f>
        <v>0</v>
      </c>
      <c r="BG62" s="16">
        <f ca="1">IFERROR(SOLID!BK73,0)</f>
        <v>0</v>
      </c>
      <c r="BH62" s="16">
        <f ca="1">IFERROR(SOLID!BL73,0)</f>
        <v>0</v>
      </c>
      <c r="BI62" s="16">
        <f ca="1">IFERROR(SOLID!BM73,0)</f>
        <v>0</v>
      </c>
      <c r="BJ62" s="16">
        <f ca="1">IFERROR(SOLID!BN73,0)</f>
        <v>0</v>
      </c>
      <c r="BK62" s="16">
        <f ca="1">IFERROR(SOLID!BO73,0)</f>
        <v>0</v>
      </c>
      <c r="BL62" s="16">
        <f ca="1">IFERROR(SOLID!BP73,0)</f>
        <v>0</v>
      </c>
      <c r="BM62" s="16">
        <f ca="1">IFERROR(SOLID!BQ73,0)</f>
        <v>0</v>
      </c>
      <c r="BN62" s="16">
        <f ca="1">IFERROR(SOLID!BR73,0)</f>
        <v>0</v>
      </c>
      <c r="BO62" s="16">
        <f>IFERROR(SOLID!BS73,0)</f>
        <v>0</v>
      </c>
      <c r="BP62" s="16">
        <f>IFERROR(SOLID!BT73,0)</f>
        <v>0</v>
      </c>
      <c r="BQ62" s="16">
        <f>IFERROR(SOLID!BU73,0)</f>
        <v>0</v>
      </c>
      <c r="BR62" s="16">
        <f>IFERROR(SOLID!BV73,0)</f>
        <v>0</v>
      </c>
      <c r="BS62" s="16">
        <f>IFERROR(SOLID!BW73,0)</f>
        <v>0</v>
      </c>
      <c r="BT62" s="16">
        <f>IFERROR(SOLID!BX73,0)</f>
        <v>0</v>
      </c>
    </row>
    <row r="63" spans="1:72" ht="21.75" hidden="1" outlineLevel="1" thickBot="1" x14ac:dyDescent="0.4">
      <c r="A63" s="33">
        <f>IFERROR(SOLID!E74,0)</f>
        <v>0</v>
      </c>
      <c r="B63" s="16">
        <f ca="1">IFERROR(SOLID!F74,0)</f>
        <v>0</v>
      </c>
      <c r="C63" s="16">
        <f ca="1">IFERROR(SOLID!G74,0)</f>
        <v>0</v>
      </c>
      <c r="D63" s="16">
        <f ca="1">IFERROR(SOLID!H74,0)</f>
        <v>0</v>
      </c>
      <c r="E63" s="16">
        <f ca="1">IFERROR(SOLID!I74,0)</f>
        <v>0</v>
      </c>
      <c r="F63" s="16">
        <f ca="1">IFERROR(SOLID!J74,0)</f>
        <v>0</v>
      </c>
      <c r="G63" s="16">
        <f ca="1">IFERROR(SOLID!K74,0)</f>
        <v>0</v>
      </c>
      <c r="H63" s="16">
        <f ca="1">IFERROR(SOLID!L74,0)</f>
        <v>0</v>
      </c>
      <c r="I63" s="16">
        <f ca="1">IFERROR(SOLID!M74,0)</f>
        <v>0</v>
      </c>
      <c r="J63" s="16">
        <f ca="1">IFERROR(SOLID!N74,0)</f>
        <v>0</v>
      </c>
      <c r="K63" s="16">
        <f ca="1">IFERROR(SOLID!O74,0)</f>
        <v>0</v>
      </c>
      <c r="L63" s="16">
        <f ca="1">IFERROR(SOLID!P74,0)</f>
        <v>0</v>
      </c>
      <c r="M63" s="16">
        <f ca="1">IFERROR(SOLID!Q74,0)</f>
        <v>0</v>
      </c>
      <c r="N63" s="16">
        <f ca="1">IFERROR(SOLID!R74,0)</f>
        <v>0</v>
      </c>
      <c r="O63" s="16">
        <f ca="1">IFERROR(SOLID!S74,0)</f>
        <v>0</v>
      </c>
      <c r="P63" s="16">
        <f ca="1">IFERROR(SOLID!T74,0)</f>
        <v>0</v>
      </c>
      <c r="Q63" s="16">
        <f ca="1">IFERROR(SOLID!U74,0)</f>
        <v>0</v>
      </c>
      <c r="R63" s="16">
        <f ca="1">IFERROR(SOLID!V74,0)</f>
        <v>0</v>
      </c>
      <c r="S63" s="16">
        <f ca="1">IFERROR(SOLID!W74,0)</f>
        <v>0</v>
      </c>
      <c r="T63" s="16">
        <f ca="1">IFERROR(SOLID!X74,0)</f>
        <v>0</v>
      </c>
      <c r="U63" s="16">
        <f ca="1">IFERROR(SOLID!Y74,0)</f>
        <v>0</v>
      </c>
      <c r="V63" s="16">
        <f ca="1">IFERROR(SOLID!Z74,0)</f>
        <v>0</v>
      </c>
      <c r="W63" s="16">
        <f ca="1">IFERROR(SOLID!AA74,0)</f>
        <v>0</v>
      </c>
      <c r="X63" s="16">
        <f ca="1">IFERROR(SOLID!AB74,0)</f>
        <v>0</v>
      </c>
      <c r="Y63" s="16">
        <f ca="1">IFERROR(SOLID!AC74,0)</f>
        <v>0</v>
      </c>
      <c r="Z63" s="16">
        <f ca="1">IFERROR(SOLID!AD74,0)</f>
        <v>0</v>
      </c>
      <c r="AA63" s="16">
        <f ca="1">IFERROR(SOLID!AE74,0)</f>
        <v>0</v>
      </c>
      <c r="AB63" s="16">
        <f ca="1">IFERROR(SOLID!AF74,0)</f>
        <v>0</v>
      </c>
      <c r="AC63" s="16">
        <f ca="1">IFERROR(SOLID!AG74,0)</f>
        <v>0</v>
      </c>
      <c r="AD63" s="16">
        <f ca="1">IFERROR(SOLID!AH74,0)</f>
        <v>0</v>
      </c>
      <c r="AE63" s="16">
        <f ca="1">IFERROR(SOLID!AI74,0)</f>
        <v>0</v>
      </c>
      <c r="AF63" s="16">
        <f ca="1">IFERROR(SOLID!AJ74,0)</f>
        <v>0</v>
      </c>
      <c r="AG63" s="16">
        <f ca="1">IFERROR(SOLID!AK74,0)</f>
        <v>0</v>
      </c>
      <c r="AH63" s="16">
        <f ca="1">IFERROR(SOLID!AL74,0)</f>
        <v>0</v>
      </c>
      <c r="AI63" s="16">
        <f ca="1">IFERROR(SOLID!AM74,0)</f>
        <v>0</v>
      </c>
      <c r="AJ63" s="16">
        <f ca="1">IFERROR(SOLID!AN74,0)</f>
        <v>0</v>
      </c>
      <c r="AK63" s="16">
        <f ca="1">IFERROR(SOLID!AO74,0)</f>
        <v>0</v>
      </c>
      <c r="AL63" s="16">
        <f ca="1">IFERROR(SOLID!AP74,0)</f>
        <v>0</v>
      </c>
      <c r="AM63" s="16">
        <f ca="1">IFERROR(SOLID!AQ74,0)</f>
        <v>0</v>
      </c>
      <c r="AN63" s="16">
        <f ca="1">IFERROR(SOLID!AR74,0)</f>
        <v>0</v>
      </c>
      <c r="AO63" s="16">
        <f ca="1">IFERROR(SOLID!AS74,0)</f>
        <v>0</v>
      </c>
      <c r="AP63" s="16">
        <f ca="1">IFERROR(SOLID!AT74,0)</f>
        <v>0</v>
      </c>
      <c r="AQ63" s="16">
        <f ca="1">IFERROR(SOLID!AU74,0)</f>
        <v>0</v>
      </c>
      <c r="AR63" s="16">
        <f ca="1">IFERROR(SOLID!AV74,0)</f>
        <v>0</v>
      </c>
      <c r="AS63" s="16">
        <f ca="1">IFERROR(SOLID!AW74,0)</f>
        <v>0</v>
      </c>
      <c r="AT63" s="16">
        <f ca="1">IFERROR(SOLID!AX74,0)</f>
        <v>0</v>
      </c>
      <c r="AU63" s="16">
        <f ca="1">IFERROR(SOLID!AY74,0)</f>
        <v>0</v>
      </c>
      <c r="AV63" s="16">
        <f ca="1">IFERROR(SOLID!AZ74,0)</f>
        <v>0</v>
      </c>
      <c r="AW63" s="16">
        <f ca="1">IFERROR(SOLID!BA74,0)</f>
        <v>0</v>
      </c>
      <c r="AX63" s="16">
        <f ca="1">IFERROR(SOLID!BB74,0)</f>
        <v>0</v>
      </c>
      <c r="AY63" s="16">
        <f ca="1">IFERROR(SOLID!BC74,0)</f>
        <v>0</v>
      </c>
      <c r="AZ63" s="16">
        <f ca="1">IFERROR(SOLID!BD74,0)</f>
        <v>0</v>
      </c>
      <c r="BA63" s="16">
        <f ca="1">IFERROR(SOLID!BE74,0)</f>
        <v>0</v>
      </c>
      <c r="BB63" s="16">
        <f ca="1">IFERROR(SOLID!BF74,0)</f>
        <v>0</v>
      </c>
      <c r="BC63" s="16">
        <f ca="1">IFERROR(SOLID!BG74,0)</f>
        <v>0</v>
      </c>
      <c r="BD63" s="16">
        <f ca="1">IFERROR(SOLID!BH74,0)</f>
        <v>0</v>
      </c>
      <c r="BE63" s="16">
        <f ca="1">IFERROR(SOLID!BI74,0)</f>
        <v>0</v>
      </c>
      <c r="BF63" s="16">
        <f ca="1">IFERROR(SOLID!BJ74,0)</f>
        <v>0</v>
      </c>
      <c r="BG63" s="16">
        <f ca="1">IFERROR(SOLID!BK74,0)</f>
        <v>0</v>
      </c>
      <c r="BH63" s="16">
        <f ca="1">IFERROR(SOLID!BL74,0)</f>
        <v>0</v>
      </c>
      <c r="BI63" s="16">
        <f ca="1">IFERROR(SOLID!BM74,0)</f>
        <v>0</v>
      </c>
      <c r="BJ63" s="16">
        <f ca="1">IFERROR(SOLID!BN74,0)</f>
        <v>0</v>
      </c>
      <c r="BK63" s="16">
        <f ca="1">IFERROR(SOLID!BO74,0)</f>
        <v>0</v>
      </c>
      <c r="BL63" s="16">
        <f ca="1">IFERROR(SOLID!BP74,0)</f>
        <v>0</v>
      </c>
      <c r="BM63" s="16">
        <f ca="1">IFERROR(SOLID!BQ74,0)</f>
        <v>0</v>
      </c>
      <c r="BN63" s="16">
        <f ca="1">IFERROR(SOLID!BR74,0)</f>
        <v>0</v>
      </c>
      <c r="BO63" s="16">
        <f>IFERROR(SOLID!BS74,0)</f>
        <v>0</v>
      </c>
      <c r="BP63" s="16">
        <f>IFERROR(SOLID!BT74,0)</f>
        <v>0</v>
      </c>
      <c r="BQ63" s="16">
        <f>IFERROR(SOLID!BU74,0)</f>
        <v>0</v>
      </c>
      <c r="BR63" s="16">
        <f>IFERROR(SOLID!BV74,0)</f>
        <v>0</v>
      </c>
      <c r="BS63" s="16">
        <f>IFERROR(SOLID!BW74,0)</f>
        <v>0</v>
      </c>
      <c r="BT63" s="16">
        <f>IFERROR(SOLID!BX74,0)</f>
        <v>0</v>
      </c>
    </row>
    <row r="64" spans="1:72" ht="21.75" hidden="1" outlineLevel="1" thickBot="1" x14ac:dyDescent="0.4">
      <c r="A64" s="33">
        <f>IFERROR(SOLID!E75,0)</f>
        <v>1</v>
      </c>
      <c r="B64" s="16">
        <f>IFERROR(SOLID!F75,0)</f>
        <v>0</v>
      </c>
      <c r="C64" s="16">
        <f>IFERROR(SOLID!G75,0)</f>
        <v>0</v>
      </c>
      <c r="D64" s="16">
        <f>IFERROR(SOLID!H75,0)</f>
        <v>0</v>
      </c>
      <c r="E64" s="16">
        <f>IFERROR(SOLID!I75,0)</f>
        <v>0</v>
      </c>
      <c r="F64" s="16">
        <f>IFERROR(SOLID!J75,0)</f>
        <v>0</v>
      </c>
      <c r="G64" s="16">
        <f>IFERROR(SOLID!K75,0)</f>
        <v>0</v>
      </c>
      <c r="H64" s="16">
        <f>IFERROR(SOLID!L75,0)</f>
        <v>0</v>
      </c>
      <c r="I64" s="16">
        <f>IFERROR(SOLID!M75,0)</f>
        <v>0</v>
      </c>
      <c r="J64" s="16">
        <f>IFERROR(SOLID!N75,0)</f>
        <v>0</v>
      </c>
      <c r="K64" s="16">
        <f>IFERROR(SOLID!O75,0)</f>
        <v>0</v>
      </c>
      <c r="L64" s="16">
        <f>IFERROR(SOLID!P75,0)</f>
        <v>0</v>
      </c>
      <c r="M64" s="16">
        <f>IFERROR(SOLID!Q75,0)</f>
        <v>0</v>
      </c>
      <c r="N64" s="16">
        <f>IFERROR(SOLID!R75,0)</f>
        <v>0</v>
      </c>
      <c r="O64" s="16">
        <f>IFERROR(SOLID!S75,0)</f>
        <v>0</v>
      </c>
      <c r="P64" s="16">
        <f>IFERROR(SOLID!T75,0)</f>
        <v>0</v>
      </c>
      <c r="Q64" s="16">
        <f>IFERROR(SOLID!U75,0)</f>
        <v>0</v>
      </c>
      <c r="R64" s="16">
        <f>IFERROR(SOLID!V75,0)</f>
        <v>0</v>
      </c>
      <c r="S64" s="16">
        <f>IFERROR(SOLID!W75,0)</f>
        <v>0</v>
      </c>
      <c r="T64" s="16">
        <f>IFERROR(SOLID!X75,0)</f>
        <v>0</v>
      </c>
      <c r="U64" s="16">
        <f>IFERROR(SOLID!Y75,0)</f>
        <v>0</v>
      </c>
      <c r="V64" s="16">
        <f>IFERROR(SOLID!Z75,0)</f>
        <v>0</v>
      </c>
      <c r="W64" s="16">
        <f>IFERROR(SOLID!AA75,0)</f>
        <v>0</v>
      </c>
      <c r="X64" s="16">
        <f>IFERROR(SOLID!AB75,0)</f>
        <v>0</v>
      </c>
      <c r="Y64" s="16">
        <f>IFERROR(SOLID!AC75,0)</f>
        <v>0</v>
      </c>
      <c r="Z64" s="16">
        <f>IFERROR(SOLID!AD75,0)</f>
        <v>0</v>
      </c>
      <c r="AA64" s="16">
        <f>IFERROR(SOLID!AE75,0)</f>
        <v>0</v>
      </c>
      <c r="AB64" s="16">
        <f>IFERROR(SOLID!AF75,0)</f>
        <v>0</v>
      </c>
      <c r="AC64" s="16">
        <f>IFERROR(SOLID!AG75,0)</f>
        <v>0</v>
      </c>
      <c r="AD64" s="16">
        <f>IFERROR(SOLID!AH75,0)</f>
        <v>0</v>
      </c>
      <c r="AE64" s="16">
        <f>IFERROR(SOLID!AI75,0)</f>
        <v>0</v>
      </c>
      <c r="AF64" s="16">
        <f>IFERROR(SOLID!AJ75,0)</f>
        <v>0</v>
      </c>
      <c r="AG64" s="16">
        <f>IFERROR(SOLID!AK75,0)</f>
        <v>0</v>
      </c>
      <c r="AH64" s="16">
        <f>IFERROR(SOLID!AL75,0)</f>
        <v>0</v>
      </c>
      <c r="AI64" s="16">
        <f>IFERROR(SOLID!AM75,0)</f>
        <v>0</v>
      </c>
      <c r="AJ64" s="16">
        <f>IFERROR(SOLID!AN75,0)</f>
        <v>0</v>
      </c>
      <c r="AK64" s="16">
        <f>IFERROR(SOLID!AO75,0)</f>
        <v>0</v>
      </c>
      <c r="AL64" s="16">
        <f>IFERROR(SOLID!AP75,0)</f>
        <v>0</v>
      </c>
      <c r="AM64" s="16">
        <f>IFERROR(SOLID!AQ75,0)</f>
        <v>0</v>
      </c>
      <c r="AN64" s="16">
        <f>IFERROR(SOLID!AR75,0)</f>
        <v>0</v>
      </c>
      <c r="AO64" s="16">
        <f>IFERROR(SOLID!AS75,0)</f>
        <v>0</v>
      </c>
      <c r="AP64" s="16">
        <f>IFERROR(SOLID!AT75,0)</f>
        <v>0</v>
      </c>
      <c r="AQ64" s="16">
        <f>IFERROR(SOLID!AU75,0)</f>
        <v>0</v>
      </c>
      <c r="AR64" s="16">
        <f>IFERROR(SOLID!AV75,0)</f>
        <v>0</v>
      </c>
      <c r="AS64" s="16">
        <f>IFERROR(SOLID!AW75,0)</f>
        <v>0</v>
      </c>
      <c r="AT64" s="16">
        <f>IFERROR(SOLID!AX75,0)</f>
        <v>0</v>
      </c>
      <c r="AU64" s="16">
        <f>IFERROR(SOLID!AY75,0)</f>
        <v>0</v>
      </c>
      <c r="AV64" s="16">
        <f>IFERROR(SOLID!AZ75,0)</f>
        <v>0</v>
      </c>
      <c r="AW64" s="16">
        <f>IFERROR(SOLID!BA75,0)</f>
        <v>0</v>
      </c>
      <c r="AX64" s="16">
        <f>IFERROR(SOLID!BB75,0)</f>
        <v>0</v>
      </c>
      <c r="AY64" s="16">
        <f>IFERROR(SOLID!BC75,0)</f>
        <v>0</v>
      </c>
      <c r="AZ64" s="16">
        <f>IFERROR(SOLID!BD75,0)</f>
        <v>0</v>
      </c>
      <c r="BA64" s="16">
        <f>IFERROR(SOLID!BE75,0)</f>
        <v>0</v>
      </c>
      <c r="BB64" s="16">
        <f>IFERROR(SOLID!BF75,0)</f>
        <v>0</v>
      </c>
      <c r="BC64" s="16">
        <f>IFERROR(SOLID!BG75,0)</f>
        <v>0</v>
      </c>
      <c r="BD64" s="16">
        <f>IFERROR(SOLID!BH75,0)</f>
        <v>0</v>
      </c>
      <c r="BE64" s="16">
        <f>IFERROR(SOLID!BI75,0)</f>
        <v>0</v>
      </c>
      <c r="BF64" s="16">
        <f>IFERROR(SOLID!BJ75,0)</f>
        <v>0</v>
      </c>
      <c r="BG64" s="16">
        <f>IFERROR(SOLID!BK75,0)</f>
        <v>0</v>
      </c>
      <c r="BH64" s="16">
        <f>IFERROR(SOLID!BL75,0)</f>
        <v>0</v>
      </c>
      <c r="BI64" s="16">
        <f>IFERROR(SOLID!BM75,0)</f>
        <v>0</v>
      </c>
      <c r="BJ64" s="16">
        <f>IFERROR(SOLID!BN75,0)</f>
        <v>0</v>
      </c>
      <c r="BK64" s="16">
        <f>IFERROR(SOLID!BO75,0)</f>
        <v>0</v>
      </c>
      <c r="BL64" s="16">
        <f>IFERROR(SOLID!BP75,0)</f>
        <v>0</v>
      </c>
      <c r="BM64" s="16">
        <f>IFERROR(SOLID!BQ75,0)</f>
        <v>0</v>
      </c>
      <c r="BN64" s="16">
        <f>IFERROR(SOLID!BR75,0)</f>
        <v>0</v>
      </c>
      <c r="BO64" s="16">
        <f>IFERROR(SOLID!BS75,0)</f>
        <v>0</v>
      </c>
      <c r="BP64" s="16">
        <f>IFERROR(SOLID!BT75,0)</f>
        <v>0</v>
      </c>
      <c r="BQ64" s="16">
        <f>IFERROR(SOLID!BU75,0)</f>
        <v>0</v>
      </c>
      <c r="BR64" s="16">
        <f>IFERROR(SOLID!BV75,0)</f>
        <v>0</v>
      </c>
      <c r="BS64" s="16">
        <f>IFERROR(SOLID!BW75,0)</f>
        <v>0</v>
      </c>
      <c r="BT64" s="16">
        <f>IFERROR(SOLID!BX75,0)</f>
        <v>0</v>
      </c>
    </row>
    <row r="65" spans="1:73" ht="22.5" collapsed="1" thickTop="1" thickBot="1" x14ac:dyDescent="0.4">
      <c r="A65" s="35"/>
      <c r="B65" s="100"/>
      <c r="C65" s="100"/>
      <c r="D65" s="100"/>
      <c r="E65" s="100"/>
      <c r="F65" s="100"/>
      <c r="G65" s="100"/>
      <c r="H65" s="100"/>
      <c r="I65" s="100"/>
      <c r="J65" s="100"/>
      <c r="K65" s="100"/>
      <c r="L65" s="100"/>
      <c r="M65" s="100"/>
      <c r="N65" s="100"/>
      <c r="O65" s="100"/>
      <c r="P65" s="100"/>
      <c r="Q65" s="100"/>
      <c r="R65" s="100"/>
      <c r="S65" s="100"/>
      <c r="T65" s="100"/>
      <c r="U65" s="100"/>
      <c r="V65" s="100"/>
      <c r="W65" s="100"/>
      <c r="X65" s="100"/>
      <c r="Y65" s="100"/>
      <c r="Z65" s="100"/>
      <c r="AA65" s="100"/>
      <c r="AB65" s="100"/>
      <c r="AC65" s="100"/>
      <c r="AD65" s="100"/>
      <c r="AE65" s="100"/>
      <c r="AF65" s="100"/>
      <c r="AG65" s="100"/>
      <c r="AH65" s="100"/>
      <c r="AI65" s="100"/>
      <c r="AJ65" s="100"/>
      <c r="AK65" s="100"/>
      <c r="AL65" s="100"/>
      <c r="AM65" s="100"/>
      <c r="AN65" s="100"/>
      <c r="AO65" s="100"/>
      <c r="AP65" s="100"/>
      <c r="AQ65" s="100"/>
      <c r="AR65" s="100"/>
      <c r="AS65" s="100"/>
      <c r="AT65" s="100"/>
      <c r="AU65" s="100"/>
      <c r="AV65" s="100"/>
      <c r="AW65" s="100"/>
      <c r="AX65" s="100"/>
      <c r="AY65" s="100"/>
      <c r="AZ65" s="100"/>
      <c r="BA65" s="100"/>
      <c r="BB65" s="100"/>
      <c r="BC65" s="100"/>
      <c r="BD65" s="100"/>
      <c r="BE65" s="100"/>
      <c r="BF65" s="100"/>
      <c r="BG65" s="100"/>
      <c r="BH65" s="100"/>
      <c r="BI65" s="100"/>
      <c r="BJ65" s="100"/>
      <c r="BK65" s="100"/>
      <c r="BL65" s="100"/>
      <c r="BM65" s="100"/>
      <c r="BN65" s="100"/>
      <c r="BO65" s="100"/>
      <c r="BP65" s="100"/>
      <c r="BQ65" s="100"/>
      <c r="BR65" s="100"/>
      <c r="BS65" s="100"/>
      <c r="BT65" s="100"/>
    </row>
    <row r="66" spans="1:73" ht="22.5" thickTop="1" thickBot="1" x14ac:dyDescent="0.4">
      <c r="A66" s="4" t="s">
        <v>29</v>
      </c>
      <c r="B66" s="4">
        <f>IFERROR(ALL!F45,0)</f>
        <v>273.10000000000002</v>
      </c>
      <c r="C66" s="4">
        <f>IFERROR(ALL!G45,0)</f>
        <v>289.7</v>
      </c>
      <c r="D66" s="4">
        <f>IFERROR(ALL!H45,0)</f>
        <v>306.2</v>
      </c>
      <c r="E66" s="4">
        <f>IFERROR(ALL!I45,0)</f>
        <v>322.7</v>
      </c>
      <c r="F66" s="4">
        <f>IFERROR(ALL!J45,0)</f>
        <v>339.2</v>
      </c>
      <c r="G66" s="4">
        <f>IFERROR(ALL!K45,0)</f>
        <v>405.3</v>
      </c>
      <c r="H66" s="4">
        <f>IFERROR(ALL!L45,0)</f>
        <v>421.8</v>
      </c>
      <c r="I66" s="4">
        <f>IFERROR(ALL!M45,0)</f>
        <v>438.3</v>
      </c>
      <c r="J66" s="4">
        <f>IFERROR(ALL!N45,0)</f>
        <v>454.9</v>
      </c>
      <c r="K66" s="4">
        <f>IFERROR(ALL!O45,0)</f>
        <v>471.4</v>
      </c>
      <c r="L66" s="4">
        <f>IFERROR(ALL!P45,0)</f>
        <v>487.9</v>
      </c>
      <c r="M66" s="4">
        <f>IFERROR(ALL!Q45,0)</f>
        <v>504.4</v>
      </c>
      <c r="N66" s="4">
        <f>IFERROR(ALL!R45,0)</f>
        <v>520.9</v>
      </c>
      <c r="O66" s="4">
        <f>IFERROR(ALL!S45,0)</f>
        <v>537.5</v>
      </c>
      <c r="P66" s="4">
        <f>IFERROR(ALL!T45,0)</f>
        <v>554</v>
      </c>
      <c r="Q66" s="4">
        <f>IFERROR(ALL!U45,0)</f>
        <v>570.5</v>
      </c>
      <c r="R66" s="4">
        <f>IFERROR(ALL!V45,0)</f>
        <v>587</v>
      </c>
      <c r="S66" s="4">
        <f>IFERROR(ALL!W45,0)</f>
        <v>603.5</v>
      </c>
      <c r="T66" s="4">
        <f>IFERROR(ALL!X45,0)</f>
        <v>669.6</v>
      </c>
      <c r="U66" s="4">
        <f>IFERROR(ALL!Y45,0)</f>
        <v>735.7</v>
      </c>
      <c r="V66" s="4">
        <f>IFERROR(ALL!Z45,0)</f>
        <v>801.8</v>
      </c>
      <c r="W66" s="4">
        <f>IFERROR(ALL!AA45,0)</f>
        <v>818.3</v>
      </c>
      <c r="X66" s="4">
        <f>IFERROR(ALL!AB45,0)</f>
        <v>834.8</v>
      </c>
      <c r="Y66" s="4">
        <f>IFERROR(ALL!AC45,0)</f>
        <v>851.3</v>
      </c>
      <c r="Z66" s="4">
        <f>IFERROR(ALL!AD45,0)</f>
        <v>867.8</v>
      </c>
      <c r="AA66" s="4">
        <f>IFERROR(ALL!AE45,0)</f>
        <v>884.4</v>
      </c>
      <c r="AB66" s="4">
        <f>IFERROR(ALL!AF45,0)</f>
        <v>900.9</v>
      </c>
      <c r="AC66" s="4">
        <f>IFERROR(ALL!AG45,0)</f>
        <v>917.4</v>
      </c>
      <c r="AD66" s="4">
        <f>IFERROR(ALL!AH45,0)</f>
        <v>933.9</v>
      </c>
      <c r="AE66" s="4">
        <f>IFERROR(ALL!AI45,0)</f>
        <v>1000</v>
      </c>
      <c r="AF66" s="4">
        <f>IFERROR(ALL!AJ45,0)</f>
        <v>0</v>
      </c>
      <c r="AG66" s="4">
        <f>IFERROR(ALL!AK45,0)</f>
        <v>0</v>
      </c>
      <c r="AH66" s="4">
        <f>IFERROR(ALL!AL45,0)</f>
        <v>0</v>
      </c>
      <c r="AI66" s="4">
        <f>IFERROR(ALL!AM45,0)</f>
        <v>0</v>
      </c>
      <c r="AJ66" s="4">
        <f>IFERROR(ALL!AN45,0)</f>
        <v>0</v>
      </c>
      <c r="AK66" s="4">
        <f>IFERROR(ALL!AO45,0)</f>
        <v>0</v>
      </c>
      <c r="AL66" s="4">
        <f>IFERROR(ALL!AP45,0)</f>
        <v>0</v>
      </c>
      <c r="AM66" s="4">
        <f>IFERROR(ALL!AQ45,0)</f>
        <v>0</v>
      </c>
      <c r="AN66" s="4">
        <f>IFERROR(ALL!AR45,0)</f>
        <v>0</v>
      </c>
      <c r="AO66" s="4">
        <f>IFERROR(ALL!AS45,0)</f>
        <v>0</v>
      </c>
      <c r="AP66" s="4">
        <f>IFERROR(ALL!AT45,0)</f>
        <v>0</v>
      </c>
      <c r="AQ66" s="4">
        <f>IFERROR(ALL!AU45,0)</f>
        <v>0</v>
      </c>
      <c r="AR66" s="4">
        <f>IFERROR(ALL!AV45,0)</f>
        <v>0</v>
      </c>
      <c r="AS66" s="4">
        <f>IFERROR(ALL!AW45,0)</f>
        <v>0</v>
      </c>
      <c r="AT66" s="4">
        <f>IFERROR(ALL!AX45,0)</f>
        <v>0</v>
      </c>
      <c r="AU66" s="4">
        <f>IFERROR(ALL!AY45,0)</f>
        <v>0</v>
      </c>
      <c r="AV66" s="4">
        <f>IFERROR(ALL!AZ45,0)</f>
        <v>0</v>
      </c>
      <c r="AW66" s="4">
        <f>IFERROR(ALL!BA45,0)</f>
        <v>0</v>
      </c>
      <c r="AX66" s="4">
        <f>IFERROR(ALL!BB45,0)</f>
        <v>0</v>
      </c>
      <c r="AY66" s="4">
        <f>IFERROR(ALL!BC45,0)</f>
        <v>0</v>
      </c>
      <c r="AZ66" s="4">
        <f>IFERROR(ALL!BD45,0)</f>
        <v>0</v>
      </c>
      <c r="BA66" s="4">
        <f>IFERROR(ALL!BE45,0)</f>
        <v>0</v>
      </c>
      <c r="BB66" s="4">
        <f>IFERROR(ALL!BF45,0)</f>
        <v>0</v>
      </c>
      <c r="BC66" s="4">
        <f>IFERROR(ALL!BG45,0)</f>
        <v>0</v>
      </c>
      <c r="BD66" s="4">
        <f>IFERROR(ALL!BH45,0)</f>
        <v>0</v>
      </c>
      <c r="BE66" s="4">
        <f>IFERROR(ALL!BI45,0)</f>
        <v>0</v>
      </c>
      <c r="BF66" s="4">
        <f>IFERROR(ALL!BJ45,0)</f>
        <v>0</v>
      </c>
      <c r="BG66" s="4">
        <f>IFERROR(ALL!BK45,0)</f>
        <v>0</v>
      </c>
      <c r="BH66" s="4">
        <f>IFERROR(ALL!BL45,0)</f>
        <v>0</v>
      </c>
      <c r="BI66" s="4">
        <f>IFERROR(ALL!BM45,0)</f>
        <v>0</v>
      </c>
      <c r="BJ66" s="4">
        <f>IFERROR(ALL!BN45,0)</f>
        <v>0</v>
      </c>
      <c r="BK66" s="4">
        <f>IFERROR(ALL!BO45,0)</f>
        <v>0</v>
      </c>
      <c r="BL66" s="4">
        <f>IFERROR(ALL!BP45,0)</f>
        <v>0</v>
      </c>
      <c r="BM66" s="4">
        <f>IFERROR(ALL!BQ45,0)</f>
        <v>0</v>
      </c>
      <c r="BN66" s="4">
        <f>IFERROR(ALL!BR45,0)</f>
        <v>0</v>
      </c>
      <c r="BO66" s="4">
        <f>IFERROR(ALL!BS45,0)</f>
        <v>0</v>
      </c>
      <c r="BP66" s="4">
        <f>IFERROR(ALL!BT45,0)</f>
        <v>0</v>
      </c>
      <c r="BQ66" s="4">
        <f>IFERROR(ALL!BU45,0)</f>
        <v>0</v>
      </c>
      <c r="BR66" s="4">
        <f>IFERROR(ALL!BV45,0)</f>
        <v>0</v>
      </c>
      <c r="BS66" s="4">
        <f>IFERROR(ALL!BW45,0)</f>
        <v>0</v>
      </c>
      <c r="BT66" s="4">
        <f>IFERROR(ALL!BX45,0)</f>
        <v>0</v>
      </c>
    </row>
    <row r="67" spans="1:73" ht="22.5" hidden="1" outlineLevel="1" thickTop="1" thickBot="1" x14ac:dyDescent="0.4">
      <c r="A67" s="87" t="str">
        <f>IFERROR(ALL!E46,0)</f>
        <v>*Ga[l]</v>
      </c>
      <c r="B67" s="16">
        <f ca="1">IFERROR(ALL!F46,0)</f>
        <v>-66.34</v>
      </c>
      <c r="C67" s="16">
        <f ca="1">IFERROR(ALL!G46,0)</f>
        <v>-62.64</v>
      </c>
      <c r="D67" s="16">
        <f ca="1">IFERROR(ALL!H46,0)</f>
        <v>-59.06</v>
      </c>
      <c r="E67" s="16">
        <f ca="1">IFERROR(ALL!I46,0)</f>
        <v>-55.51</v>
      </c>
      <c r="F67" s="16">
        <f ca="1">IFERROR(ALL!J46,0)</f>
        <v>-52.01</v>
      </c>
      <c r="G67" s="16">
        <f ca="1">IFERROR(ALL!K46,0)</f>
        <v>-39.36</v>
      </c>
      <c r="H67" s="16">
        <f ca="1">IFERROR(ALL!L46,0)</f>
        <v>-36.82</v>
      </c>
      <c r="I67" s="16">
        <f ca="1">IFERROR(ALL!M46,0)</f>
        <v>-34.39</v>
      </c>
      <c r="J67" s="16">
        <f ca="1">IFERROR(ALL!N46,0)</f>
        <v>-32.17</v>
      </c>
      <c r="K67" s="16">
        <f ca="1">IFERROR(ALL!O46,0)</f>
        <v>-30.15</v>
      </c>
      <c r="L67" s="16">
        <f ca="1">IFERROR(ALL!P46,0)</f>
        <v>-28.32</v>
      </c>
      <c r="M67" s="16">
        <f ca="1">IFERROR(ALL!Q46,0)</f>
        <v>-26.62</v>
      </c>
      <c r="N67" s="16">
        <f ca="1">IFERROR(ALL!R46,0)</f>
        <v>-25.01</v>
      </c>
      <c r="O67" s="16">
        <f ca="1">IFERROR(ALL!S46,0)</f>
        <v>-23.48</v>
      </c>
      <c r="P67" s="16">
        <f ca="1">IFERROR(ALL!T46,0)</f>
        <v>-22.03</v>
      </c>
      <c r="Q67" s="16">
        <f ca="1">IFERROR(ALL!U46,0)</f>
        <v>-20.69</v>
      </c>
      <c r="R67" s="16">
        <f ca="1">IFERROR(ALL!V46,0)</f>
        <v>-19.45</v>
      </c>
      <c r="S67" s="16">
        <f ca="1">IFERROR(ALL!W46,0)</f>
        <v>-18.309999999999999</v>
      </c>
      <c r="T67" s="16">
        <f ca="1">IFERROR(ALL!X46,0)</f>
        <v>-14.48</v>
      </c>
      <c r="U67" s="16">
        <f ca="1">IFERROR(ALL!Y46,0)</f>
        <v>-11.4</v>
      </c>
      <c r="V67" s="16">
        <f ca="1">IFERROR(ALL!Z46,0)</f>
        <v>-9.0990000000000002</v>
      </c>
      <c r="W67" s="16">
        <f ca="1">IFERROR(ALL!AA46,0)</f>
        <v>-8.6940000000000008</v>
      </c>
      <c r="X67" s="16">
        <f ca="1">IFERROR(ALL!AB46,0)</f>
        <v>-8.3680000000000003</v>
      </c>
      <c r="Y67" s="16">
        <f ca="1">IFERROR(ALL!AC46,0)</f>
        <v>-8.1219999999999999</v>
      </c>
      <c r="Z67" s="16">
        <f ca="1">IFERROR(ALL!AD46,0)</f>
        <v>-7.9530000000000003</v>
      </c>
      <c r="AA67" s="16">
        <f ca="1">IFERROR(ALL!AE46,0)</f>
        <v>-7.851</v>
      </c>
      <c r="AB67" s="16">
        <f ca="1">IFERROR(ALL!AF46,0)</f>
        <v>-7.851</v>
      </c>
      <c r="AC67" s="16">
        <f ca="1">IFERROR(ALL!AG46,0)</f>
        <v>-7.9080000000000004</v>
      </c>
      <c r="AD67" s="16">
        <f ca="1">IFERROR(ALL!AH46,0)</f>
        <v>-7.9640000000000004</v>
      </c>
      <c r="AE67" s="16">
        <f ca="1">IFERROR(ALL!AI46,0)</f>
        <v>-8.1850000000000005</v>
      </c>
      <c r="AF67" s="16">
        <f ca="1">IFERROR(ALL!AJ46,0)</f>
        <v>0</v>
      </c>
      <c r="AG67" s="16">
        <f ca="1">IFERROR(ALL!AK46,0)</f>
        <v>0</v>
      </c>
      <c r="AH67" s="16">
        <f ca="1">IFERROR(ALL!AL46,0)</f>
        <v>0</v>
      </c>
      <c r="AI67" s="16">
        <f ca="1">IFERROR(ALL!AM46,0)</f>
        <v>0</v>
      </c>
      <c r="AJ67" s="16">
        <f ca="1">IFERROR(ALL!AN46,0)</f>
        <v>0</v>
      </c>
      <c r="AK67" s="16">
        <f ca="1">IFERROR(ALL!AO46,0)</f>
        <v>0</v>
      </c>
      <c r="AL67" s="16">
        <f ca="1">IFERROR(ALL!AP46,0)</f>
        <v>0</v>
      </c>
      <c r="AM67" s="16">
        <f ca="1">IFERROR(ALL!AQ46,0)</f>
        <v>0</v>
      </c>
      <c r="AN67" s="16">
        <f ca="1">IFERROR(ALL!AR46,0)</f>
        <v>0</v>
      </c>
      <c r="AO67" s="16">
        <f ca="1">IFERROR(ALL!AS46,0)</f>
        <v>0</v>
      </c>
      <c r="AP67" s="16">
        <f ca="1">IFERROR(ALL!AT46,0)</f>
        <v>0</v>
      </c>
      <c r="AQ67" s="16">
        <f ca="1">IFERROR(ALL!AU46,0)</f>
        <v>0</v>
      </c>
      <c r="AR67" s="16">
        <f ca="1">IFERROR(ALL!AV46,0)</f>
        <v>0</v>
      </c>
      <c r="AS67" s="16">
        <f ca="1">IFERROR(ALL!AW46,0)</f>
        <v>0</v>
      </c>
      <c r="AT67" s="16">
        <f ca="1">IFERROR(ALL!AX46,0)</f>
        <v>0</v>
      </c>
      <c r="AU67" s="16">
        <f ca="1">IFERROR(ALL!AY46,0)</f>
        <v>0</v>
      </c>
      <c r="AV67" s="16">
        <f ca="1">IFERROR(ALL!AZ46,0)</f>
        <v>0</v>
      </c>
      <c r="AW67" s="16">
        <f ca="1">IFERROR(ALL!BA46,0)</f>
        <v>0</v>
      </c>
      <c r="AX67" s="16">
        <f ca="1">IFERROR(ALL!BB46,0)</f>
        <v>0</v>
      </c>
      <c r="AY67" s="16">
        <f ca="1">IFERROR(ALL!BC46,0)</f>
        <v>0</v>
      </c>
      <c r="AZ67" s="16">
        <f ca="1">IFERROR(ALL!BD46,0)</f>
        <v>0</v>
      </c>
      <c r="BA67" s="16">
        <f ca="1">IFERROR(ALL!BE46,0)</f>
        <v>0</v>
      </c>
      <c r="BB67" s="16">
        <f ca="1">IFERROR(ALL!BF46,0)</f>
        <v>0</v>
      </c>
      <c r="BC67" s="16">
        <f ca="1">IFERROR(ALL!BG46,0)</f>
        <v>0</v>
      </c>
      <c r="BD67" s="16">
        <f ca="1">IFERROR(ALL!BH46,0)</f>
        <v>0</v>
      </c>
      <c r="BE67" s="16">
        <f ca="1">IFERROR(ALL!BI46,0)</f>
        <v>0</v>
      </c>
      <c r="BF67" s="16">
        <f ca="1">IFERROR(ALL!BJ46,0)</f>
        <v>0</v>
      </c>
      <c r="BG67" s="16">
        <f ca="1">IFERROR(ALL!BK46,0)</f>
        <v>0</v>
      </c>
      <c r="BH67" s="16">
        <f ca="1">IFERROR(ALL!BL46,0)</f>
        <v>0</v>
      </c>
      <c r="BI67" s="16">
        <f ca="1">IFERROR(ALL!BM46,0)</f>
        <v>0</v>
      </c>
      <c r="BJ67" s="16">
        <f ca="1">IFERROR(ALL!BN46,0)</f>
        <v>0</v>
      </c>
      <c r="BK67" s="16">
        <f ca="1">IFERROR(ALL!BO46,0)</f>
        <v>0</v>
      </c>
      <c r="BL67" s="16">
        <f ca="1">IFERROR(ALL!BP46,0)</f>
        <v>0</v>
      </c>
      <c r="BM67" s="16">
        <f ca="1">IFERROR(ALL!BQ46,0)</f>
        <v>0</v>
      </c>
      <c r="BN67" s="16">
        <f ca="1">IFERROR(ALL!BR46,0)</f>
        <v>0</v>
      </c>
      <c r="BO67" s="16">
        <f>IFERROR(ALL!BS46,0)</f>
        <v>0</v>
      </c>
      <c r="BP67" s="16">
        <f>IFERROR(ALL!BT46,0)</f>
        <v>0</v>
      </c>
      <c r="BQ67" s="16">
        <f>IFERROR(ALL!BU46,0)</f>
        <v>0</v>
      </c>
      <c r="BR67" s="16">
        <f>IFERROR(ALL!BV46,0)</f>
        <v>0</v>
      </c>
      <c r="BS67" s="16">
        <f>IFERROR(ALL!BW46,0)</f>
        <v>0</v>
      </c>
      <c r="BT67" s="16">
        <f>IFERROR(ALL!BX46,0)</f>
        <v>0</v>
      </c>
      <c r="BU67" s="103"/>
    </row>
    <row r="68" spans="1:73" ht="21.75" hidden="1" outlineLevel="1" thickBot="1" x14ac:dyDescent="0.4">
      <c r="A68" s="87" t="str">
        <f>IFERROR(ALL!E47,0)</f>
        <v>GeSe</v>
      </c>
      <c r="B68" s="16">
        <f ca="1">IFERROR(ALL!F47,0)</f>
        <v>-41.72</v>
      </c>
      <c r="C68" s="16">
        <f ca="1">IFERROR(ALL!G47,0)</f>
        <v>-39.92</v>
      </c>
      <c r="D68" s="16">
        <f ca="1">IFERROR(ALL!H47,0)</f>
        <v>-38.260000000000005</v>
      </c>
      <c r="E68" s="16">
        <f ca="1">IFERROR(ALL!I47,0)</f>
        <v>-36.75</v>
      </c>
      <c r="F68" s="16">
        <f ca="1">IFERROR(ALL!J47,0)</f>
        <v>-35.42</v>
      </c>
      <c r="G68" s="16">
        <f ca="1">IFERROR(ALL!K47,0)</f>
        <v>-31.564</v>
      </c>
      <c r="H68" s="16">
        <f ca="1">IFERROR(ALL!L47,0)</f>
        <v>-30.813000000000002</v>
      </c>
      <c r="I68" s="16">
        <f ca="1">IFERROR(ALL!M47,0)</f>
        <v>-30.177</v>
      </c>
      <c r="J68" s="16">
        <f ca="1">IFERROR(ALL!N47,0)</f>
        <v>-29.624000000000002</v>
      </c>
      <c r="K68" s="16">
        <f ca="1">IFERROR(ALL!O47,0)</f>
        <v>-29.201999999999998</v>
      </c>
      <c r="L68" s="16">
        <f ca="1">IFERROR(ALL!P47,0)</f>
        <v>-28.918999999999997</v>
      </c>
      <c r="M68" s="16">
        <f ca="1">IFERROR(ALL!Q47,0)</f>
        <v>-28.802</v>
      </c>
      <c r="N68" s="16">
        <f ca="1">IFERROR(ALL!R47,0)</f>
        <v>-28.844999999999999</v>
      </c>
      <c r="O68" s="16">
        <f ca="1">IFERROR(ALL!S47,0)</f>
        <v>-29.006</v>
      </c>
      <c r="P68" s="16">
        <f ca="1">IFERROR(ALL!T47,0)</f>
        <v>-29.25</v>
      </c>
      <c r="Q68" s="16">
        <f ca="1">IFERROR(ALL!U47,0)</f>
        <v>-29.529</v>
      </c>
      <c r="R68" s="16">
        <f ca="1">IFERROR(ALL!V47,0)</f>
        <v>-29.83</v>
      </c>
      <c r="S68" s="16">
        <f ca="1">IFERROR(ALL!W47,0)</f>
        <v>-30.128999999999998</v>
      </c>
      <c r="T68" s="16">
        <f ca="1">IFERROR(ALL!X47,0)</f>
        <v>-31.265999999999998</v>
      </c>
      <c r="U68" s="16">
        <f ca="1">IFERROR(ALL!Y47,0)</f>
        <v>-32.316000000000003</v>
      </c>
      <c r="V68" s="16">
        <f ca="1">IFERROR(ALL!Z47,0)</f>
        <v>-33.308999999999997</v>
      </c>
      <c r="W68" s="16">
        <f ca="1">IFERROR(ALL!AA47,0)</f>
        <v>-33.566000000000003</v>
      </c>
      <c r="X68" s="16">
        <f ca="1">IFERROR(ALL!AB47,0)</f>
        <v>-33.82</v>
      </c>
      <c r="Y68" s="16">
        <f ca="1">IFERROR(ALL!AC47,0)</f>
        <v>-34.079000000000001</v>
      </c>
      <c r="Z68" s="16">
        <f ca="1">IFERROR(ALL!AD47,0)</f>
        <v>-34.335999999999999</v>
      </c>
      <c r="AA68" s="16">
        <f ca="1">IFERROR(ALL!AE47,0)</f>
        <v>-34.595999999999997</v>
      </c>
      <c r="AB68" s="16">
        <f ca="1">IFERROR(ALL!AF47,0)</f>
        <v>-34.817</v>
      </c>
      <c r="AC68" s="16">
        <f ca="1">IFERROR(ALL!AG47,0)</f>
        <v>-35.025999999999996</v>
      </c>
      <c r="AD68" s="16">
        <f ca="1">IFERROR(ALL!AH47,0)</f>
        <v>-35.243000000000002</v>
      </c>
      <c r="AE68" s="16">
        <f ca="1">IFERROR(ALL!AI47,0)</f>
        <v>-36.137999999999998</v>
      </c>
      <c r="AF68" s="16">
        <f ca="1">IFERROR(ALL!AJ47,0)</f>
        <v>0</v>
      </c>
      <c r="AG68" s="16">
        <f ca="1">IFERROR(ALL!AK47,0)</f>
        <v>0</v>
      </c>
      <c r="AH68" s="16">
        <f ca="1">IFERROR(ALL!AL47,0)</f>
        <v>0</v>
      </c>
      <c r="AI68" s="16">
        <f ca="1">IFERROR(ALL!AM47,0)</f>
        <v>0</v>
      </c>
      <c r="AJ68" s="16">
        <f ca="1">IFERROR(ALL!AN47,0)</f>
        <v>0</v>
      </c>
      <c r="AK68" s="16">
        <f ca="1">IFERROR(ALL!AO47,0)</f>
        <v>0</v>
      </c>
      <c r="AL68" s="16">
        <f ca="1">IFERROR(ALL!AP47,0)</f>
        <v>0</v>
      </c>
      <c r="AM68" s="16">
        <f ca="1">IFERROR(ALL!AQ47,0)</f>
        <v>0</v>
      </c>
      <c r="AN68" s="16">
        <f ca="1">IFERROR(ALL!AR47,0)</f>
        <v>0</v>
      </c>
      <c r="AO68" s="16">
        <f ca="1">IFERROR(ALL!AS47,0)</f>
        <v>0</v>
      </c>
      <c r="AP68" s="16">
        <f ca="1">IFERROR(ALL!AT47,0)</f>
        <v>0</v>
      </c>
      <c r="AQ68" s="16">
        <f ca="1">IFERROR(ALL!AU47,0)</f>
        <v>0</v>
      </c>
      <c r="AR68" s="16">
        <f ca="1">IFERROR(ALL!AV47,0)</f>
        <v>0</v>
      </c>
      <c r="AS68" s="16">
        <f ca="1">IFERROR(ALL!AW47,0)</f>
        <v>0</v>
      </c>
      <c r="AT68" s="16">
        <f ca="1">IFERROR(ALL!AX47,0)</f>
        <v>0</v>
      </c>
      <c r="AU68" s="16">
        <f ca="1">IFERROR(ALL!AY47,0)</f>
        <v>0</v>
      </c>
      <c r="AV68" s="16">
        <f ca="1">IFERROR(ALL!AZ47,0)</f>
        <v>0</v>
      </c>
      <c r="AW68" s="16">
        <f ca="1">IFERROR(ALL!BA47,0)</f>
        <v>0</v>
      </c>
      <c r="AX68" s="16">
        <f ca="1">IFERROR(ALL!BB47,0)</f>
        <v>0</v>
      </c>
      <c r="AY68" s="16">
        <f ca="1">IFERROR(ALL!BC47,0)</f>
        <v>0</v>
      </c>
      <c r="AZ68" s="16">
        <f ca="1">IFERROR(ALL!BD47,0)</f>
        <v>0</v>
      </c>
      <c r="BA68" s="16">
        <f ca="1">IFERROR(ALL!BE47,0)</f>
        <v>0</v>
      </c>
      <c r="BB68" s="16">
        <f ca="1">IFERROR(ALL!BF47,0)</f>
        <v>0</v>
      </c>
      <c r="BC68" s="16">
        <f ca="1">IFERROR(ALL!BG47,0)</f>
        <v>0</v>
      </c>
      <c r="BD68" s="16">
        <f ca="1">IFERROR(ALL!BH47,0)</f>
        <v>0</v>
      </c>
      <c r="BE68" s="16">
        <f ca="1">IFERROR(ALL!BI47,0)</f>
        <v>0</v>
      </c>
      <c r="BF68" s="16">
        <f ca="1">IFERROR(ALL!BJ47,0)</f>
        <v>0</v>
      </c>
      <c r="BG68" s="16">
        <f ca="1">IFERROR(ALL!BK47,0)</f>
        <v>0</v>
      </c>
      <c r="BH68" s="16">
        <f ca="1">IFERROR(ALL!BL47,0)</f>
        <v>0</v>
      </c>
      <c r="BI68" s="16">
        <f ca="1">IFERROR(ALL!BM47,0)</f>
        <v>0</v>
      </c>
      <c r="BJ68" s="16">
        <f ca="1">IFERROR(ALL!BN47,0)</f>
        <v>0</v>
      </c>
      <c r="BK68" s="16">
        <f ca="1">IFERROR(ALL!BO47,0)</f>
        <v>0</v>
      </c>
      <c r="BL68" s="16">
        <f ca="1">IFERROR(ALL!BP47,0)</f>
        <v>0</v>
      </c>
      <c r="BM68" s="16">
        <f ca="1">IFERROR(ALL!BQ47,0)</f>
        <v>0</v>
      </c>
      <c r="BN68" s="16">
        <f ca="1">IFERROR(ALL!BR47,0)</f>
        <v>0</v>
      </c>
      <c r="BO68" s="16">
        <f>IFERROR(ALL!BS47,0)</f>
        <v>0</v>
      </c>
      <c r="BP68" s="16">
        <f>IFERROR(ALL!BT47,0)</f>
        <v>0</v>
      </c>
      <c r="BQ68" s="16">
        <f>IFERROR(ALL!BU47,0)</f>
        <v>0</v>
      </c>
      <c r="BR68" s="16">
        <f>IFERROR(ALL!BV47,0)</f>
        <v>0</v>
      </c>
      <c r="BS68" s="16">
        <f>IFERROR(ALL!BW47,0)</f>
        <v>0</v>
      </c>
      <c r="BT68" s="16">
        <f>IFERROR(ALL!BX47,0)</f>
        <v>0</v>
      </c>
      <c r="BU68" s="103"/>
    </row>
    <row r="69" spans="1:73" ht="21.75" hidden="1" outlineLevel="1" thickBot="1" x14ac:dyDescent="0.4">
      <c r="A69" s="87" t="str">
        <f>IFERROR(ALL!E48,0)</f>
        <v>Ar</v>
      </c>
      <c r="B69" s="16">
        <f ca="1">IFERROR(ALL!F48,0)</f>
        <v>-18.78</v>
      </c>
      <c r="C69" s="16">
        <f ca="1">IFERROR(ALL!G48,0)</f>
        <v>-18.78</v>
      </c>
      <c r="D69" s="16">
        <f ca="1">IFERROR(ALL!H48,0)</f>
        <v>-18.8</v>
      </c>
      <c r="E69" s="16">
        <f ca="1">IFERROR(ALL!I48,0)</f>
        <v>-18.84</v>
      </c>
      <c r="F69" s="16">
        <f ca="1">IFERROR(ALL!J48,0)</f>
        <v>-18.88</v>
      </c>
      <c r="G69" s="16">
        <f ca="1">IFERROR(ALL!K48,0)</f>
        <v>-18.989999999999998</v>
      </c>
      <c r="H69" s="16">
        <f ca="1">IFERROR(ALL!L48,0)</f>
        <v>-19.03</v>
      </c>
      <c r="I69" s="16">
        <f ca="1">IFERROR(ALL!M48,0)</f>
        <v>-19.05</v>
      </c>
      <c r="J69" s="16">
        <f ca="1">IFERROR(ALL!N48,0)</f>
        <v>-19.059999999999999</v>
      </c>
      <c r="K69" s="16">
        <f ca="1">IFERROR(ALL!O48,0)</f>
        <v>-19.05</v>
      </c>
      <c r="L69" s="16">
        <f ca="1">IFERROR(ALL!P48,0)</f>
        <v>-19.04</v>
      </c>
      <c r="M69" s="16">
        <f ca="1">IFERROR(ALL!Q48,0)</f>
        <v>-19.02</v>
      </c>
      <c r="N69" s="16">
        <f ca="1">IFERROR(ALL!R48,0)</f>
        <v>-19.010000000000002</v>
      </c>
      <c r="O69" s="16">
        <f ca="1">IFERROR(ALL!S48,0)</f>
        <v>-19.010000000000002</v>
      </c>
      <c r="P69" s="16">
        <f ca="1">IFERROR(ALL!T48,0)</f>
        <v>-19.03</v>
      </c>
      <c r="Q69" s="16">
        <f ca="1">IFERROR(ALL!U48,0)</f>
        <v>-19.05</v>
      </c>
      <c r="R69" s="16">
        <f ca="1">IFERROR(ALL!V48,0)</f>
        <v>-19.079999999999998</v>
      </c>
      <c r="S69" s="16">
        <f ca="1">IFERROR(ALL!W48,0)</f>
        <v>-19.11</v>
      </c>
      <c r="T69" s="16">
        <f ca="1">IFERROR(ALL!X48,0)</f>
        <v>-19.25</v>
      </c>
      <c r="U69" s="16">
        <f ca="1">IFERROR(ALL!Y48,0)</f>
        <v>-19.38</v>
      </c>
      <c r="V69" s="16">
        <f ca="1">IFERROR(ALL!Z48,0)</f>
        <v>-19.510000000000002</v>
      </c>
      <c r="W69" s="16">
        <f ca="1">IFERROR(ALL!AA48,0)</f>
        <v>-19.55</v>
      </c>
      <c r="X69" s="16">
        <f ca="1">IFERROR(ALL!AB48,0)</f>
        <v>-19.579999999999998</v>
      </c>
      <c r="Y69" s="16">
        <f ca="1">IFERROR(ALL!AC48,0)</f>
        <v>-19.61</v>
      </c>
      <c r="Z69" s="16">
        <f ca="1">IFERROR(ALL!AD48,0)</f>
        <v>-19.64</v>
      </c>
      <c r="AA69" s="16">
        <f ca="1">IFERROR(ALL!AE48,0)</f>
        <v>-19.670000000000002</v>
      </c>
      <c r="AB69" s="16">
        <f ca="1">IFERROR(ALL!AF48,0)</f>
        <v>-19.7</v>
      </c>
      <c r="AC69" s="16">
        <f ca="1">IFERROR(ALL!AG48,0)</f>
        <v>-19.73</v>
      </c>
      <c r="AD69" s="16">
        <f ca="1">IFERROR(ALL!AH48,0)</f>
        <v>-19.760000000000002</v>
      </c>
      <c r="AE69" s="16">
        <f ca="1">IFERROR(ALL!AI48,0)</f>
        <v>-19.88</v>
      </c>
      <c r="AF69" s="16">
        <f ca="1">IFERROR(ALL!AJ48,0)</f>
        <v>0</v>
      </c>
      <c r="AG69" s="16">
        <f ca="1">IFERROR(ALL!AK48,0)</f>
        <v>0</v>
      </c>
      <c r="AH69" s="16">
        <f ca="1">IFERROR(ALL!AL48,0)</f>
        <v>0</v>
      </c>
      <c r="AI69" s="16">
        <f ca="1">IFERROR(ALL!AM48,0)</f>
        <v>0</v>
      </c>
      <c r="AJ69" s="16">
        <f ca="1">IFERROR(ALL!AN48,0)</f>
        <v>0</v>
      </c>
      <c r="AK69" s="16">
        <f ca="1">IFERROR(ALL!AO48,0)</f>
        <v>0</v>
      </c>
      <c r="AL69" s="16">
        <f ca="1">IFERROR(ALL!AP48,0)</f>
        <v>0</v>
      </c>
      <c r="AM69" s="16">
        <f ca="1">IFERROR(ALL!AQ48,0)</f>
        <v>0</v>
      </c>
      <c r="AN69" s="16">
        <f ca="1">IFERROR(ALL!AR48,0)</f>
        <v>0</v>
      </c>
      <c r="AO69" s="16">
        <f ca="1">IFERROR(ALL!AS48,0)</f>
        <v>0</v>
      </c>
      <c r="AP69" s="16">
        <f ca="1">IFERROR(ALL!AT48,0)</f>
        <v>0</v>
      </c>
      <c r="AQ69" s="16">
        <f ca="1">IFERROR(ALL!AU48,0)</f>
        <v>0</v>
      </c>
      <c r="AR69" s="16">
        <f ca="1">IFERROR(ALL!AV48,0)</f>
        <v>0</v>
      </c>
      <c r="AS69" s="16">
        <f ca="1">IFERROR(ALL!AW48,0)</f>
        <v>0</v>
      </c>
      <c r="AT69" s="16">
        <f ca="1">IFERROR(ALL!AX48,0)</f>
        <v>0</v>
      </c>
      <c r="AU69" s="16">
        <f ca="1">IFERROR(ALL!AY48,0)</f>
        <v>0</v>
      </c>
      <c r="AV69" s="16">
        <f ca="1">IFERROR(ALL!AZ48,0)</f>
        <v>0</v>
      </c>
      <c r="AW69" s="16">
        <f ca="1">IFERROR(ALL!BA48,0)</f>
        <v>0</v>
      </c>
      <c r="AX69" s="16">
        <f ca="1">IFERROR(ALL!BB48,0)</f>
        <v>0</v>
      </c>
      <c r="AY69" s="16">
        <f ca="1">IFERROR(ALL!BC48,0)</f>
        <v>0</v>
      </c>
      <c r="AZ69" s="16">
        <f ca="1">IFERROR(ALL!BD48,0)</f>
        <v>0</v>
      </c>
      <c r="BA69" s="16">
        <f ca="1">IFERROR(ALL!BE48,0)</f>
        <v>0</v>
      </c>
      <c r="BB69" s="16">
        <f ca="1">IFERROR(ALL!BF48,0)</f>
        <v>0</v>
      </c>
      <c r="BC69" s="16">
        <f ca="1">IFERROR(ALL!BG48,0)</f>
        <v>0</v>
      </c>
      <c r="BD69" s="16">
        <f ca="1">IFERROR(ALL!BH48,0)</f>
        <v>0</v>
      </c>
      <c r="BE69" s="16">
        <f ca="1">IFERROR(ALL!BI48,0)</f>
        <v>0</v>
      </c>
      <c r="BF69" s="16">
        <f ca="1">IFERROR(ALL!BJ48,0)</f>
        <v>0</v>
      </c>
      <c r="BG69" s="16">
        <f ca="1">IFERROR(ALL!BK48,0)</f>
        <v>0</v>
      </c>
      <c r="BH69" s="16">
        <f ca="1">IFERROR(ALL!BL48,0)</f>
        <v>0</v>
      </c>
      <c r="BI69" s="16">
        <f ca="1">IFERROR(ALL!BM48,0)</f>
        <v>0</v>
      </c>
      <c r="BJ69" s="16">
        <f ca="1">IFERROR(ALL!BN48,0)</f>
        <v>0</v>
      </c>
      <c r="BK69" s="16">
        <f ca="1">IFERROR(ALL!BO48,0)</f>
        <v>0</v>
      </c>
      <c r="BL69" s="16">
        <f ca="1">IFERROR(ALL!BP48,0)</f>
        <v>0</v>
      </c>
      <c r="BM69" s="16">
        <f ca="1">IFERROR(ALL!BQ48,0)</f>
        <v>0</v>
      </c>
      <c r="BN69" s="16">
        <f ca="1">IFERROR(ALL!BR48,0)</f>
        <v>0</v>
      </c>
      <c r="BO69" s="16">
        <f>IFERROR(ALL!BS48,0)</f>
        <v>0</v>
      </c>
      <c r="BP69" s="16">
        <f>IFERROR(ALL!BT48,0)</f>
        <v>0</v>
      </c>
      <c r="BQ69" s="16">
        <f>IFERROR(ALL!BU48,0)</f>
        <v>0</v>
      </c>
      <c r="BR69" s="16">
        <f>IFERROR(ALL!BV48,0)</f>
        <v>0</v>
      </c>
      <c r="BS69" s="16">
        <f>IFERROR(ALL!BW48,0)</f>
        <v>0</v>
      </c>
      <c r="BT69" s="16">
        <f>IFERROR(ALL!BX48,0)</f>
        <v>0</v>
      </c>
      <c r="BU69" s="103"/>
    </row>
    <row r="70" spans="1:73" ht="21.75" hidden="1" outlineLevel="1" thickBot="1" x14ac:dyDescent="0.4">
      <c r="A70" s="87" t="str">
        <f>IFERROR(ALL!E49,0)</f>
        <v>(l)GeSe2</v>
      </c>
      <c r="B70" s="16">
        <f ca="1">IFERROR(ALL!F49,0)</f>
        <v>-64.930000000000007</v>
      </c>
      <c r="C70" s="16">
        <f ca="1">IFERROR(ALL!G49,0)</f>
        <v>-62.17</v>
      </c>
      <c r="D70" s="16">
        <f ca="1">IFERROR(ALL!H49,0)</f>
        <v>-59.85</v>
      </c>
      <c r="E70" s="16">
        <f ca="1">IFERROR(ALL!I49,0)</f>
        <v>-57.980000000000004</v>
      </c>
      <c r="F70" s="16">
        <f ca="1">IFERROR(ALL!J49,0)</f>
        <v>-56.55</v>
      </c>
      <c r="G70" s="16">
        <f ca="1">IFERROR(ALL!K49,0)</f>
        <v>-53.423999999999999</v>
      </c>
      <c r="H70" s="16">
        <f ca="1">IFERROR(ALL!L49,0)</f>
        <v>-52.843000000000004</v>
      </c>
      <c r="I70" s="16">
        <f ca="1">IFERROR(ALL!M49,0)</f>
        <v>-52.437000000000005</v>
      </c>
      <c r="J70" s="16">
        <f ca="1">IFERROR(ALL!N49,0)</f>
        <v>-52.084000000000003</v>
      </c>
      <c r="K70" s="16">
        <f ca="1">IFERROR(ALL!O49,0)</f>
        <v>-51.851999999999997</v>
      </c>
      <c r="L70" s="16">
        <f ca="1">IFERROR(ALL!P49,0)</f>
        <v>-51.728999999999999</v>
      </c>
      <c r="M70" s="16">
        <f ca="1">IFERROR(ALL!Q49,0)</f>
        <v>-51.771999999999998</v>
      </c>
      <c r="N70" s="16">
        <f ca="1">IFERROR(ALL!R49,0)</f>
        <v>-51.994999999999997</v>
      </c>
      <c r="O70" s="16">
        <f ca="1">IFERROR(ALL!S49,0)</f>
        <v>-52.356000000000002</v>
      </c>
      <c r="P70" s="16">
        <f ca="1">IFERROR(ALL!T49,0)</f>
        <v>-52.82</v>
      </c>
      <c r="Q70" s="16">
        <f ca="1">IFERROR(ALL!U49,0)</f>
        <v>-53.318999999999996</v>
      </c>
      <c r="R70" s="16">
        <f ca="1">IFERROR(ALL!V49,0)</f>
        <v>-53.85</v>
      </c>
      <c r="S70" s="16">
        <f ca="1">IFERROR(ALL!W49,0)</f>
        <v>-54.378999999999998</v>
      </c>
      <c r="T70" s="16">
        <f ca="1">IFERROR(ALL!X49,0)</f>
        <v>-56.445999999999998</v>
      </c>
      <c r="U70" s="16">
        <f ca="1">IFERROR(ALL!Y49,0)</f>
        <v>-58.375999999999998</v>
      </c>
      <c r="V70" s="16">
        <f ca="1">IFERROR(ALL!Z49,0)</f>
        <v>-60.159000000000006</v>
      </c>
      <c r="W70" s="16">
        <f ca="1">IFERROR(ALL!AA49,0)</f>
        <v>-60.605999999999995</v>
      </c>
      <c r="X70" s="16">
        <f ca="1">IFERROR(ALL!AB49,0)</f>
        <v>-61.04</v>
      </c>
      <c r="Y70" s="16">
        <f ca="1">IFERROR(ALL!AC49,0)</f>
        <v>-61.478999999999999</v>
      </c>
      <c r="Z70" s="16">
        <f ca="1">IFERROR(ALL!AD49,0)</f>
        <v>-61.915999999999997</v>
      </c>
      <c r="AA70" s="16">
        <f ca="1">IFERROR(ALL!AE49,0)</f>
        <v>-62.366</v>
      </c>
      <c r="AB70" s="16">
        <f ca="1">IFERROR(ALL!AF49,0)</f>
        <v>-62.757000000000005</v>
      </c>
      <c r="AC70" s="16">
        <f ca="1">IFERROR(ALL!AG49,0)</f>
        <v>-63.135999999999996</v>
      </c>
      <c r="AD70" s="16">
        <f ca="1">IFERROR(ALL!AH49,0)</f>
        <v>-63.533000000000001</v>
      </c>
      <c r="AE70" s="16">
        <f ca="1">IFERROR(ALL!AI49,0)</f>
        <v>-65.177999999999997</v>
      </c>
      <c r="AF70" s="16">
        <f ca="1">IFERROR(ALL!AJ49,0)</f>
        <v>0</v>
      </c>
      <c r="AG70" s="16">
        <f ca="1">IFERROR(ALL!AK49,0)</f>
        <v>0</v>
      </c>
      <c r="AH70" s="16">
        <f ca="1">IFERROR(ALL!AL49,0)</f>
        <v>0</v>
      </c>
      <c r="AI70" s="16">
        <f ca="1">IFERROR(ALL!AM49,0)</f>
        <v>0</v>
      </c>
      <c r="AJ70" s="16">
        <f ca="1">IFERROR(ALL!AN49,0)</f>
        <v>0</v>
      </c>
      <c r="AK70" s="16">
        <f ca="1">IFERROR(ALL!AO49,0)</f>
        <v>0</v>
      </c>
      <c r="AL70" s="16">
        <f ca="1">IFERROR(ALL!AP49,0)</f>
        <v>0</v>
      </c>
      <c r="AM70" s="16">
        <f ca="1">IFERROR(ALL!AQ49,0)</f>
        <v>0</v>
      </c>
      <c r="AN70" s="16">
        <f ca="1">IFERROR(ALL!AR49,0)</f>
        <v>0</v>
      </c>
      <c r="AO70" s="16">
        <f ca="1">IFERROR(ALL!AS49,0)</f>
        <v>0</v>
      </c>
      <c r="AP70" s="16">
        <f ca="1">IFERROR(ALL!AT49,0)</f>
        <v>0</v>
      </c>
      <c r="AQ70" s="16">
        <f ca="1">IFERROR(ALL!AU49,0)</f>
        <v>0</v>
      </c>
      <c r="AR70" s="16">
        <f ca="1">IFERROR(ALL!AV49,0)</f>
        <v>0</v>
      </c>
      <c r="AS70" s="16">
        <f ca="1">IFERROR(ALL!AW49,0)</f>
        <v>0</v>
      </c>
      <c r="AT70" s="16">
        <f ca="1">IFERROR(ALL!AX49,0)</f>
        <v>0</v>
      </c>
      <c r="AU70" s="16">
        <f ca="1">IFERROR(ALL!AY49,0)</f>
        <v>0</v>
      </c>
      <c r="AV70" s="16">
        <f ca="1">IFERROR(ALL!AZ49,0)</f>
        <v>0</v>
      </c>
      <c r="AW70" s="16">
        <f ca="1">IFERROR(ALL!BA49,0)</f>
        <v>0</v>
      </c>
      <c r="AX70" s="16">
        <f ca="1">IFERROR(ALL!BB49,0)</f>
        <v>0</v>
      </c>
      <c r="AY70" s="16">
        <f ca="1">IFERROR(ALL!BC49,0)</f>
        <v>0</v>
      </c>
      <c r="AZ70" s="16">
        <f ca="1">IFERROR(ALL!BD49,0)</f>
        <v>0</v>
      </c>
      <c r="BA70" s="16">
        <f ca="1">IFERROR(ALL!BE49,0)</f>
        <v>0</v>
      </c>
      <c r="BB70" s="16">
        <f ca="1">IFERROR(ALL!BF49,0)</f>
        <v>0</v>
      </c>
      <c r="BC70" s="16">
        <f ca="1">IFERROR(ALL!BG49,0)</f>
        <v>0</v>
      </c>
      <c r="BD70" s="16">
        <f ca="1">IFERROR(ALL!BH49,0)</f>
        <v>0</v>
      </c>
      <c r="BE70" s="16">
        <f ca="1">IFERROR(ALL!BI49,0)</f>
        <v>0</v>
      </c>
      <c r="BF70" s="16">
        <f ca="1">IFERROR(ALL!BJ49,0)</f>
        <v>0</v>
      </c>
      <c r="BG70" s="16">
        <f ca="1">IFERROR(ALL!BK49,0)</f>
        <v>0</v>
      </c>
      <c r="BH70" s="16">
        <f ca="1">IFERROR(ALL!BL49,0)</f>
        <v>0</v>
      </c>
      <c r="BI70" s="16">
        <f ca="1">IFERROR(ALL!BM49,0)</f>
        <v>0</v>
      </c>
      <c r="BJ70" s="16">
        <f ca="1">IFERROR(ALL!BN49,0)</f>
        <v>0</v>
      </c>
      <c r="BK70" s="16">
        <f ca="1">IFERROR(ALL!BO49,0)</f>
        <v>0</v>
      </c>
      <c r="BL70" s="16">
        <f ca="1">IFERROR(ALL!BP49,0)</f>
        <v>0</v>
      </c>
      <c r="BM70" s="16">
        <f ca="1">IFERROR(ALL!BQ49,0)</f>
        <v>0</v>
      </c>
      <c r="BN70" s="16">
        <f ca="1">IFERROR(ALL!BR49,0)</f>
        <v>0</v>
      </c>
      <c r="BO70" s="16">
        <f>IFERROR(ALL!BS49,0)</f>
        <v>0</v>
      </c>
      <c r="BP70" s="16">
        <f>IFERROR(ALL!BT49,0)</f>
        <v>0</v>
      </c>
      <c r="BQ70" s="16">
        <f>IFERROR(ALL!BU49,0)</f>
        <v>0</v>
      </c>
      <c r="BR70" s="16">
        <f>IFERROR(ALL!BV49,0)</f>
        <v>0</v>
      </c>
      <c r="BS70" s="16">
        <f>IFERROR(ALL!BW49,0)</f>
        <v>0</v>
      </c>
      <c r="BT70" s="16">
        <f>IFERROR(ALL!BX49,0)</f>
        <v>0</v>
      </c>
      <c r="BU70" s="103"/>
    </row>
    <row r="71" spans="1:73" ht="21.75" hidden="1" outlineLevel="1" thickBot="1" x14ac:dyDescent="0.4">
      <c r="A71" s="87" t="str">
        <f>IFERROR(ALL!E50,0)</f>
        <v>(l)GeSe</v>
      </c>
      <c r="B71" s="16">
        <f ca="1">IFERROR(ALL!F50,0)</f>
        <v>-41.72</v>
      </c>
      <c r="C71" s="16">
        <f ca="1">IFERROR(ALL!G50,0)</f>
        <v>-39.92</v>
      </c>
      <c r="D71" s="16">
        <f ca="1">IFERROR(ALL!H50,0)</f>
        <v>-38.260000000000005</v>
      </c>
      <c r="E71" s="16">
        <f ca="1">IFERROR(ALL!I50,0)</f>
        <v>-36.75</v>
      </c>
      <c r="F71" s="16">
        <f ca="1">IFERROR(ALL!J50,0)</f>
        <v>-35.42</v>
      </c>
      <c r="G71" s="16">
        <f ca="1">IFERROR(ALL!K50,0)</f>
        <v>-31.564</v>
      </c>
      <c r="H71" s="16">
        <f ca="1">IFERROR(ALL!L50,0)</f>
        <v>-30.813000000000002</v>
      </c>
      <c r="I71" s="16">
        <f ca="1">IFERROR(ALL!M50,0)</f>
        <v>-30.177</v>
      </c>
      <c r="J71" s="16">
        <f ca="1">IFERROR(ALL!N50,0)</f>
        <v>-29.624000000000002</v>
      </c>
      <c r="K71" s="16">
        <f ca="1">IFERROR(ALL!O50,0)</f>
        <v>-29.201999999999998</v>
      </c>
      <c r="L71" s="16">
        <f ca="1">IFERROR(ALL!P50,0)</f>
        <v>-28.918999999999997</v>
      </c>
      <c r="M71" s="16">
        <f ca="1">IFERROR(ALL!Q50,0)</f>
        <v>-28.802</v>
      </c>
      <c r="N71" s="16">
        <f ca="1">IFERROR(ALL!R50,0)</f>
        <v>-28.844999999999999</v>
      </c>
      <c r="O71" s="16">
        <f ca="1">IFERROR(ALL!S50,0)</f>
        <v>-29.006</v>
      </c>
      <c r="P71" s="16">
        <f ca="1">IFERROR(ALL!T50,0)</f>
        <v>-29.25</v>
      </c>
      <c r="Q71" s="16">
        <f ca="1">IFERROR(ALL!U50,0)</f>
        <v>-29.529</v>
      </c>
      <c r="R71" s="16">
        <f ca="1">IFERROR(ALL!V50,0)</f>
        <v>-29.83</v>
      </c>
      <c r="S71" s="16">
        <f ca="1">IFERROR(ALL!W50,0)</f>
        <v>-30.128999999999998</v>
      </c>
      <c r="T71" s="16">
        <f ca="1">IFERROR(ALL!X50,0)</f>
        <v>-31.265999999999998</v>
      </c>
      <c r="U71" s="16">
        <f ca="1">IFERROR(ALL!Y50,0)</f>
        <v>-32.316000000000003</v>
      </c>
      <c r="V71" s="16">
        <f ca="1">IFERROR(ALL!Z50,0)</f>
        <v>-33.308999999999997</v>
      </c>
      <c r="W71" s="16">
        <f ca="1">IFERROR(ALL!AA50,0)</f>
        <v>-33.566000000000003</v>
      </c>
      <c r="X71" s="16">
        <f ca="1">IFERROR(ALL!AB50,0)</f>
        <v>-33.82</v>
      </c>
      <c r="Y71" s="16">
        <f ca="1">IFERROR(ALL!AC50,0)</f>
        <v>-34.079000000000001</v>
      </c>
      <c r="Z71" s="16">
        <f ca="1">IFERROR(ALL!AD50,0)</f>
        <v>-34.335999999999999</v>
      </c>
      <c r="AA71" s="16">
        <f ca="1">IFERROR(ALL!AE50,0)</f>
        <v>-34.595999999999997</v>
      </c>
      <c r="AB71" s="16">
        <f ca="1">IFERROR(ALL!AF50,0)</f>
        <v>-34.817</v>
      </c>
      <c r="AC71" s="16">
        <f ca="1">IFERROR(ALL!AG50,0)</f>
        <v>-35.025999999999996</v>
      </c>
      <c r="AD71" s="16">
        <f ca="1">IFERROR(ALL!AH50,0)</f>
        <v>-35.243000000000002</v>
      </c>
      <c r="AE71" s="16">
        <f ca="1">IFERROR(ALL!AI50,0)</f>
        <v>-36.137999999999998</v>
      </c>
      <c r="AF71" s="16">
        <f ca="1">IFERROR(ALL!AJ50,0)</f>
        <v>0</v>
      </c>
      <c r="AG71" s="16">
        <f ca="1">IFERROR(ALL!AK50,0)</f>
        <v>0</v>
      </c>
      <c r="AH71" s="16">
        <f ca="1">IFERROR(ALL!AL50,0)</f>
        <v>0</v>
      </c>
      <c r="AI71" s="16">
        <f ca="1">IFERROR(ALL!AM50,0)</f>
        <v>0</v>
      </c>
      <c r="AJ71" s="16">
        <f ca="1">IFERROR(ALL!AN50,0)</f>
        <v>0</v>
      </c>
      <c r="AK71" s="16">
        <f ca="1">IFERROR(ALL!AO50,0)</f>
        <v>0</v>
      </c>
      <c r="AL71" s="16">
        <f ca="1">IFERROR(ALL!AP50,0)</f>
        <v>0</v>
      </c>
      <c r="AM71" s="16">
        <f ca="1">IFERROR(ALL!AQ50,0)</f>
        <v>0</v>
      </c>
      <c r="AN71" s="16">
        <f ca="1">IFERROR(ALL!AR50,0)</f>
        <v>0</v>
      </c>
      <c r="AO71" s="16">
        <f ca="1">IFERROR(ALL!AS50,0)</f>
        <v>0</v>
      </c>
      <c r="AP71" s="16">
        <f ca="1">IFERROR(ALL!AT50,0)</f>
        <v>0</v>
      </c>
      <c r="AQ71" s="16">
        <f ca="1">IFERROR(ALL!AU50,0)</f>
        <v>0</v>
      </c>
      <c r="AR71" s="16">
        <f ca="1">IFERROR(ALL!AV50,0)</f>
        <v>0</v>
      </c>
      <c r="AS71" s="16">
        <f ca="1">IFERROR(ALL!AW50,0)</f>
        <v>0</v>
      </c>
      <c r="AT71" s="16">
        <f ca="1">IFERROR(ALL!AX50,0)</f>
        <v>0</v>
      </c>
      <c r="AU71" s="16">
        <f ca="1">IFERROR(ALL!AY50,0)</f>
        <v>0</v>
      </c>
      <c r="AV71" s="16">
        <f ca="1">IFERROR(ALL!AZ50,0)</f>
        <v>0</v>
      </c>
      <c r="AW71" s="16">
        <f ca="1">IFERROR(ALL!BA50,0)</f>
        <v>0</v>
      </c>
      <c r="AX71" s="16">
        <f ca="1">IFERROR(ALL!BB50,0)</f>
        <v>0</v>
      </c>
      <c r="AY71" s="16">
        <f ca="1">IFERROR(ALL!BC50,0)</f>
        <v>0</v>
      </c>
      <c r="AZ71" s="16">
        <f ca="1">IFERROR(ALL!BD50,0)</f>
        <v>0</v>
      </c>
      <c r="BA71" s="16">
        <f ca="1">IFERROR(ALL!BE50,0)</f>
        <v>0</v>
      </c>
      <c r="BB71" s="16">
        <f ca="1">IFERROR(ALL!BF50,0)</f>
        <v>0</v>
      </c>
      <c r="BC71" s="16">
        <f ca="1">IFERROR(ALL!BG50,0)</f>
        <v>0</v>
      </c>
      <c r="BD71" s="16">
        <f ca="1">IFERROR(ALL!BH50,0)</f>
        <v>0</v>
      </c>
      <c r="BE71" s="16">
        <f ca="1">IFERROR(ALL!BI50,0)</f>
        <v>0</v>
      </c>
      <c r="BF71" s="16">
        <f ca="1">IFERROR(ALL!BJ50,0)</f>
        <v>0</v>
      </c>
      <c r="BG71" s="16">
        <f ca="1">IFERROR(ALL!BK50,0)</f>
        <v>0</v>
      </c>
      <c r="BH71" s="16">
        <f ca="1">IFERROR(ALL!BL50,0)</f>
        <v>0</v>
      </c>
      <c r="BI71" s="16">
        <f ca="1">IFERROR(ALL!BM50,0)</f>
        <v>0</v>
      </c>
      <c r="BJ71" s="16">
        <f ca="1">IFERROR(ALL!BN50,0)</f>
        <v>0</v>
      </c>
      <c r="BK71" s="16">
        <f ca="1">IFERROR(ALL!BO50,0)</f>
        <v>0</v>
      </c>
      <c r="BL71" s="16">
        <f ca="1">IFERROR(ALL!BP50,0)</f>
        <v>0</v>
      </c>
      <c r="BM71" s="16">
        <f ca="1">IFERROR(ALL!BQ50,0)</f>
        <v>0</v>
      </c>
      <c r="BN71" s="16">
        <f ca="1">IFERROR(ALL!BR50,0)</f>
        <v>0</v>
      </c>
      <c r="BO71" s="16">
        <f>IFERROR(ALL!BS50,0)</f>
        <v>0</v>
      </c>
      <c r="BP71" s="16">
        <f>IFERROR(ALL!BT50,0)</f>
        <v>0</v>
      </c>
      <c r="BQ71" s="16">
        <f>IFERROR(ALL!BU50,0)</f>
        <v>0</v>
      </c>
      <c r="BR71" s="16">
        <f>IFERROR(ALL!BV50,0)</f>
        <v>0</v>
      </c>
      <c r="BS71" s="16">
        <f>IFERROR(ALL!BW50,0)</f>
        <v>0</v>
      </c>
      <c r="BT71" s="16">
        <f>IFERROR(ALL!BX50,0)</f>
        <v>0</v>
      </c>
      <c r="BU71" s="103"/>
    </row>
    <row r="72" spans="1:73" ht="21.75" hidden="1" outlineLevel="1" thickBot="1" x14ac:dyDescent="0.4">
      <c r="A72" s="87" t="str">
        <f>IFERROR(ALL!E51,0)</f>
        <v>(l)Ge</v>
      </c>
      <c r="B72" s="16">
        <f ca="1">IFERROR(ALL!F51,0)</f>
        <v>-18.510000000000002</v>
      </c>
      <c r="C72" s="16">
        <f ca="1">IFERROR(ALL!G51,0)</f>
        <v>-17.670000000000002</v>
      </c>
      <c r="D72" s="16">
        <f ca="1">IFERROR(ALL!H51,0)</f>
        <v>-16.670000000000002</v>
      </c>
      <c r="E72" s="16">
        <f ca="1">IFERROR(ALL!I51,0)</f>
        <v>-15.52</v>
      </c>
      <c r="F72" s="16">
        <f ca="1">IFERROR(ALL!J51,0)</f>
        <v>-14.29</v>
      </c>
      <c r="G72" s="16">
        <f ca="1">IFERROR(ALL!K51,0)</f>
        <v>-9.7040000000000006</v>
      </c>
      <c r="H72" s="16">
        <f ca="1">IFERROR(ALL!L51,0)</f>
        <v>-8.7829999999999995</v>
      </c>
      <c r="I72" s="16">
        <f ca="1">IFERROR(ALL!M51,0)</f>
        <v>-7.9169999999999998</v>
      </c>
      <c r="J72" s="16">
        <f ca="1">IFERROR(ALL!N51,0)</f>
        <v>-7.1639999999999997</v>
      </c>
      <c r="K72" s="16">
        <f ca="1">IFERROR(ALL!O51,0)</f>
        <v>-6.5519999999999996</v>
      </c>
      <c r="L72" s="16">
        <f ca="1">IFERROR(ALL!P51,0)</f>
        <v>-6.109</v>
      </c>
      <c r="M72" s="16">
        <f ca="1">IFERROR(ALL!Q51,0)</f>
        <v>-5.8319999999999999</v>
      </c>
      <c r="N72" s="16">
        <f ca="1">IFERROR(ALL!R51,0)</f>
        <v>-5.6950000000000003</v>
      </c>
      <c r="O72" s="16">
        <f ca="1">IFERROR(ALL!S51,0)</f>
        <v>-5.6559999999999997</v>
      </c>
      <c r="P72" s="16">
        <f ca="1">IFERROR(ALL!T51,0)</f>
        <v>-5.68</v>
      </c>
      <c r="Q72" s="16">
        <f ca="1">IFERROR(ALL!U51,0)</f>
        <v>-5.7389999999999999</v>
      </c>
      <c r="R72" s="16">
        <f ca="1">IFERROR(ALL!V51,0)</f>
        <v>-5.81</v>
      </c>
      <c r="S72" s="16">
        <f ca="1">IFERROR(ALL!W51,0)</f>
        <v>-5.8789999999999996</v>
      </c>
      <c r="T72" s="16">
        <f ca="1">IFERROR(ALL!X51,0)</f>
        <v>-6.0860000000000003</v>
      </c>
      <c r="U72" s="16">
        <f ca="1">IFERROR(ALL!Y51,0)</f>
        <v>-6.2560000000000002</v>
      </c>
      <c r="V72" s="16">
        <f ca="1">IFERROR(ALL!Z51,0)</f>
        <v>-6.4589999999999996</v>
      </c>
      <c r="W72" s="16">
        <f ca="1">IFERROR(ALL!AA51,0)</f>
        <v>-6.5259999999999998</v>
      </c>
      <c r="X72" s="16">
        <f ca="1">IFERROR(ALL!AB51,0)</f>
        <v>-6.6</v>
      </c>
      <c r="Y72" s="16">
        <f ca="1">IFERROR(ALL!AC51,0)</f>
        <v>-6.6790000000000003</v>
      </c>
      <c r="Z72" s="16">
        <f ca="1">IFERROR(ALL!AD51,0)</f>
        <v>-6.7560000000000002</v>
      </c>
      <c r="AA72" s="16">
        <f ca="1">IFERROR(ALL!AE51,0)</f>
        <v>-6.8259999999999996</v>
      </c>
      <c r="AB72" s="16">
        <f ca="1">IFERROR(ALL!AF51,0)</f>
        <v>-6.8769999999999998</v>
      </c>
      <c r="AC72" s="16">
        <f ca="1">IFERROR(ALL!AG51,0)</f>
        <v>-6.9160000000000004</v>
      </c>
      <c r="AD72" s="16">
        <f ca="1">IFERROR(ALL!AH51,0)</f>
        <v>-6.9530000000000003</v>
      </c>
      <c r="AE72" s="16">
        <f ca="1">IFERROR(ALL!AI51,0)</f>
        <v>-7.0979999999999999</v>
      </c>
      <c r="AF72" s="16">
        <f ca="1">IFERROR(ALL!AJ51,0)</f>
        <v>0</v>
      </c>
      <c r="AG72" s="16">
        <f ca="1">IFERROR(ALL!AK51,0)</f>
        <v>0</v>
      </c>
      <c r="AH72" s="16">
        <f ca="1">IFERROR(ALL!AL51,0)</f>
        <v>0</v>
      </c>
      <c r="AI72" s="16">
        <f ca="1">IFERROR(ALL!AM51,0)</f>
        <v>0</v>
      </c>
      <c r="AJ72" s="16">
        <f ca="1">IFERROR(ALL!AN51,0)</f>
        <v>0</v>
      </c>
      <c r="AK72" s="16">
        <f ca="1">IFERROR(ALL!AO51,0)</f>
        <v>0</v>
      </c>
      <c r="AL72" s="16">
        <f ca="1">IFERROR(ALL!AP51,0)</f>
        <v>0</v>
      </c>
      <c r="AM72" s="16">
        <f ca="1">IFERROR(ALL!AQ51,0)</f>
        <v>0</v>
      </c>
      <c r="AN72" s="16">
        <f ca="1">IFERROR(ALL!AR51,0)</f>
        <v>0</v>
      </c>
      <c r="AO72" s="16">
        <f ca="1">IFERROR(ALL!AS51,0)</f>
        <v>0</v>
      </c>
      <c r="AP72" s="16">
        <f ca="1">IFERROR(ALL!AT51,0)</f>
        <v>0</v>
      </c>
      <c r="AQ72" s="16">
        <f ca="1">IFERROR(ALL!AU51,0)</f>
        <v>0</v>
      </c>
      <c r="AR72" s="16">
        <f ca="1">IFERROR(ALL!AV51,0)</f>
        <v>0</v>
      </c>
      <c r="AS72" s="16">
        <f ca="1">IFERROR(ALL!AW51,0)</f>
        <v>0</v>
      </c>
      <c r="AT72" s="16">
        <f ca="1">IFERROR(ALL!AX51,0)</f>
        <v>0</v>
      </c>
      <c r="AU72" s="16">
        <f ca="1">IFERROR(ALL!AY51,0)</f>
        <v>0</v>
      </c>
      <c r="AV72" s="16">
        <f ca="1">IFERROR(ALL!AZ51,0)</f>
        <v>0</v>
      </c>
      <c r="AW72" s="16">
        <f ca="1">IFERROR(ALL!BA51,0)</f>
        <v>0</v>
      </c>
      <c r="AX72" s="16">
        <f ca="1">IFERROR(ALL!BB51,0)</f>
        <v>0</v>
      </c>
      <c r="AY72" s="16">
        <f ca="1">IFERROR(ALL!BC51,0)</f>
        <v>0</v>
      </c>
      <c r="AZ72" s="16">
        <f ca="1">IFERROR(ALL!BD51,0)</f>
        <v>0</v>
      </c>
      <c r="BA72" s="16">
        <f ca="1">IFERROR(ALL!BE51,0)</f>
        <v>0</v>
      </c>
      <c r="BB72" s="16">
        <f ca="1">IFERROR(ALL!BF51,0)</f>
        <v>0</v>
      </c>
      <c r="BC72" s="16">
        <f ca="1">IFERROR(ALL!BG51,0)</f>
        <v>0</v>
      </c>
      <c r="BD72" s="16">
        <f ca="1">IFERROR(ALL!BH51,0)</f>
        <v>0</v>
      </c>
      <c r="BE72" s="16">
        <f ca="1">IFERROR(ALL!BI51,0)</f>
        <v>0</v>
      </c>
      <c r="BF72" s="16">
        <f ca="1">IFERROR(ALL!BJ51,0)</f>
        <v>0</v>
      </c>
      <c r="BG72" s="16">
        <f ca="1">IFERROR(ALL!BK51,0)</f>
        <v>0</v>
      </c>
      <c r="BH72" s="16">
        <f ca="1">IFERROR(ALL!BL51,0)</f>
        <v>0</v>
      </c>
      <c r="BI72" s="16">
        <f ca="1">IFERROR(ALL!BM51,0)</f>
        <v>0</v>
      </c>
      <c r="BJ72" s="16">
        <f ca="1">IFERROR(ALL!BN51,0)</f>
        <v>0</v>
      </c>
      <c r="BK72" s="16">
        <f ca="1">IFERROR(ALL!BO51,0)</f>
        <v>0</v>
      </c>
      <c r="BL72" s="16">
        <f ca="1">IFERROR(ALL!BP51,0)</f>
        <v>0</v>
      </c>
      <c r="BM72" s="16">
        <f ca="1">IFERROR(ALL!BQ51,0)</f>
        <v>0</v>
      </c>
      <c r="BN72" s="16">
        <f ca="1">IFERROR(ALL!BR51,0)</f>
        <v>0</v>
      </c>
      <c r="BO72" s="16">
        <f>IFERROR(ALL!BS51,0)</f>
        <v>0</v>
      </c>
      <c r="BP72" s="16">
        <f>IFERROR(ALL!BT51,0)</f>
        <v>0</v>
      </c>
      <c r="BQ72" s="16">
        <f>IFERROR(ALL!BU51,0)</f>
        <v>0</v>
      </c>
      <c r="BR72" s="16">
        <f>IFERROR(ALL!BV51,0)</f>
        <v>0</v>
      </c>
      <c r="BS72" s="16">
        <f>IFERROR(ALL!BW51,0)</f>
        <v>0</v>
      </c>
      <c r="BT72" s="16">
        <f>IFERROR(ALL!BX51,0)</f>
        <v>0</v>
      </c>
      <c r="BU72" s="103"/>
    </row>
    <row r="73" spans="1:73" ht="21.75" hidden="1" outlineLevel="1" thickBot="1" x14ac:dyDescent="0.4">
      <c r="A73" s="87" t="str">
        <f>IFERROR(ALL!E52,0)</f>
        <v>(l)Ga2Se3</v>
      </c>
      <c r="B73" s="16">
        <f ca="1">IFERROR(ALL!F52,0)</f>
        <v>-202.31</v>
      </c>
      <c r="C73" s="16">
        <f ca="1">IFERROR(ALL!G52,0)</f>
        <v>-192.03</v>
      </c>
      <c r="D73" s="16">
        <f ca="1">IFERROR(ALL!H52,0)</f>
        <v>-182.89</v>
      </c>
      <c r="E73" s="16">
        <f ca="1">IFERROR(ALL!I52,0)</f>
        <v>-174.70999999999998</v>
      </c>
      <c r="F73" s="16">
        <f ca="1">IFERROR(ALL!J52,0)</f>
        <v>-167.41</v>
      </c>
      <c r="G73" s="16">
        <f ca="1">IFERROR(ALL!K52,0)</f>
        <v>-144.30000000000001</v>
      </c>
      <c r="H73" s="16">
        <f ca="1">IFERROR(ALL!L52,0)</f>
        <v>-139.73000000000002</v>
      </c>
      <c r="I73" s="16">
        <f ca="1">IFERROR(ALL!M52,0)</f>
        <v>-135.56</v>
      </c>
      <c r="J73" s="16">
        <f ca="1">IFERROR(ALL!N52,0)</f>
        <v>-131.72</v>
      </c>
      <c r="K73" s="16">
        <f ca="1">IFERROR(ALL!O52,0)</f>
        <v>-128.25</v>
      </c>
      <c r="L73" s="16">
        <f ca="1">IFERROR(ALL!P52,0)</f>
        <v>-125.07</v>
      </c>
      <c r="M73" s="16">
        <f ca="1">IFERROR(ALL!Q52,0)</f>
        <v>-122.15</v>
      </c>
      <c r="N73" s="16">
        <f ca="1">IFERROR(ALL!R52,0)</f>
        <v>-119.47</v>
      </c>
      <c r="O73" s="16">
        <f ca="1">IFERROR(ALL!S52,0)</f>
        <v>-117.01000000000002</v>
      </c>
      <c r="P73" s="16">
        <f ca="1">IFERROR(ALL!T52,0)</f>
        <v>-114.77000000000001</v>
      </c>
      <c r="Q73" s="16">
        <f ca="1">IFERROR(ALL!U52,0)</f>
        <v>-112.75</v>
      </c>
      <c r="R73" s="16">
        <f ca="1">IFERROR(ALL!V52,0)</f>
        <v>-110.96000000000001</v>
      </c>
      <c r="S73" s="16">
        <f ca="1">IFERROR(ALL!W52,0)</f>
        <v>-109.37</v>
      </c>
      <c r="T73" s="16">
        <f ca="1">IFERROR(ALL!X52,0)</f>
        <v>-104.5</v>
      </c>
      <c r="U73" s="16">
        <f ca="1">IFERROR(ALL!Y52,0)</f>
        <v>-100.97999999999999</v>
      </c>
      <c r="V73" s="16">
        <f ca="1">IFERROR(ALL!Z52,0)</f>
        <v>-98.748000000000019</v>
      </c>
      <c r="W73" s="16">
        <f ca="1">IFERROR(ALL!AA52,0)</f>
        <v>-98.50800000000001</v>
      </c>
      <c r="X73" s="16">
        <f ca="1">IFERROR(ALL!AB52,0)</f>
        <v>-98.396000000000001</v>
      </c>
      <c r="Y73" s="16">
        <f ca="1">IFERROR(ALL!AC52,0)</f>
        <v>-98.443999999999988</v>
      </c>
      <c r="Z73" s="16">
        <f ca="1">IFERROR(ALL!AD52,0)</f>
        <v>-98.646000000000001</v>
      </c>
      <c r="AA73" s="16">
        <f ca="1">IFERROR(ALL!AE52,0)</f>
        <v>-99.012</v>
      </c>
      <c r="AB73" s="16">
        <f ca="1">IFERROR(ALL!AF52,0)</f>
        <v>-99.522000000000006</v>
      </c>
      <c r="AC73" s="16">
        <f ca="1">IFERROR(ALL!AG52,0)</f>
        <v>-100.146</v>
      </c>
      <c r="AD73" s="16">
        <f ca="1">IFERROR(ALL!AH52,0)</f>
        <v>-100.798</v>
      </c>
      <c r="AE73" s="16">
        <f ca="1">IFERROR(ALL!AI52,0)</f>
        <v>-103.49000000000001</v>
      </c>
      <c r="AF73" s="16">
        <f ca="1">IFERROR(ALL!AJ52,0)</f>
        <v>0</v>
      </c>
      <c r="AG73" s="16">
        <f ca="1">IFERROR(ALL!AK52,0)</f>
        <v>0</v>
      </c>
      <c r="AH73" s="16">
        <f ca="1">IFERROR(ALL!AL52,0)</f>
        <v>0</v>
      </c>
      <c r="AI73" s="16">
        <f ca="1">IFERROR(ALL!AM52,0)</f>
        <v>0</v>
      </c>
      <c r="AJ73" s="16">
        <f ca="1">IFERROR(ALL!AN52,0)</f>
        <v>0</v>
      </c>
      <c r="AK73" s="16">
        <f ca="1">IFERROR(ALL!AO52,0)</f>
        <v>0</v>
      </c>
      <c r="AL73" s="16">
        <f ca="1">IFERROR(ALL!AP52,0)</f>
        <v>0</v>
      </c>
      <c r="AM73" s="16">
        <f ca="1">IFERROR(ALL!AQ52,0)</f>
        <v>0</v>
      </c>
      <c r="AN73" s="16">
        <f ca="1">IFERROR(ALL!AR52,0)</f>
        <v>0</v>
      </c>
      <c r="AO73" s="16">
        <f ca="1">IFERROR(ALL!AS52,0)</f>
        <v>0</v>
      </c>
      <c r="AP73" s="16">
        <f ca="1">IFERROR(ALL!AT52,0)</f>
        <v>0</v>
      </c>
      <c r="AQ73" s="16">
        <f ca="1">IFERROR(ALL!AU52,0)</f>
        <v>0</v>
      </c>
      <c r="AR73" s="16">
        <f ca="1">IFERROR(ALL!AV52,0)</f>
        <v>0</v>
      </c>
      <c r="AS73" s="16">
        <f ca="1">IFERROR(ALL!AW52,0)</f>
        <v>0</v>
      </c>
      <c r="AT73" s="16">
        <f ca="1">IFERROR(ALL!AX52,0)</f>
        <v>0</v>
      </c>
      <c r="AU73" s="16">
        <f ca="1">IFERROR(ALL!AY52,0)</f>
        <v>0</v>
      </c>
      <c r="AV73" s="16">
        <f ca="1">IFERROR(ALL!AZ52,0)</f>
        <v>0</v>
      </c>
      <c r="AW73" s="16">
        <f ca="1">IFERROR(ALL!BA52,0)</f>
        <v>0</v>
      </c>
      <c r="AX73" s="16">
        <f ca="1">IFERROR(ALL!BB52,0)</f>
        <v>0</v>
      </c>
      <c r="AY73" s="16">
        <f ca="1">IFERROR(ALL!BC52,0)</f>
        <v>0</v>
      </c>
      <c r="AZ73" s="16">
        <f ca="1">IFERROR(ALL!BD52,0)</f>
        <v>0</v>
      </c>
      <c r="BA73" s="16">
        <f ca="1">IFERROR(ALL!BE52,0)</f>
        <v>0</v>
      </c>
      <c r="BB73" s="16">
        <f ca="1">IFERROR(ALL!BF52,0)</f>
        <v>0</v>
      </c>
      <c r="BC73" s="16">
        <f ca="1">IFERROR(ALL!BG52,0)</f>
        <v>0</v>
      </c>
      <c r="BD73" s="16">
        <f ca="1">IFERROR(ALL!BH52,0)</f>
        <v>0</v>
      </c>
      <c r="BE73" s="16">
        <f ca="1">IFERROR(ALL!BI52,0)</f>
        <v>0</v>
      </c>
      <c r="BF73" s="16">
        <f ca="1">IFERROR(ALL!BJ52,0)</f>
        <v>0</v>
      </c>
      <c r="BG73" s="16">
        <f ca="1">IFERROR(ALL!BK52,0)</f>
        <v>0</v>
      </c>
      <c r="BH73" s="16">
        <f ca="1">IFERROR(ALL!BL52,0)</f>
        <v>0</v>
      </c>
      <c r="BI73" s="16">
        <f ca="1">IFERROR(ALL!BM52,0)</f>
        <v>0</v>
      </c>
      <c r="BJ73" s="16">
        <f ca="1">IFERROR(ALL!BN52,0)</f>
        <v>0</v>
      </c>
      <c r="BK73" s="16">
        <f ca="1">IFERROR(ALL!BO52,0)</f>
        <v>0</v>
      </c>
      <c r="BL73" s="16">
        <f ca="1">IFERROR(ALL!BP52,0)</f>
        <v>0</v>
      </c>
      <c r="BM73" s="16">
        <f ca="1">IFERROR(ALL!BQ52,0)</f>
        <v>0</v>
      </c>
      <c r="BN73" s="16">
        <f ca="1">IFERROR(ALL!BR52,0)</f>
        <v>0</v>
      </c>
      <c r="BO73" s="16">
        <f>IFERROR(ALL!BS52,0)</f>
        <v>0</v>
      </c>
      <c r="BP73" s="16">
        <f>IFERROR(ALL!BT52,0)</f>
        <v>0</v>
      </c>
      <c r="BQ73" s="16">
        <f>IFERROR(ALL!BU52,0)</f>
        <v>0</v>
      </c>
      <c r="BR73" s="16">
        <f>IFERROR(ALL!BV52,0)</f>
        <v>0</v>
      </c>
      <c r="BS73" s="16">
        <f>IFERROR(ALL!BW52,0)</f>
        <v>0</v>
      </c>
      <c r="BT73" s="16">
        <f>IFERROR(ALL!BX52,0)</f>
        <v>0</v>
      </c>
      <c r="BU73" s="103"/>
    </row>
    <row r="74" spans="1:73" ht="21.75" hidden="1" outlineLevel="1" thickBot="1" x14ac:dyDescent="0.4">
      <c r="A74" s="87" t="str">
        <f>IFERROR(ALL!E53,0)</f>
        <v>(l)GaSe</v>
      </c>
      <c r="B74" s="16">
        <f ca="1">IFERROR(ALL!F53,0)</f>
        <v>-89.550000000000011</v>
      </c>
      <c r="C74" s="16">
        <f ca="1">IFERROR(ALL!G53,0)</f>
        <v>-84.89</v>
      </c>
      <c r="D74" s="16">
        <f ca="1">IFERROR(ALL!H53,0)</f>
        <v>-80.650000000000006</v>
      </c>
      <c r="E74" s="16">
        <f ca="1">IFERROR(ALL!I53,0)</f>
        <v>-76.739999999999995</v>
      </c>
      <c r="F74" s="16">
        <f ca="1">IFERROR(ALL!J53,0)</f>
        <v>-73.14</v>
      </c>
      <c r="G74" s="16">
        <f ca="1">IFERROR(ALL!K53,0)</f>
        <v>-61.22</v>
      </c>
      <c r="H74" s="16">
        <f ca="1">IFERROR(ALL!L53,0)</f>
        <v>-58.85</v>
      </c>
      <c r="I74" s="16">
        <f ca="1">IFERROR(ALL!M53,0)</f>
        <v>-56.650000000000006</v>
      </c>
      <c r="J74" s="16">
        <f ca="1">IFERROR(ALL!N53,0)</f>
        <v>-54.63</v>
      </c>
      <c r="K74" s="16">
        <f ca="1">IFERROR(ALL!O53,0)</f>
        <v>-52.8</v>
      </c>
      <c r="L74" s="16">
        <f ca="1">IFERROR(ALL!P53,0)</f>
        <v>-51.129999999999995</v>
      </c>
      <c r="M74" s="16">
        <f ca="1">IFERROR(ALL!Q53,0)</f>
        <v>-49.59</v>
      </c>
      <c r="N74" s="16">
        <f ca="1">IFERROR(ALL!R53,0)</f>
        <v>-48.16</v>
      </c>
      <c r="O74" s="16">
        <f ca="1">IFERROR(ALL!S53,0)</f>
        <v>-46.83</v>
      </c>
      <c r="P74" s="16">
        <f ca="1">IFERROR(ALL!T53,0)</f>
        <v>-45.6</v>
      </c>
      <c r="Q74" s="16">
        <f ca="1">IFERROR(ALL!U53,0)</f>
        <v>-44.480000000000004</v>
      </c>
      <c r="R74" s="16">
        <f ca="1">IFERROR(ALL!V53,0)</f>
        <v>-43.47</v>
      </c>
      <c r="S74" s="16">
        <f ca="1">IFERROR(ALL!W53,0)</f>
        <v>-42.56</v>
      </c>
      <c r="T74" s="16">
        <f ca="1">IFERROR(ALL!X53,0)</f>
        <v>-39.659999999999997</v>
      </c>
      <c r="U74" s="16">
        <f ca="1">IFERROR(ALL!Y53,0)</f>
        <v>-37.46</v>
      </c>
      <c r="V74" s="16">
        <f ca="1">IFERROR(ALL!Z53,0)</f>
        <v>-35.948999999999998</v>
      </c>
      <c r="W74" s="16">
        <f ca="1">IFERROR(ALL!AA53,0)</f>
        <v>-35.734000000000002</v>
      </c>
      <c r="X74" s="16">
        <f ca="1">IFERROR(ALL!AB53,0)</f>
        <v>-35.588000000000001</v>
      </c>
      <c r="Y74" s="16">
        <f ca="1">IFERROR(ALL!AC53,0)</f>
        <v>-35.521999999999998</v>
      </c>
      <c r="Z74" s="16">
        <f ca="1">IFERROR(ALL!AD53,0)</f>
        <v>-35.533000000000001</v>
      </c>
      <c r="AA74" s="16">
        <f ca="1">IFERROR(ALL!AE53,0)</f>
        <v>-35.621000000000002</v>
      </c>
      <c r="AB74" s="16">
        <f ca="1">IFERROR(ALL!AF53,0)</f>
        <v>-35.791000000000004</v>
      </c>
      <c r="AC74" s="16">
        <f ca="1">IFERROR(ALL!AG53,0)</f>
        <v>-36.018000000000001</v>
      </c>
      <c r="AD74" s="16">
        <f ca="1">IFERROR(ALL!AH53,0)</f>
        <v>-36.253999999999998</v>
      </c>
      <c r="AE74" s="16">
        <f ca="1">IFERROR(ALL!AI53,0)</f>
        <v>-37.225000000000001</v>
      </c>
      <c r="AF74" s="16">
        <f ca="1">IFERROR(ALL!AJ53,0)</f>
        <v>0</v>
      </c>
      <c r="AG74" s="16">
        <f ca="1">IFERROR(ALL!AK53,0)</f>
        <v>0</v>
      </c>
      <c r="AH74" s="16">
        <f ca="1">IFERROR(ALL!AL53,0)</f>
        <v>0</v>
      </c>
      <c r="AI74" s="16">
        <f ca="1">IFERROR(ALL!AM53,0)</f>
        <v>0</v>
      </c>
      <c r="AJ74" s="16">
        <f ca="1">IFERROR(ALL!AN53,0)</f>
        <v>0</v>
      </c>
      <c r="AK74" s="16">
        <f ca="1">IFERROR(ALL!AO53,0)</f>
        <v>0</v>
      </c>
      <c r="AL74" s="16">
        <f ca="1">IFERROR(ALL!AP53,0)</f>
        <v>0</v>
      </c>
      <c r="AM74" s="16">
        <f ca="1">IFERROR(ALL!AQ53,0)</f>
        <v>0</v>
      </c>
      <c r="AN74" s="16">
        <f ca="1">IFERROR(ALL!AR53,0)</f>
        <v>0</v>
      </c>
      <c r="AO74" s="16">
        <f ca="1">IFERROR(ALL!AS53,0)</f>
        <v>0</v>
      </c>
      <c r="AP74" s="16">
        <f ca="1">IFERROR(ALL!AT53,0)</f>
        <v>0</v>
      </c>
      <c r="AQ74" s="16">
        <f ca="1">IFERROR(ALL!AU53,0)</f>
        <v>0</v>
      </c>
      <c r="AR74" s="16">
        <f ca="1">IFERROR(ALL!AV53,0)</f>
        <v>0</v>
      </c>
      <c r="AS74" s="16">
        <f ca="1">IFERROR(ALL!AW53,0)</f>
        <v>0</v>
      </c>
      <c r="AT74" s="16">
        <f ca="1">IFERROR(ALL!AX53,0)</f>
        <v>0</v>
      </c>
      <c r="AU74" s="16">
        <f ca="1">IFERROR(ALL!AY53,0)</f>
        <v>0</v>
      </c>
      <c r="AV74" s="16">
        <f ca="1">IFERROR(ALL!AZ53,0)</f>
        <v>0</v>
      </c>
      <c r="AW74" s="16">
        <f ca="1">IFERROR(ALL!BA53,0)</f>
        <v>0</v>
      </c>
      <c r="AX74" s="16">
        <f ca="1">IFERROR(ALL!BB53,0)</f>
        <v>0</v>
      </c>
      <c r="AY74" s="16">
        <f ca="1">IFERROR(ALL!BC53,0)</f>
        <v>0</v>
      </c>
      <c r="AZ74" s="16">
        <f ca="1">IFERROR(ALL!BD53,0)</f>
        <v>0</v>
      </c>
      <c r="BA74" s="16">
        <f ca="1">IFERROR(ALL!BE53,0)</f>
        <v>0</v>
      </c>
      <c r="BB74" s="16">
        <f ca="1">IFERROR(ALL!BF53,0)</f>
        <v>0</v>
      </c>
      <c r="BC74" s="16">
        <f ca="1">IFERROR(ALL!BG53,0)</f>
        <v>0</v>
      </c>
      <c r="BD74" s="16">
        <f ca="1">IFERROR(ALL!BH53,0)</f>
        <v>0</v>
      </c>
      <c r="BE74" s="16">
        <f ca="1">IFERROR(ALL!BI53,0)</f>
        <v>0</v>
      </c>
      <c r="BF74" s="16">
        <f ca="1">IFERROR(ALL!BJ53,0)</f>
        <v>0</v>
      </c>
      <c r="BG74" s="16">
        <f ca="1">IFERROR(ALL!BK53,0)</f>
        <v>0</v>
      </c>
      <c r="BH74" s="16">
        <f ca="1">IFERROR(ALL!BL53,0)</f>
        <v>0</v>
      </c>
      <c r="BI74" s="16">
        <f ca="1">IFERROR(ALL!BM53,0)</f>
        <v>0</v>
      </c>
      <c r="BJ74" s="16">
        <f ca="1">IFERROR(ALL!BN53,0)</f>
        <v>0</v>
      </c>
      <c r="BK74" s="16">
        <f ca="1">IFERROR(ALL!BO53,0)</f>
        <v>0</v>
      </c>
      <c r="BL74" s="16">
        <f ca="1">IFERROR(ALL!BP53,0)</f>
        <v>0</v>
      </c>
      <c r="BM74" s="16">
        <f ca="1">IFERROR(ALL!BQ53,0)</f>
        <v>0</v>
      </c>
      <c r="BN74" s="16">
        <f ca="1">IFERROR(ALL!BR53,0)</f>
        <v>0</v>
      </c>
      <c r="BO74" s="16">
        <f>IFERROR(ALL!BS53,0)</f>
        <v>0</v>
      </c>
      <c r="BP74" s="16">
        <f>IFERROR(ALL!BT53,0)</f>
        <v>0</v>
      </c>
      <c r="BQ74" s="16">
        <f>IFERROR(ALL!BU53,0)</f>
        <v>0</v>
      </c>
      <c r="BR74" s="16">
        <f>IFERROR(ALL!BV53,0)</f>
        <v>0</v>
      </c>
      <c r="BS74" s="16">
        <f>IFERROR(ALL!BW53,0)</f>
        <v>0</v>
      </c>
      <c r="BT74" s="16">
        <f>IFERROR(ALL!BX53,0)</f>
        <v>0</v>
      </c>
      <c r="BU74" s="103"/>
    </row>
    <row r="75" spans="1:73" ht="21.75" hidden="1" outlineLevel="1" thickBot="1" x14ac:dyDescent="0.4">
      <c r="A75" s="87" t="str">
        <f>IFERROR(ALL!E54,0)</f>
        <v>(l)Ga2Se</v>
      </c>
      <c r="B75" s="16">
        <f ca="1">IFERROR(ALL!F54,0)</f>
        <v>-155.89000000000001</v>
      </c>
      <c r="C75" s="16">
        <f ca="1">IFERROR(ALL!G54,0)</f>
        <v>-147.53</v>
      </c>
      <c r="D75" s="16">
        <f ca="1">IFERROR(ALL!H54,0)</f>
        <v>-139.71</v>
      </c>
      <c r="E75" s="16">
        <f ca="1">IFERROR(ALL!I54,0)</f>
        <v>-132.25</v>
      </c>
      <c r="F75" s="16">
        <f ca="1">IFERROR(ALL!J54,0)</f>
        <v>-125.14999999999999</v>
      </c>
      <c r="G75" s="16">
        <f ca="1">IFERROR(ALL!K54,0)</f>
        <v>-100.58</v>
      </c>
      <c r="H75" s="16">
        <f ca="1">IFERROR(ALL!L54,0)</f>
        <v>-95.67</v>
      </c>
      <c r="I75" s="16">
        <f ca="1">IFERROR(ALL!M54,0)</f>
        <v>-91.04</v>
      </c>
      <c r="J75" s="16">
        <f ca="1">IFERROR(ALL!N54,0)</f>
        <v>-86.800000000000011</v>
      </c>
      <c r="K75" s="16">
        <f ca="1">IFERROR(ALL!O54,0)</f>
        <v>-82.949999999999989</v>
      </c>
      <c r="L75" s="16">
        <f ca="1">IFERROR(ALL!P54,0)</f>
        <v>-79.45</v>
      </c>
      <c r="M75" s="16">
        <f ca="1">IFERROR(ALL!Q54,0)</f>
        <v>-76.210000000000008</v>
      </c>
      <c r="N75" s="16">
        <f ca="1">IFERROR(ALL!R54,0)</f>
        <v>-73.17</v>
      </c>
      <c r="O75" s="16">
        <f ca="1">IFERROR(ALL!S54,0)</f>
        <v>-70.31</v>
      </c>
      <c r="P75" s="16">
        <f ca="1">IFERROR(ALL!T54,0)</f>
        <v>-67.63</v>
      </c>
      <c r="Q75" s="16">
        <f ca="1">IFERROR(ALL!U54,0)</f>
        <v>-65.17</v>
      </c>
      <c r="R75" s="16">
        <f ca="1">IFERROR(ALL!V54,0)</f>
        <v>-62.92</v>
      </c>
      <c r="S75" s="16">
        <f ca="1">IFERROR(ALL!W54,0)</f>
        <v>-60.87</v>
      </c>
      <c r="T75" s="16">
        <f ca="1">IFERROR(ALL!X54,0)</f>
        <v>-54.14</v>
      </c>
      <c r="U75" s="16">
        <f ca="1">IFERROR(ALL!Y54,0)</f>
        <v>-48.86</v>
      </c>
      <c r="V75" s="16">
        <f ca="1">IFERROR(ALL!Z54,0)</f>
        <v>-45.048000000000002</v>
      </c>
      <c r="W75" s="16">
        <f ca="1">IFERROR(ALL!AA54,0)</f>
        <v>-44.427999999999997</v>
      </c>
      <c r="X75" s="16">
        <f ca="1">IFERROR(ALL!AB54,0)</f>
        <v>-43.956000000000003</v>
      </c>
      <c r="Y75" s="16">
        <f ca="1">IFERROR(ALL!AC54,0)</f>
        <v>-43.643999999999998</v>
      </c>
      <c r="Z75" s="16">
        <f ca="1">IFERROR(ALL!AD54,0)</f>
        <v>-43.485999999999997</v>
      </c>
      <c r="AA75" s="16">
        <f ca="1">IFERROR(ALL!AE54,0)</f>
        <v>-43.472000000000001</v>
      </c>
      <c r="AB75" s="16">
        <f ca="1">IFERROR(ALL!AF54,0)</f>
        <v>-43.642000000000003</v>
      </c>
      <c r="AC75" s="16">
        <f ca="1">IFERROR(ALL!AG54,0)</f>
        <v>-43.926000000000002</v>
      </c>
      <c r="AD75" s="16">
        <f ca="1">IFERROR(ALL!AH54,0)</f>
        <v>-44.218000000000004</v>
      </c>
      <c r="AE75" s="16">
        <f ca="1">IFERROR(ALL!AI54,0)</f>
        <v>-45.41</v>
      </c>
      <c r="AF75" s="16">
        <f ca="1">IFERROR(ALL!AJ54,0)</f>
        <v>0</v>
      </c>
      <c r="AG75" s="16">
        <f ca="1">IFERROR(ALL!AK54,0)</f>
        <v>0</v>
      </c>
      <c r="AH75" s="16">
        <f ca="1">IFERROR(ALL!AL54,0)</f>
        <v>0</v>
      </c>
      <c r="AI75" s="16">
        <f ca="1">IFERROR(ALL!AM54,0)</f>
        <v>0</v>
      </c>
      <c r="AJ75" s="16">
        <f ca="1">IFERROR(ALL!AN54,0)</f>
        <v>0</v>
      </c>
      <c r="AK75" s="16">
        <f ca="1">IFERROR(ALL!AO54,0)</f>
        <v>0</v>
      </c>
      <c r="AL75" s="16">
        <f ca="1">IFERROR(ALL!AP54,0)</f>
        <v>0</v>
      </c>
      <c r="AM75" s="16">
        <f ca="1">IFERROR(ALL!AQ54,0)</f>
        <v>0</v>
      </c>
      <c r="AN75" s="16">
        <f ca="1">IFERROR(ALL!AR54,0)</f>
        <v>0</v>
      </c>
      <c r="AO75" s="16">
        <f ca="1">IFERROR(ALL!AS54,0)</f>
        <v>0</v>
      </c>
      <c r="AP75" s="16">
        <f ca="1">IFERROR(ALL!AT54,0)</f>
        <v>0</v>
      </c>
      <c r="AQ75" s="16">
        <f ca="1">IFERROR(ALL!AU54,0)</f>
        <v>0</v>
      </c>
      <c r="AR75" s="16">
        <f ca="1">IFERROR(ALL!AV54,0)</f>
        <v>0</v>
      </c>
      <c r="AS75" s="16">
        <f ca="1">IFERROR(ALL!AW54,0)</f>
        <v>0</v>
      </c>
      <c r="AT75" s="16">
        <f ca="1">IFERROR(ALL!AX54,0)</f>
        <v>0</v>
      </c>
      <c r="AU75" s="16">
        <f ca="1">IFERROR(ALL!AY54,0)</f>
        <v>0</v>
      </c>
      <c r="AV75" s="16">
        <f ca="1">IFERROR(ALL!AZ54,0)</f>
        <v>0</v>
      </c>
      <c r="AW75" s="16">
        <f ca="1">IFERROR(ALL!BA54,0)</f>
        <v>0</v>
      </c>
      <c r="AX75" s="16">
        <f ca="1">IFERROR(ALL!BB54,0)</f>
        <v>0</v>
      </c>
      <c r="AY75" s="16">
        <f ca="1">IFERROR(ALL!BC54,0)</f>
        <v>0</v>
      </c>
      <c r="AZ75" s="16">
        <f ca="1">IFERROR(ALL!BD54,0)</f>
        <v>0</v>
      </c>
      <c r="BA75" s="16">
        <f ca="1">IFERROR(ALL!BE54,0)</f>
        <v>0</v>
      </c>
      <c r="BB75" s="16">
        <f ca="1">IFERROR(ALL!BF54,0)</f>
        <v>0</v>
      </c>
      <c r="BC75" s="16">
        <f ca="1">IFERROR(ALL!BG54,0)</f>
        <v>0</v>
      </c>
      <c r="BD75" s="16">
        <f ca="1">IFERROR(ALL!BH54,0)</f>
        <v>0</v>
      </c>
      <c r="BE75" s="16">
        <f ca="1">IFERROR(ALL!BI54,0)</f>
        <v>0</v>
      </c>
      <c r="BF75" s="16">
        <f ca="1">IFERROR(ALL!BJ54,0)</f>
        <v>0</v>
      </c>
      <c r="BG75" s="16">
        <f ca="1">IFERROR(ALL!BK54,0)</f>
        <v>0</v>
      </c>
      <c r="BH75" s="16">
        <f ca="1">IFERROR(ALL!BL54,0)</f>
        <v>0</v>
      </c>
      <c r="BI75" s="16">
        <f ca="1">IFERROR(ALL!BM54,0)</f>
        <v>0</v>
      </c>
      <c r="BJ75" s="16">
        <f ca="1">IFERROR(ALL!BN54,0)</f>
        <v>0</v>
      </c>
      <c r="BK75" s="16">
        <f ca="1">IFERROR(ALL!BO54,0)</f>
        <v>0</v>
      </c>
      <c r="BL75" s="16">
        <f ca="1">IFERROR(ALL!BP54,0)</f>
        <v>0</v>
      </c>
      <c r="BM75" s="16">
        <f ca="1">IFERROR(ALL!BQ54,0)</f>
        <v>0</v>
      </c>
      <c r="BN75" s="16">
        <f ca="1">IFERROR(ALL!BR54,0)</f>
        <v>0</v>
      </c>
      <c r="BO75" s="16">
        <f>IFERROR(ALL!BS54,0)</f>
        <v>0</v>
      </c>
      <c r="BP75" s="16">
        <f>IFERROR(ALL!BT54,0)</f>
        <v>0</v>
      </c>
      <c r="BQ75" s="16">
        <f>IFERROR(ALL!BU54,0)</f>
        <v>0</v>
      </c>
      <c r="BR75" s="16">
        <f>IFERROR(ALL!BV54,0)</f>
        <v>0</v>
      </c>
      <c r="BS75" s="16">
        <f>IFERROR(ALL!BW54,0)</f>
        <v>0</v>
      </c>
      <c r="BT75" s="16">
        <f>IFERROR(ALL!BX54,0)</f>
        <v>0</v>
      </c>
      <c r="BU75" s="103"/>
    </row>
    <row r="76" spans="1:73" ht="21.75" hidden="1" outlineLevel="1" thickBot="1" x14ac:dyDescent="0.4">
      <c r="A76" s="87" t="str">
        <f>IFERROR(ALL!E55,0)</f>
        <v>(l)Ga</v>
      </c>
      <c r="B76" s="16">
        <f ca="1">IFERROR(ALL!F55,0)</f>
        <v>-66.34</v>
      </c>
      <c r="C76" s="16">
        <f ca="1">IFERROR(ALL!G55,0)</f>
        <v>-62.64</v>
      </c>
      <c r="D76" s="16">
        <f ca="1">IFERROR(ALL!H55,0)</f>
        <v>-59.06</v>
      </c>
      <c r="E76" s="16">
        <f ca="1">IFERROR(ALL!I55,0)</f>
        <v>-55.51</v>
      </c>
      <c r="F76" s="16">
        <f ca="1">IFERROR(ALL!J55,0)</f>
        <v>-52.01</v>
      </c>
      <c r="G76" s="16">
        <f ca="1">IFERROR(ALL!K55,0)</f>
        <v>-39.36</v>
      </c>
      <c r="H76" s="16">
        <f ca="1">IFERROR(ALL!L55,0)</f>
        <v>-36.82</v>
      </c>
      <c r="I76" s="16">
        <f ca="1">IFERROR(ALL!M55,0)</f>
        <v>-34.39</v>
      </c>
      <c r="J76" s="16">
        <f ca="1">IFERROR(ALL!N55,0)</f>
        <v>-32.17</v>
      </c>
      <c r="K76" s="16">
        <f ca="1">IFERROR(ALL!O55,0)</f>
        <v>-30.15</v>
      </c>
      <c r="L76" s="16">
        <f ca="1">IFERROR(ALL!P55,0)</f>
        <v>-28.32</v>
      </c>
      <c r="M76" s="16">
        <f ca="1">IFERROR(ALL!Q55,0)</f>
        <v>-26.62</v>
      </c>
      <c r="N76" s="16">
        <f ca="1">IFERROR(ALL!R55,0)</f>
        <v>-25.01</v>
      </c>
      <c r="O76" s="16">
        <f ca="1">IFERROR(ALL!S55,0)</f>
        <v>-23.48</v>
      </c>
      <c r="P76" s="16">
        <f ca="1">IFERROR(ALL!T55,0)</f>
        <v>-22.03</v>
      </c>
      <c r="Q76" s="16">
        <f ca="1">IFERROR(ALL!U55,0)</f>
        <v>-20.69</v>
      </c>
      <c r="R76" s="16">
        <f ca="1">IFERROR(ALL!V55,0)</f>
        <v>-19.45</v>
      </c>
      <c r="S76" s="16">
        <f ca="1">IFERROR(ALL!W55,0)</f>
        <v>-18.309999999999999</v>
      </c>
      <c r="T76" s="16">
        <f ca="1">IFERROR(ALL!X55,0)</f>
        <v>-14.48</v>
      </c>
      <c r="U76" s="16">
        <f ca="1">IFERROR(ALL!Y55,0)</f>
        <v>-11.4</v>
      </c>
      <c r="V76" s="16">
        <f ca="1">IFERROR(ALL!Z55,0)</f>
        <v>-9.0990000000000002</v>
      </c>
      <c r="W76" s="16">
        <f ca="1">IFERROR(ALL!AA55,0)</f>
        <v>-8.6940000000000008</v>
      </c>
      <c r="X76" s="16">
        <f ca="1">IFERROR(ALL!AB55,0)</f>
        <v>-8.3680000000000003</v>
      </c>
      <c r="Y76" s="16">
        <f ca="1">IFERROR(ALL!AC55,0)</f>
        <v>-8.1219999999999999</v>
      </c>
      <c r="Z76" s="16">
        <f ca="1">IFERROR(ALL!AD55,0)</f>
        <v>-7.9530000000000003</v>
      </c>
      <c r="AA76" s="16">
        <f ca="1">IFERROR(ALL!AE55,0)</f>
        <v>-7.851</v>
      </c>
      <c r="AB76" s="16">
        <f ca="1">IFERROR(ALL!AF55,0)</f>
        <v>-7.851</v>
      </c>
      <c r="AC76" s="16">
        <f ca="1">IFERROR(ALL!AG55,0)</f>
        <v>-7.9080000000000004</v>
      </c>
      <c r="AD76" s="16">
        <f ca="1">IFERROR(ALL!AH55,0)</f>
        <v>-7.9640000000000004</v>
      </c>
      <c r="AE76" s="16">
        <f ca="1">IFERROR(ALL!AI55,0)</f>
        <v>-8.1850000000000005</v>
      </c>
      <c r="AF76" s="16">
        <f ca="1">IFERROR(ALL!AJ55,0)</f>
        <v>0</v>
      </c>
      <c r="AG76" s="16">
        <f ca="1">IFERROR(ALL!AK55,0)</f>
        <v>0</v>
      </c>
      <c r="AH76" s="16">
        <f ca="1">IFERROR(ALL!AL55,0)</f>
        <v>0</v>
      </c>
      <c r="AI76" s="16">
        <f ca="1">IFERROR(ALL!AM55,0)</f>
        <v>0</v>
      </c>
      <c r="AJ76" s="16">
        <f ca="1">IFERROR(ALL!AN55,0)</f>
        <v>0</v>
      </c>
      <c r="AK76" s="16">
        <f ca="1">IFERROR(ALL!AO55,0)</f>
        <v>0</v>
      </c>
      <c r="AL76" s="16">
        <f ca="1">IFERROR(ALL!AP55,0)</f>
        <v>0</v>
      </c>
      <c r="AM76" s="16">
        <f ca="1">IFERROR(ALL!AQ55,0)</f>
        <v>0</v>
      </c>
      <c r="AN76" s="16">
        <f ca="1">IFERROR(ALL!AR55,0)</f>
        <v>0</v>
      </c>
      <c r="AO76" s="16">
        <f ca="1">IFERROR(ALL!AS55,0)</f>
        <v>0</v>
      </c>
      <c r="AP76" s="16">
        <f ca="1">IFERROR(ALL!AT55,0)</f>
        <v>0</v>
      </c>
      <c r="AQ76" s="16">
        <f ca="1">IFERROR(ALL!AU55,0)</f>
        <v>0</v>
      </c>
      <c r="AR76" s="16">
        <f ca="1">IFERROR(ALL!AV55,0)</f>
        <v>0</v>
      </c>
      <c r="AS76" s="16">
        <f ca="1">IFERROR(ALL!AW55,0)</f>
        <v>0</v>
      </c>
      <c r="AT76" s="16">
        <f ca="1">IFERROR(ALL!AX55,0)</f>
        <v>0</v>
      </c>
      <c r="AU76" s="16">
        <f ca="1">IFERROR(ALL!AY55,0)</f>
        <v>0</v>
      </c>
      <c r="AV76" s="16">
        <f ca="1">IFERROR(ALL!AZ55,0)</f>
        <v>0</v>
      </c>
      <c r="AW76" s="16">
        <f ca="1">IFERROR(ALL!BA55,0)</f>
        <v>0</v>
      </c>
      <c r="AX76" s="16">
        <f ca="1">IFERROR(ALL!BB55,0)</f>
        <v>0</v>
      </c>
      <c r="AY76" s="16">
        <f ca="1">IFERROR(ALL!BC55,0)</f>
        <v>0</v>
      </c>
      <c r="AZ76" s="16">
        <f ca="1">IFERROR(ALL!BD55,0)</f>
        <v>0</v>
      </c>
      <c r="BA76" s="16">
        <f ca="1">IFERROR(ALL!BE55,0)</f>
        <v>0</v>
      </c>
      <c r="BB76" s="16">
        <f ca="1">IFERROR(ALL!BF55,0)</f>
        <v>0</v>
      </c>
      <c r="BC76" s="16">
        <f ca="1">IFERROR(ALL!BG55,0)</f>
        <v>0</v>
      </c>
      <c r="BD76" s="16">
        <f ca="1">IFERROR(ALL!BH55,0)</f>
        <v>0</v>
      </c>
      <c r="BE76" s="16">
        <f ca="1">IFERROR(ALL!BI55,0)</f>
        <v>0</v>
      </c>
      <c r="BF76" s="16">
        <f ca="1">IFERROR(ALL!BJ55,0)</f>
        <v>0</v>
      </c>
      <c r="BG76" s="16">
        <f ca="1">IFERROR(ALL!BK55,0)</f>
        <v>0</v>
      </c>
      <c r="BH76" s="16">
        <f ca="1">IFERROR(ALL!BL55,0)</f>
        <v>0</v>
      </c>
      <c r="BI76" s="16">
        <f ca="1">IFERROR(ALL!BM55,0)</f>
        <v>0</v>
      </c>
      <c r="BJ76" s="16">
        <f ca="1">IFERROR(ALL!BN55,0)</f>
        <v>0</v>
      </c>
      <c r="BK76" s="16">
        <f ca="1">IFERROR(ALL!BO55,0)</f>
        <v>0</v>
      </c>
      <c r="BL76" s="16">
        <f ca="1">IFERROR(ALL!BP55,0)</f>
        <v>0</v>
      </c>
      <c r="BM76" s="16">
        <f ca="1">IFERROR(ALL!BQ55,0)</f>
        <v>0</v>
      </c>
      <c r="BN76" s="16">
        <f ca="1">IFERROR(ALL!BR55,0)</f>
        <v>0</v>
      </c>
      <c r="BO76" s="16">
        <f>IFERROR(ALL!BS55,0)</f>
        <v>0</v>
      </c>
      <c r="BP76" s="16">
        <f>IFERROR(ALL!BT55,0)</f>
        <v>0</v>
      </c>
      <c r="BQ76" s="16">
        <f>IFERROR(ALL!BU55,0)</f>
        <v>0</v>
      </c>
      <c r="BR76" s="16">
        <f>IFERROR(ALL!BV55,0)</f>
        <v>0</v>
      </c>
      <c r="BS76" s="16">
        <f>IFERROR(ALL!BW55,0)</f>
        <v>0</v>
      </c>
      <c r="BT76" s="16">
        <f>IFERROR(ALL!BX55,0)</f>
        <v>0</v>
      </c>
      <c r="BU76" s="103"/>
    </row>
    <row r="77" spans="1:73" ht="21.75" hidden="1" outlineLevel="1" thickBot="1" x14ac:dyDescent="0.4">
      <c r="A77" s="87" t="str">
        <f>IFERROR(ALL!E56,0)</f>
        <v>(l)Se[M]</v>
      </c>
      <c r="B77" s="16">
        <f ca="1">IFERROR(ALL!F56,0)</f>
        <v>-23.21</v>
      </c>
      <c r="C77" s="16">
        <f ca="1">IFERROR(ALL!G56,0)</f>
        <v>-22.25</v>
      </c>
      <c r="D77" s="16">
        <f ca="1">IFERROR(ALL!H56,0)</f>
        <v>-21.59</v>
      </c>
      <c r="E77" s="16">
        <f ca="1">IFERROR(ALL!I56,0)</f>
        <v>-21.23</v>
      </c>
      <c r="F77" s="16">
        <f ca="1">IFERROR(ALL!J56,0)</f>
        <v>-21.13</v>
      </c>
      <c r="G77" s="16">
        <f ca="1">IFERROR(ALL!K56,0)</f>
        <v>-21.86</v>
      </c>
      <c r="H77" s="16">
        <f ca="1">IFERROR(ALL!L56,0)</f>
        <v>-22.03</v>
      </c>
      <c r="I77" s="16">
        <f ca="1">IFERROR(ALL!M56,0)</f>
        <v>-22.26</v>
      </c>
      <c r="J77" s="16">
        <f ca="1">IFERROR(ALL!N56,0)</f>
        <v>-22.46</v>
      </c>
      <c r="K77" s="16">
        <f ca="1">IFERROR(ALL!O56,0)</f>
        <v>-22.65</v>
      </c>
      <c r="L77" s="16">
        <f ca="1">IFERROR(ALL!P56,0)</f>
        <v>-22.81</v>
      </c>
      <c r="M77" s="16">
        <f ca="1">IFERROR(ALL!Q56,0)</f>
        <v>-22.97</v>
      </c>
      <c r="N77" s="16">
        <f ca="1">IFERROR(ALL!R56,0)</f>
        <v>-23.15</v>
      </c>
      <c r="O77" s="16">
        <f ca="1">IFERROR(ALL!S56,0)</f>
        <v>-23.35</v>
      </c>
      <c r="P77" s="16">
        <f ca="1">IFERROR(ALL!T56,0)</f>
        <v>-23.57</v>
      </c>
      <c r="Q77" s="16">
        <f ca="1">IFERROR(ALL!U56,0)</f>
        <v>-23.79</v>
      </c>
      <c r="R77" s="16">
        <f ca="1">IFERROR(ALL!V56,0)</f>
        <v>-24.02</v>
      </c>
      <c r="S77" s="16">
        <f ca="1">IFERROR(ALL!W56,0)</f>
        <v>-24.25</v>
      </c>
      <c r="T77" s="16">
        <f ca="1">IFERROR(ALL!X56,0)</f>
        <v>-25.18</v>
      </c>
      <c r="U77" s="16">
        <f ca="1">IFERROR(ALL!Y56,0)</f>
        <v>-26.06</v>
      </c>
      <c r="V77" s="16">
        <f ca="1">IFERROR(ALL!Z56,0)</f>
        <v>-26.85</v>
      </c>
      <c r="W77" s="16">
        <f ca="1">IFERROR(ALL!AA56,0)</f>
        <v>-27.04</v>
      </c>
      <c r="X77" s="16">
        <f ca="1">IFERROR(ALL!AB56,0)</f>
        <v>-27.22</v>
      </c>
      <c r="Y77" s="16">
        <f ca="1">IFERROR(ALL!AC56,0)</f>
        <v>-27.4</v>
      </c>
      <c r="Z77" s="16">
        <f ca="1">IFERROR(ALL!AD56,0)</f>
        <v>-27.58</v>
      </c>
      <c r="AA77" s="16">
        <f ca="1">IFERROR(ALL!AE56,0)</f>
        <v>-27.77</v>
      </c>
      <c r="AB77" s="16">
        <f ca="1">IFERROR(ALL!AF56,0)</f>
        <v>-27.94</v>
      </c>
      <c r="AC77" s="16">
        <f ca="1">IFERROR(ALL!AG56,0)</f>
        <v>-28.11</v>
      </c>
      <c r="AD77" s="16">
        <f ca="1">IFERROR(ALL!AH56,0)</f>
        <v>-28.29</v>
      </c>
      <c r="AE77" s="16">
        <f ca="1">IFERROR(ALL!AI56,0)</f>
        <v>-29.04</v>
      </c>
      <c r="AF77" s="16">
        <f ca="1">IFERROR(ALL!AJ56,0)</f>
        <v>0</v>
      </c>
      <c r="AG77" s="16">
        <f ca="1">IFERROR(ALL!AK56,0)</f>
        <v>0</v>
      </c>
      <c r="AH77" s="16">
        <f ca="1">IFERROR(ALL!AL56,0)</f>
        <v>0</v>
      </c>
      <c r="AI77" s="16">
        <f ca="1">IFERROR(ALL!AM56,0)</f>
        <v>0</v>
      </c>
      <c r="AJ77" s="16">
        <f ca="1">IFERROR(ALL!AN56,0)</f>
        <v>0</v>
      </c>
      <c r="AK77" s="16">
        <f ca="1">IFERROR(ALL!AO56,0)</f>
        <v>0</v>
      </c>
      <c r="AL77" s="16">
        <f ca="1">IFERROR(ALL!AP56,0)</f>
        <v>0</v>
      </c>
      <c r="AM77" s="16">
        <f ca="1">IFERROR(ALL!AQ56,0)</f>
        <v>0</v>
      </c>
      <c r="AN77" s="16">
        <f ca="1">IFERROR(ALL!AR56,0)</f>
        <v>0</v>
      </c>
      <c r="AO77" s="16">
        <f ca="1">IFERROR(ALL!AS56,0)</f>
        <v>0</v>
      </c>
      <c r="AP77" s="16">
        <f ca="1">IFERROR(ALL!AT56,0)</f>
        <v>0</v>
      </c>
      <c r="AQ77" s="16">
        <f ca="1">IFERROR(ALL!AU56,0)</f>
        <v>0</v>
      </c>
      <c r="AR77" s="16">
        <f ca="1">IFERROR(ALL!AV56,0)</f>
        <v>0</v>
      </c>
      <c r="AS77" s="16">
        <f ca="1">IFERROR(ALL!AW56,0)</f>
        <v>0</v>
      </c>
      <c r="AT77" s="16">
        <f ca="1">IFERROR(ALL!AX56,0)</f>
        <v>0</v>
      </c>
      <c r="AU77" s="16">
        <f ca="1">IFERROR(ALL!AY56,0)</f>
        <v>0</v>
      </c>
      <c r="AV77" s="16">
        <f ca="1">IFERROR(ALL!AZ56,0)</f>
        <v>0</v>
      </c>
      <c r="AW77" s="16">
        <f ca="1">IFERROR(ALL!BA56,0)</f>
        <v>0</v>
      </c>
      <c r="AX77" s="16">
        <f ca="1">IFERROR(ALL!BB56,0)</f>
        <v>0</v>
      </c>
      <c r="AY77" s="16">
        <f ca="1">IFERROR(ALL!BC56,0)</f>
        <v>0</v>
      </c>
      <c r="AZ77" s="16">
        <f ca="1">IFERROR(ALL!BD56,0)</f>
        <v>0</v>
      </c>
      <c r="BA77" s="16">
        <f ca="1">IFERROR(ALL!BE56,0)</f>
        <v>0</v>
      </c>
      <c r="BB77" s="16">
        <f ca="1">IFERROR(ALL!BF56,0)</f>
        <v>0</v>
      </c>
      <c r="BC77" s="16">
        <f ca="1">IFERROR(ALL!BG56,0)</f>
        <v>0</v>
      </c>
      <c r="BD77" s="16">
        <f ca="1">IFERROR(ALL!BH56,0)</f>
        <v>0</v>
      </c>
      <c r="BE77" s="16">
        <f ca="1">IFERROR(ALL!BI56,0)</f>
        <v>0</v>
      </c>
      <c r="BF77" s="16">
        <f ca="1">IFERROR(ALL!BJ56,0)</f>
        <v>0</v>
      </c>
      <c r="BG77" s="16">
        <f ca="1">IFERROR(ALL!BK56,0)</f>
        <v>0</v>
      </c>
      <c r="BH77" s="16">
        <f ca="1">IFERROR(ALL!BL56,0)</f>
        <v>0</v>
      </c>
      <c r="BI77" s="16">
        <f ca="1">IFERROR(ALL!BM56,0)</f>
        <v>0</v>
      </c>
      <c r="BJ77" s="16">
        <f ca="1">IFERROR(ALL!BN56,0)</f>
        <v>0</v>
      </c>
      <c r="BK77" s="16">
        <f ca="1">IFERROR(ALL!BO56,0)</f>
        <v>0</v>
      </c>
      <c r="BL77" s="16">
        <f ca="1">IFERROR(ALL!BP56,0)</f>
        <v>0</v>
      </c>
      <c r="BM77" s="16">
        <f ca="1">IFERROR(ALL!BQ56,0)</f>
        <v>0</v>
      </c>
      <c r="BN77" s="16">
        <f ca="1">IFERROR(ALL!BR56,0)</f>
        <v>0</v>
      </c>
      <c r="BO77" s="16">
        <f>IFERROR(ALL!BS56,0)</f>
        <v>0</v>
      </c>
      <c r="BP77" s="16">
        <f>IFERROR(ALL!BT56,0)</f>
        <v>0</v>
      </c>
      <c r="BQ77" s="16">
        <f>IFERROR(ALL!BU56,0)</f>
        <v>0</v>
      </c>
      <c r="BR77" s="16">
        <f>IFERROR(ALL!BV56,0)</f>
        <v>0</v>
      </c>
      <c r="BS77" s="16">
        <f>IFERROR(ALL!BW56,0)</f>
        <v>0</v>
      </c>
      <c r="BT77" s="16">
        <f>IFERROR(ALL!BX56,0)</f>
        <v>0</v>
      </c>
      <c r="BU77" s="103"/>
    </row>
    <row r="78" spans="1:73" ht="21.75" hidden="1" outlineLevel="1" thickBot="1" x14ac:dyDescent="0.4">
      <c r="A78" s="87" t="str">
        <f>IFERROR(ALL!E57,0)</f>
        <v>(2)Ga[l]</v>
      </c>
      <c r="B78" s="16">
        <f ca="1">IFERROR(ALL!F57,0)</f>
        <v>-66.34</v>
      </c>
      <c r="C78" s="16">
        <f ca="1">IFERROR(ALL!G57,0)</f>
        <v>-62.64</v>
      </c>
      <c r="D78" s="16">
        <f ca="1">IFERROR(ALL!H57,0)</f>
        <v>-59.06</v>
      </c>
      <c r="E78" s="16">
        <f ca="1">IFERROR(ALL!I57,0)</f>
        <v>-55.51</v>
      </c>
      <c r="F78" s="16">
        <f ca="1">IFERROR(ALL!J57,0)</f>
        <v>-52.01</v>
      </c>
      <c r="G78" s="16">
        <f ca="1">IFERROR(ALL!K57,0)</f>
        <v>-39.36</v>
      </c>
      <c r="H78" s="16">
        <f ca="1">IFERROR(ALL!L57,0)</f>
        <v>-36.82</v>
      </c>
      <c r="I78" s="16">
        <f ca="1">IFERROR(ALL!M57,0)</f>
        <v>-34.39</v>
      </c>
      <c r="J78" s="16">
        <f ca="1">IFERROR(ALL!N57,0)</f>
        <v>-32.17</v>
      </c>
      <c r="K78" s="16">
        <f ca="1">IFERROR(ALL!O57,0)</f>
        <v>-30.15</v>
      </c>
      <c r="L78" s="16">
        <f ca="1">IFERROR(ALL!P57,0)</f>
        <v>-28.32</v>
      </c>
      <c r="M78" s="16">
        <f ca="1">IFERROR(ALL!Q57,0)</f>
        <v>-26.62</v>
      </c>
      <c r="N78" s="16">
        <f ca="1">IFERROR(ALL!R57,0)</f>
        <v>-25.01</v>
      </c>
      <c r="O78" s="16">
        <f ca="1">IFERROR(ALL!S57,0)</f>
        <v>-23.48</v>
      </c>
      <c r="P78" s="16">
        <f ca="1">IFERROR(ALL!T57,0)</f>
        <v>-22.03</v>
      </c>
      <c r="Q78" s="16">
        <f ca="1">IFERROR(ALL!U57,0)</f>
        <v>-20.69</v>
      </c>
      <c r="R78" s="16">
        <f ca="1">IFERROR(ALL!V57,0)</f>
        <v>-19.45</v>
      </c>
      <c r="S78" s="16">
        <f ca="1">IFERROR(ALL!W57,0)</f>
        <v>-18.309999999999999</v>
      </c>
      <c r="T78" s="16">
        <f ca="1">IFERROR(ALL!X57,0)</f>
        <v>-14.48</v>
      </c>
      <c r="U78" s="16">
        <f ca="1">IFERROR(ALL!Y57,0)</f>
        <v>-11.4</v>
      </c>
      <c r="V78" s="16">
        <f ca="1">IFERROR(ALL!Z57,0)</f>
        <v>-9.0990000000000002</v>
      </c>
      <c r="W78" s="16">
        <f ca="1">IFERROR(ALL!AA57,0)</f>
        <v>-8.6940000000000008</v>
      </c>
      <c r="X78" s="16">
        <f ca="1">IFERROR(ALL!AB57,0)</f>
        <v>-8.3680000000000003</v>
      </c>
      <c r="Y78" s="16">
        <f ca="1">IFERROR(ALL!AC57,0)</f>
        <v>-8.1219999999999999</v>
      </c>
      <c r="Z78" s="16">
        <f ca="1">IFERROR(ALL!AD57,0)</f>
        <v>-7.9530000000000003</v>
      </c>
      <c r="AA78" s="16">
        <f ca="1">IFERROR(ALL!AE57,0)</f>
        <v>-7.851</v>
      </c>
      <c r="AB78" s="16">
        <f ca="1">IFERROR(ALL!AF57,0)</f>
        <v>-7.851</v>
      </c>
      <c r="AC78" s="16">
        <f ca="1">IFERROR(ALL!AG57,0)</f>
        <v>-7.9080000000000004</v>
      </c>
      <c r="AD78" s="16">
        <f ca="1">IFERROR(ALL!AH57,0)</f>
        <v>-7.9640000000000004</v>
      </c>
      <c r="AE78" s="16">
        <f ca="1">IFERROR(ALL!AI57,0)</f>
        <v>-8.1850000000000005</v>
      </c>
      <c r="AF78" s="16">
        <f ca="1">IFERROR(ALL!AJ57,0)</f>
        <v>0</v>
      </c>
      <c r="AG78" s="16">
        <f ca="1">IFERROR(ALL!AK57,0)</f>
        <v>0</v>
      </c>
      <c r="AH78" s="16">
        <f ca="1">IFERROR(ALL!AL57,0)</f>
        <v>0</v>
      </c>
      <c r="AI78" s="16">
        <f ca="1">IFERROR(ALL!AM57,0)</f>
        <v>0</v>
      </c>
      <c r="AJ78" s="16">
        <f ca="1">IFERROR(ALL!AN57,0)</f>
        <v>0</v>
      </c>
      <c r="AK78" s="16">
        <f ca="1">IFERROR(ALL!AO57,0)</f>
        <v>0</v>
      </c>
      <c r="AL78" s="16">
        <f ca="1">IFERROR(ALL!AP57,0)</f>
        <v>0</v>
      </c>
      <c r="AM78" s="16">
        <f ca="1">IFERROR(ALL!AQ57,0)</f>
        <v>0</v>
      </c>
      <c r="AN78" s="16">
        <f ca="1">IFERROR(ALL!AR57,0)</f>
        <v>0</v>
      </c>
      <c r="AO78" s="16">
        <f ca="1">IFERROR(ALL!AS57,0)</f>
        <v>0</v>
      </c>
      <c r="AP78" s="16">
        <f ca="1">IFERROR(ALL!AT57,0)</f>
        <v>0</v>
      </c>
      <c r="AQ78" s="16">
        <f ca="1">IFERROR(ALL!AU57,0)</f>
        <v>0</v>
      </c>
      <c r="AR78" s="16">
        <f ca="1">IFERROR(ALL!AV57,0)</f>
        <v>0</v>
      </c>
      <c r="AS78" s="16">
        <f ca="1">IFERROR(ALL!AW57,0)</f>
        <v>0</v>
      </c>
      <c r="AT78" s="16">
        <f ca="1">IFERROR(ALL!AX57,0)</f>
        <v>0</v>
      </c>
      <c r="AU78" s="16">
        <f ca="1">IFERROR(ALL!AY57,0)</f>
        <v>0</v>
      </c>
      <c r="AV78" s="16">
        <f ca="1">IFERROR(ALL!AZ57,0)</f>
        <v>0</v>
      </c>
      <c r="AW78" s="16">
        <f ca="1">IFERROR(ALL!BA57,0)</f>
        <v>0</v>
      </c>
      <c r="AX78" s="16">
        <f ca="1">IFERROR(ALL!BB57,0)</f>
        <v>0</v>
      </c>
      <c r="AY78" s="16">
        <f ca="1">IFERROR(ALL!BC57,0)</f>
        <v>0</v>
      </c>
      <c r="AZ78" s="16">
        <f ca="1">IFERROR(ALL!BD57,0)</f>
        <v>0</v>
      </c>
      <c r="BA78" s="16">
        <f ca="1">IFERROR(ALL!BE57,0)</f>
        <v>0</v>
      </c>
      <c r="BB78" s="16">
        <f ca="1">IFERROR(ALL!BF57,0)</f>
        <v>0</v>
      </c>
      <c r="BC78" s="16">
        <f ca="1">IFERROR(ALL!BG57,0)</f>
        <v>0</v>
      </c>
      <c r="BD78" s="16">
        <f ca="1">IFERROR(ALL!BH57,0)</f>
        <v>0</v>
      </c>
      <c r="BE78" s="16">
        <f ca="1">IFERROR(ALL!BI57,0)</f>
        <v>0</v>
      </c>
      <c r="BF78" s="16">
        <f ca="1">IFERROR(ALL!BJ57,0)</f>
        <v>0</v>
      </c>
      <c r="BG78" s="16">
        <f ca="1">IFERROR(ALL!BK57,0)</f>
        <v>0</v>
      </c>
      <c r="BH78" s="16">
        <f ca="1">IFERROR(ALL!BL57,0)</f>
        <v>0</v>
      </c>
      <c r="BI78" s="16">
        <f ca="1">IFERROR(ALL!BM57,0)</f>
        <v>0</v>
      </c>
      <c r="BJ78" s="16">
        <f ca="1">IFERROR(ALL!BN57,0)</f>
        <v>0</v>
      </c>
      <c r="BK78" s="16">
        <f ca="1">IFERROR(ALL!BO57,0)</f>
        <v>0</v>
      </c>
      <c r="BL78" s="16">
        <f ca="1">IFERROR(ALL!BP57,0)</f>
        <v>0</v>
      </c>
      <c r="BM78" s="16">
        <f ca="1">IFERROR(ALL!BQ57,0)</f>
        <v>0</v>
      </c>
      <c r="BN78" s="16">
        <f ca="1">IFERROR(ALL!BR57,0)</f>
        <v>0</v>
      </c>
      <c r="BO78" s="16">
        <f>IFERROR(ALL!BS57,0)</f>
        <v>0</v>
      </c>
      <c r="BP78" s="16">
        <f>IFERROR(ALL!BT57,0)</f>
        <v>0</v>
      </c>
      <c r="BQ78" s="16">
        <f>IFERROR(ALL!BU57,0)</f>
        <v>0</v>
      </c>
      <c r="BR78" s="16">
        <f>IFERROR(ALL!BV57,0)</f>
        <v>0</v>
      </c>
      <c r="BS78" s="16">
        <f>IFERROR(ALL!BW57,0)</f>
        <v>0</v>
      </c>
      <c r="BT78" s="16">
        <f>IFERROR(ALL!BX57,0)</f>
        <v>0</v>
      </c>
      <c r="BU78" s="103"/>
    </row>
    <row r="79" spans="1:73" ht="21.75" hidden="1" outlineLevel="1" thickBot="1" x14ac:dyDescent="0.4">
      <c r="A79" s="87" t="str">
        <f>IFERROR(ALL!E58,0)</f>
        <v>(2)Ge[l]</v>
      </c>
      <c r="B79" s="16">
        <f ca="1">IFERROR(ALL!F58,0)</f>
        <v>-18.510000000000002</v>
      </c>
      <c r="C79" s="16">
        <f ca="1">IFERROR(ALL!G58,0)</f>
        <v>-17.670000000000002</v>
      </c>
      <c r="D79" s="16">
        <f ca="1">IFERROR(ALL!H58,0)</f>
        <v>-16.670000000000002</v>
      </c>
      <c r="E79" s="16">
        <f ca="1">IFERROR(ALL!I58,0)</f>
        <v>-15.52</v>
      </c>
      <c r="F79" s="16">
        <f ca="1">IFERROR(ALL!J58,0)</f>
        <v>-14.29</v>
      </c>
      <c r="G79" s="16">
        <f ca="1">IFERROR(ALL!K58,0)</f>
        <v>-9.7040000000000006</v>
      </c>
      <c r="H79" s="16">
        <f ca="1">IFERROR(ALL!L58,0)</f>
        <v>-8.7829999999999995</v>
      </c>
      <c r="I79" s="16">
        <f ca="1">IFERROR(ALL!M58,0)</f>
        <v>-7.9169999999999998</v>
      </c>
      <c r="J79" s="16">
        <f ca="1">IFERROR(ALL!N58,0)</f>
        <v>-7.1639999999999997</v>
      </c>
      <c r="K79" s="16">
        <f ca="1">IFERROR(ALL!O58,0)</f>
        <v>-6.5519999999999996</v>
      </c>
      <c r="L79" s="16">
        <f ca="1">IFERROR(ALL!P58,0)</f>
        <v>-6.109</v>
      </c>
      <c r="M79" s="16">
        <f ca="1">IFERROR(ALL!Q58,0)</f>
        <v>-5.8319999999999999</v>
      </c>
      <c r="N79" s="16">
        <f ca="1">IFERROR(ALL!R58,0)</f>
        <v>-5.6950000000000003</v>
      </c>
      <c r="O79" s="16">
        <f ca="1">IFERROR(ALL!S58,0)</f>
        <v>-5.6559999999999997</v>
      </c>
      <c r="P79" s="16">
        <f ca="1">IFERROR(ALL!T58,0)</f>
        <v>-5.68</v>
      </c>
      <c r="Q79" s="16">
        <f ca="1">IFERROR(ALL!U58,0)</f>
        <v>-5.7389999999999999</v>
      </c>
      <c r="R79" s="16">
        <f ca="1">IFERROR(ALL!V58,0)</f>
        <v>-5.81</v>
      </c>
      <c r="S79" s="16">
        <f ca="1">IFERROR(ALL!W58,0)</f>
        <v>-5.8789999999999996</v>
      </c>
      <c r="T79" s="16">
        <f ca="1">IFERROR(ALL!X58,0)</f>
        <v>-6.0860000000000003</v>
      </c>
      <c r="U79" s="16">
        <f ca="1">IFERROR(ALL!Y58,0)</f>
        <v>-6.2560000000000002</v>
      </c>
      <c r="V79" s="16">
        <f ca="1">IFERROR(ALL!Z58,0)</f>
        <v>-6.4589999999999996</v>
      </c>
      <c r="W79" s="16">
        <f ca="1">IFERROR(ALL!AA58,0)</f>
        <v>-6.5259999999999998</v>
      </c>
      <c r="X79" s="16">
        <f ca="1">IFERROR(ALL!AB58,0)</f>
        <v>-6.6</v>
      </c>
      <c r="Y79" s="16">
        <f ca="1">IFERROR(ALL!AC58,0)</f>
        <v>-6.6790000000000003</v>
      </c>
      <c r="Z79" s="16">
        <f ca="1">IFERROR(ALL!AD58,0)</f>
        <v>-6.7560000000000002</v>
      </c>
      <c r="AA79" s="16">
        <f ca="1">IFERROR(ALL!AE58,0)</f>
        <v>-6.8259999999999996</v>
      </c>
      <c r="AB79" s="16">
        <f ca="1">IFERROR(ALL!AF58,0)</f>
        <v>-6.8769999999999998</v>
      </c>
      <c r="AC79" s="16">
        <f ca="1">IFERROR(ALL!AG58,0)</f>
        <v>-6.9160000000000004</v>
      </c>
      <c r="AD79" s="16">
        <f ca="1">IFERROR(ALL!AH58,0)</f>
        <v>-6.9530000000000003</v>
      </c>
      <c r="AE79" s="16">
        <f ca="1">IFERROR(ALL!AI58,0)</f>
        <v>-7.0979999999999999</v>
      </c>
      <c r="AF79" s="16">
        <f ca="1">IFERROR(ALL!AJ58,0)</f>
        <v>0</v>
      </c>
      <c r="AG79" s="16">
        <f ca="1">IFERROR(ALL!AK58,0)</f>
        <v>0</v>
      </c>
      <c r="AH79" s="16">
        <f ca="1">IFERROR(ALL!AL58,0)</f>
        <v>0</v>
      </c>
      <c r="AI79" s="16">
        <f ca="1">IFERROR(ALL!AM58,0)</f>
        <v>0</v>
      </c>
      <c r="AJ79" s="16">
        <f ca="1">IFERROR(ALL!AN58,0)</f>
        <v>0</v>
      </c>
      <c r="AK79" s="16">
        <f ca="1">IFERROR(ALL!AO58,0)</f>
        <v>0</v>
      </c>
      <c r="AL79" s="16">
        <f ca="1">IFERROR(ALL!AP58,0)</f>
        <v>0</v>
      </c>
      <c r="AM79" s="16">
        <f ca="1">IFERROR(ALL!AQ58,0)</f>
        <v>0</v>
      </c>
      <c r="AN79" s="16">
        <f ca="1">IFERROR(ALL!AR58,0)</f>
        <v>0</v>
      </c>
      <c r="AO79" s="16">
        <f ca="1">IFERROR(ALL!AS58,0)</f>
        <v>0</v>
      </c>
      <c r="AP79" s="16">
        <f ca="1">IFERROR(ALL!AT58,0)</f>
        <v>0</v>
      </c>
      <c r="AQ79" s="16">
        <f ca="1">IFERROR(ALL!AU58,0)</f>
        <v>0</v>
      </c>
      <c r="AR79" s="16">
        <f ca="1">IFERROR(ALL!AV58,0)</f>
        <v>0</v>
      </c>
      <c r="AS79" s="16">
        <f ca="1">IFERROR(ALL!AW58,0)</f>
        <v>0</v>
      </c>
      <c r="AT79" s="16">
        <f ca="1">IFERROR(ALL!AX58,0)</f>
        <v>0</v>
      </c>
      <c r="AU79" s="16">
        <f ca="1">IFERROR(ALL!AY58,0)</f>
        <v>0</v>
      </c>
      <c r="AV79" s="16">
        <f ca="1">IFERROR(ALL!AZ58,0)</f>
        <v>0</v>
      </c>
      <c r="AW79" s="16">
        <f ca="1">IFERROR(ALL!BA58,0)</f>
        <v>0</v>
      </c>
      <c r="AX79" s="16">
        <f ca="1">IFERROR(ALL!BB58,0)</f>
        <v>0</v>
      </c>
      <c r="AY79" s="16">
        <f ca="1">IFERROR(ALL!BC58,0)</f>
        <v>0</v>
      </c>
      <c r="AZ79" s="16">
        <f ca="1">IFERROR(ALL!BD58,0)</f>
        <v>0</v>
      </c>
      <c r="BA79" s="16">
        <f ca="1">IFERROR(ALL!BE58,0)</f>
        <v>0</v>
      </c>
      <c r="BB79" s="16">
        <f ca="1">IFERROR(ALL!BF58,0)</f>
        <v>0</v>
      </c>
      <c r="BC79" s="16">
        <f ca="1">IFERROR(ALL!BG58,0)</f>
        <v>0</v>
      </c>
      <c r="BD79" s="16">
        <f ca="1">IFERROR(ALL!BH58,0)</f>
        <v>0</v>
      </c>
      <c r="BE79" s="16">
        <f ca="1">IFERROR(ALL!BI58,0)</f>
        <v>0</v>
      </c>
      <c r="BF79" s="16">
        <f ca="1">IFERROR(ALL!BJ58,0)</f>
        <v>0</v>
      </c>
      <c r="BG79" s="16">
        <f ca="1">IFERROR(ALL!BK58,0)</f>
        <v>0</v>
      </c>
      <c r="BH79" s="16">
        <f ca="1">IFERROR(ALL!BL58,0)</f>
        <v>0</v>
      </c>
      <c r="BI79" s="16">
        <f ca="1">IFERROR(ALL!BM58,0)</f>
        <v>0</v>
      </c>
      <c r="BJ79" s="16">
        <f ca="1">IFERROR(ALL!BN58,0)</f>
        <v>0</v>
      </c>
      <c r="BK79" s="16">
        <f ca="1">IFERROR(ALL!BO58,0)</f>
        <v>0</v>
      </c>
      <c r="BL79" s="16">
        <f ca="1">IFERROR(ALL!BP58,0)</f>
        <v>0</v>
      </c>
      <c r="BM79" s="16">
        <f ca="1">IFERROR(ALL!BQ58,0)</f>
        <v>0</v>
      </c>
      <c r="BN79" s="16">
        <f ca="1">IFERROR(ALL!BR58,0)</f>
        <v>0</v>
      </c>
      <c r="BO79" s="16">
        <f>IFERROR(ALL!BS58,0)</f>
        <v>0</v>
      </c>
      <c r="BP79" s="16">
        <f>IFERROR(ALL!BT58,0)</f>
        <v>0</v>
      </c>
      <c r="BQ79" s="16">
        <f>IFERROR(ALL!BU58,0)</f>
        <v>0</v>
      </c>
      <c r="BR79" s="16">
        <f>IFERROR(ALL!BV58,0)</f>
        <v>0</v>
      </c>
      <c r="BS79" s="16">
        <f>IFERROR(ALL!BW58,0)</f>
        <v>0</v>
      </c>
      <c r="BT79" s="16">
        <f>IFERROR(ALL!BX58,0)</f>
        <v>0</v>
      </c>
      <c r="BU79" s="103"/>
    </row>
    <row r="80" spans="1:73" ht="21.75" hidden="1" outlineLevel="1" thickBot="1" x14ac:dyDescent="0.4">
      <c r="A80" s="87" t="str">
        <f>IFERROR(ALL!E59,0)</f>
        <v>H (Ar)</v>
      </c>
      <c r="B80" s="16">
        <f ca="1">IFERROR(ALL!F59,0)</f>
        <v>-18.78</v>
      </c>
      <c r="C80" s="16">
        <f ca="1">IFERROR(ALL!G59,0)</f>
        <v>-18.78</v>
      </c>
      <c r="D80" s="16">
        <f ca="1">IFERROR(ALL!H59,0)</f>
        <v>-18.8</v>
      </c>
      <c r="E80" s="16">
        <f ca="1">IFERROR(ALL!I59,0)</f>
        <v>-18.84</v>
      </c>
      <c r="F80" s="16">
        <f ca="1">IFERROR(ALL!J59,0)</f>
        <v>-18.88</v>
      </c>
      <c r="G80" s="16">
        <f ca="1">IFERROR(ALL!K59,0)</f>
        <v>-18.989999999999998</v>
      </c>
      <c r="H80" s="16">
        <f ca="1">IFERROR(ALL!L59,0)</f>
        <v>-19.03</v>
      </c>
      <c r="I80" s="16">
        <f ca="1">IFERROR(ALL!M59,0)</f>
        <v>-19.05</v>
      </c>
      <c r="J80" s="16">
        <f ca="1">IFERROR(ALL!N59,0)</f>
        <v>-19.059999999999999</v>
      </c>
      <c r="K80" s="16">
        <f ca="1">IFERROR(ALL!O59,0)</f>
        <v>-19.05</v>
      </c>
      <c r="L80" s="16">
        <f ca="1">IFERROR(ALL!P59,0)</f>
        <v>-19.04</v>
      </c>
      <c r="M80" s="16">
        <f ca="1">IFERROR(ALL!Q59,0)</f>
        <v>-19.02</v>
      </c>
      <c r="N80" s="16">
        <f ca="1">IFERROR(ALL!R59,0)</f>
        <v>-19.010000000000002</v>
      </c>
      <c r="O80" s="16">
        <f ca="1">IFERROR(ALL!S59,0)</f>
        <v>-19.010000000000002</v>
      </c>
      <c r="P80" s="16">
        <f ca="1">IFERROR(ALL!T59,0)</f>
        <v>-19.03</v>
      </c>
      <c r="Q80" s="16">
        <f ca="1">IFERROR(ALL!U59,0)</f>
        <v>-19.05</v>
      </c>
      <c r="R80" s="16">
        <f ca="1">IFERROR(ALL!V59,0)</f>
        <v>-19.079999999999998</v>
      </c>
      <c r="S80" s="16">
        <f ca="1">IFERROR(ALL!W59,0)</f>
        <v>-19.11</v>
      </c>
      <c r="T80" s="16">
        <f ca="1">IFERROR(ALL!X59,0)</f>
        <v>-19.25</v>
      </c>
      <c r="U80" s="16">
        <f ca="1">IFERROR(ALL!Y59,0)</f>
        <v>-19.38</v>
      </c>
      <c r="V80" s="16">
        <f ca="1">IFERROR(ALL!Z59,0)</f>
        <v>-19.510000000000002</v>
      </c>
      <c r="W80" s="16">
        <f ca="1">IFERROR(ALL!AA59,0)</f>
        <v>-19.55</v>
      </c>
      <c r="X80" s="16">
        <f ca="1">IFERROR(ALL!AB59,0)</f>
        <v>-19.579999999999998</v>
      </c>
      <c r="Y80" s="16">
        <f ca="1">IFERROR(ALL!AC59,0)</f>
        <v>-19.61</v>
      </c>
      <c r="Z80" s="16">
        <f ca="1">IFERROR(ALL!AD59,0)</f>
        <v>-19.64</v>
      </c>
      <c r="AA80" s="16">
        <f ca="1">IFERROR(ALL!AE59,0)</f>
        <v>-19.670000000000002</v>
      </c>
      <c r="AB80" s="16">
        <f ca="1">IFERROR(ALL!AF59,0)</f>
        <v>-19.7</v>
      </c>
      <c r="AC80" s="16">
        <f ca="1">IFERROR(ALL!AG59,0)</f>
        <v>-19.73</v>
      </c>
      <c r="AD80" s="16">
        <f ca="1">IFERROR(ALL!AH59,0)</f>
        <v>-19.760000000000002</v>
      </c>
      <c r="AE80" s="16">
        <f ca="1">IFERROR(ALL!AI59,0)</f>
        <v>-19.88</v>
      </c>
      <c r="AF80" s="16">
        <f ca="1">IFERROR(ALL!AJ59,0)</f>
        <v>0</v>
      </c>
      <c r="AG80" s="16">
        <f ca="1">IFERROR(ALL!AK59,0)</f>
        <v>0</v>
      </c>
      <c r="AH80" s="16">
        <f ca="1">IFERROR(ALL!AL59,0)</f>
        <v>0</v>
      </c>
      <c r="AI80" s="16">
        <f ca="1">IFERROR(ALL!AM59,0)</f>
        <v>0</v>
      </c>
      <c r="AJ80" s="16">
        <f ca="1">IFERROR(ALL!AN59,0)</f>
        <v>0</v>
      </c>
      <c r="AK80" s="16">
        <f ca="1">IFERROR(ALL!AO59,0)</f>
        <v>0</v>
      </c>
      <c r="AL80" s="16">
        <f ca="1">IFERROR(ALL!AP59,0)</f>
        <v>0</v>
      </c>
      <c r="AM80" s="16">
        <f ca="1">IFERROR(ALL!AQ59,0)</f>
        <v>0</v>
      </c>
      <c r="AN80" s="16">
        <f ca="1">IFERROR(ALL!AR59,0)</f>
        <v>0</v>
      </c>
      <c r="AO80" s="16">
        <f ca="1">IFERROR(ALL!AS59,0)</f>
        <v>0</v>
      </c>
      <c r="AP80" s="16">
        <f ca="1">IFERROR(ALL!AT59,0)</f>
        <v>0</v>
      </c>
      <c r="AQ80" s="16">
        <f ca="1">IFERROR(ALL!AU59,0)</f>
        <v>0</v>
      </c>
      <c r="AR80" s="16">
        <f ca="1">IFERROR(ALL!AV59,0)</f>
        <v>0</v>
      </c>
      <c r="AS80" s="16">
        <f ca="1">IFERROR(ALL!AW59,0)</f>
        <v>0</v>
      </c>
      <c r="AT80" s="16">
        <f ca="1">IFERROR(ALL!AX59,0)</f>
        <v>0</v>
      </c>
      <c r="AU80" s="16">
        <f ca="1">IFERROR(ALL!AY59,0)</f>
        <v>0</v>
      </c>
      <c r="AV80" s="16">
        <f ca="1">IFERROR(ALL!AZ59,0)</f>
        <v>0</v>
      </c>
      <c r="AW80" s="16">
        <f ca="1">IFERROR(ALL!BA59,0)</f>
        <v>0</v>
      </c>
      <c r="AX80" s="16">
        <f ca="1">IFERROR(ALL!BB59,0)</f>
        <v>0</v>
      </c>
      <c r="AY80" s="16">
        <f ca="1">IFERROR(ALL!BC59,0)</f>
        <v>0</v>
      </c>
      <c r="AZ80" s="16">
        <f ca="1">IFERROR(ALL!BD59,0)</f>
        <v>0</v>
      </c>
      <c r="BA80" s="16">
        <f ca="1">IFERROR(ALL!BE59,0)</f>
        <v>0</v>
      </c>
      <c r="BB80" s="16">
        <f ca="1">IFERROR(ALL!BF59,0)</f>
        <v>0</v>
      </c>
      <c r="BC80" s="16">
        <f ca="1">IFERROR(ALL!BG59,0)</f>
        <v>0</v>
      </c>
      <c r="BD80" s="16">
        <f ca="1">IFERROR(ALL!BH59,0)</f>
        <v>0</v>
      </c>
      <c r="BE80" s="16">
        <f ca="1">IFERROR(ALL!BI59,0)</f>
        <v>0</v>
      </c>
      <c r="BF80" s="16">
        <f ca="1">IFERROR(ALL!BJ59,0)</f>
        <v>0</v>
      </c>
      <c r="BG80" s="16">
        <f ca="1">IFERROR(ALL!BK59,0)</f>
        <v>0</v>
      </c>
      <c r="BH80" s="16">
        <f ca="1">IFERROR(ALL!BL59,0)</f>
        <v>0</v>
      </c>
      <c r="BI80" s="16">
        <f ca="1">IFERROR(ALL!BM59,0)</f>
        <v>0</v>
      </c>
      <c r="BJ80" s="16">
        <f ca="1">IFERROR(ALL!BN59,0)</f>
        <v>0</v>
      </c>
      <c r="BK80" s="16">
        <f ca="1">IFERROR(ALL!BO59,0)</f>
        <v>0</v>
      </c>
      <c r="BL80" s="16">
        <f ca="1">IFERROR(ALL!BP59,0)</f>
        <v>0</v>
      </c>
      <c r="BM80" s="16">
        <f ca="1">IFERROR(ALL!BQ59,0)</f>
        <v>0</v>
      </c>
      <c r="BN80" s="16">
        <f ca="1">IFERROR(ALL!BR59,0)</f>
        <v>0</v>
      </c>
      <c r="BO80" s="16">
        <f>IFERROR(ALL!BS59,0)</f>
        <v>0</v>
      </c>
      <c r="BP80" s="16">
        <f>IFERROR(ALL!BT59,0)</f>
        <v>0</v>
      </c>
      <c r="BQ80" s="16">
        <f>IFERROR(ALL!BU59,0)</f>
        <v>0</v>
      </c>
      <c r="BR80" s="16">
        <f>IFERROR(ALL!BV59,0)</f>
        <v>0</v>
      </c>
      <c r="BS80" s="16">
        <f>IFERROR(ALL!BW59,0)</f>
        <v>0</v>
      </c>
      <c r="BT80" s="16">
        <f>IFERROR(ALL!BX59,0)</f>
        <v>0</v>
      </c>
      <c r="BU80" s="103"/>
    </row>
    <row r="81" spans="1:73" ht="21.75" hidden="1" outlineLevel="1" thickBot="1" x14ac:dyDescent="0.4">
      <c r="A81" s="87" t="str">
        <f>IFERROR(ALL!E60,0)</f>
        <v>H (Ga)</v>
      </c>
      <c r="B81" s="16">
        <f ca="1">IFERROR(ALL!F60,0)</f>
        <v>-66.34</v>
      </c>
      <c r="C81" s="16">
        <f ca="1">IFERROR(ALL!G60,0)</f>
        <v>-62.64</v>
      </c>
      <c r="D81" s="16">
        <f ca="1">IFERROR(ALL!H60,0)</f>
        <v>-59.06</v>
      </c>
      <c r="E81" s="16">
        <f ca="1">IFERROR(ALL!I60,0)</f>
        <v>-55.51</v>
      </c>
      <c r="F81" s="16">
        <f ca="1">IFERROR(ALL!J60,0)</f>
        <v>-52.01</v>
      </c>
      <c r="G81" s="16">
        <f ca="1">IFERROR(ALL!K60,0)</f>
        <v>-39.36</v>
      </c>
      <c r="H81" s="16">
        <f ca="1">IFERROR(ALL!L60,0)</f>
        <v>-36.82</v>
      </c>
      <c r="I81" s="16">
        <f ca="1">IFERROR(ALL!M60,0)</f>
        <v>-34.39</v>
      </c>
      <c r="J81" s="16">
        <f ca="1">IFERROR(ALL!N60,0)</f>
        <v>-32.17</v>
      </c>
      <c r="K81" s="16">
        <f ca="1">IFERROR(ALL!O60,0)</f>
        <v>-30.15</v>
      </c>
      <c r="L81" s="16">
        <f ca="1">IFERROR(ALL!P60,0)</f>
        <v>-28.32</v>
      </c>
      <c r="M81" s="16">
        <f ca="1">IFERROR(ALL!Q60,0)</f>
        <v>-26.62</v>
      </c>
      <c r="N81" s="16">
        <f ca="1">IFERROR(ALL!R60,0)</f>
        <v>-25.01</v>
      </c>
      <c r="O81" s="16">
        <f ca="1">IFERROR(ALL!S60,0)</f>
        <v>-23.48</v>
      </c>
      <c r="P81" s="16">
        <f ca="1">IFERROR(ALL!T60,0)</f>
        <v>-22.03</v>
      </c>
      <c r="Q81" s="16">
        <f ca="1">IFERROR(ALL!U60,0)</f>
        <v>-20.69</v>
      </c>
      <c r="R81" s="16">
        <f ca="1">IFERROR(ALL!V60,0)</f>
        <v>-19.45</v>
      </c>
      <c r="S81" s="16">
        <f ca="1">IFERROR(ALL!W60,0)</f>
        <v>-18.309999999999999</v>
      </c>
      <c r="T81" s="16">
        <f ca="1">IFERROR(ALL!X60,0)</f>
        <v>-14.48</v>
      </c>
      <c r="U81" s="16">
        <f ca="1">IFERROR(ALL!Y60,0)</f>
        <v>-11.4</v>
      </c>
      <c r="V81" s="16">
        <f ca="1">IFERROR(ALL!Z60,0)</f>
        <v>-9.0990000000000002</v>
      </c>
      <c r="W81" s="16">
        <f ca="1">IFERROR(ALL!AA60,0)</f>
        <v>-8.6940000000000008</v>
      </c>
      <c r="X81" s="16">
        <f ca="1">IFERROR(ALL!AB60,0)</f>
        <v>-8.3680000000000003</v>
      </c>
      <c r="Y81" s="16">
        <f ca="1">IFERROR(ALL!AC60,0)</f>
        <v>-8.1219999999999999</v>
      </c>
      <c r="Z81" s="16">
        <f ca="1">IFERROR(ALL!AD60,0)</f>
        <v>-7.9530000000000003</v>
      </c>
      <c r="AA81" s="16">
        <f ca="1">IFERROR(ALL!AE60,0)</f>
        <v>-7.851</v>
      </c>
      <c r="AB81" s="16">
        <f ca="1">IFERROR(ALL!AF60,0)</f>
        <v>-7.851</v>
      </c>
      <c r="AC81" s="16">
        <f ca="1">IFERROR(ALL!AG60,0)</f>
        <v>-7.9080000000000004</v>
      </c>
      <c r="AD81" s="16">
        <f ca="1">IFERROR(ALL!AH60,0)</f>
        <v>-7.9640000000000004</v>
      </c>
      <c r="AE81" s="16">
        <f ca="1">IFERROR(ALL!AI60,0)</f>
        <v>-8.1850000000000005</v>
      </c>
      <c r="AF81" s="16">
        <f ca="1">IFERROR(ALL!AJ60,0)</f>
        <v>0</v>
      </c>
      <c r="AG81" s="16">
        <f ca="1">IFERROR(ALL!AK60,0)</f>
        <v>0</v>
      </c>
      <c r="AH81" s="16">
        <f ca="1">IFERROR(ALL!AL60,0)</f>
        <v>0</v>
      </c>
      <c r="AI81" s="16">
        <f ca="1">IFERROR(ALL!AM60,0)</f>
        <v>0</v>
      </c>
      <c r="AJ81" s="16">
        <f ca="1">IFERROR(ALL!AN60,0)</f>
        <v>0</v>
      </c>
      <c r="AK81" s="16">
        <f ca="1">IFERROR(ALL!AO60,0)</f>
        <v>0</v>
      </c>
      <c r="AL81" s="16">
        <f ca="1">IFERROR(ALL!AP60,0)</f>
        <v>0</v>
      </c>
      <c r="AM81" s="16">
        <f ca="1">IFERROR(ALL!AQ60,0)</f>
        <v>0</v>
      </c>
      <c r="AN81" s="16">
        <f ca="1">IFERROR(ALL!AR60,0)</f>
        <v>0</v>
      </c>
      <c r="AO81" s="16">
        <f ca="1">IFERROR(ALL!AS60,0)</f>
        <v>0</v>
      </c>
      <c r="AP81" s="16">
        <f ca="1">IFERROR(ALL!AT60,0)</f>
        <v>0</v>
      </c>
      <c r="AQ81" s="16">
        <f ca="1">IFERROR(ALL!AU60,0)</f>
        <v>0</v>
      </c>
      <c r="AR81" s="16">
        <f ca="1">IFERROR(ALL!AV60,0)</f>
        <v>0</v>
      </c>
      <c r="AS81" s="16">
        <f ca="1">IFERROR(ALL!AW60,0)</f>
        <v>0</v>
      </c>
      <c r="AT81" s="16">
        <f ca="1">IFERROR(ALL!AX60,0)</f>
        <v>0</v>
      </c>
      <c r="AU81" s="16">
        <f ca="1">IFERROR(ALL!AY60,0)</f>
        <v>0</v>
      </c>
      <c r="AV81" s="16">
        <f ca="1">IFERROR(ALL!AZ60,0)</f>
        <v>0</v>
      </c>
      <c r="AW81" s="16">
        <f ca="1">IFERROR(ALL!BA60,0)</f>
        <v>0</v>
      </c>
      <c r="AX81" s="16">
        <f ca="1">IFERROR(ALL!BB60,0)</f>
        <v>0</v>
      </c>
      <c r="AY81" s="16">
        <f ca="1">IFERROR(ALL!BC60,0)</f>
        <v>0</v>
      </c>
      <c r="AZ81" s="16">
        <f ca="1">IFERROR(ALL!BD60,0)</f>
        <v>0</v>
      </c>
      <c r="BA81" s="16">
        <f ca="1">IFERROR(ALL!BE60,0)</f>
        <v>0</v>
      </c>
      <c r="BB81" s="16">
        <f ca="1">IFERROR(ALL!BF60,0)</f>
        <v>0</v>
      </c>
      <c r="BC81" s="16">
        <f ca="1">IFERROR(ALL!BG60,0)</f>
        <v>0</v>
      </c>
      <c r="BD81" s="16">
        <f ca="1">IFERROR(ALL!BH60,0)</f>
        <v>0</v>
      </c>
      <c r="BE81" s="16">
        <f ca="1">IFERROR(ALL!BI60,0)</f>
        <v>0</v>
      </c>
      <c r="BF81" s="16">
        <f ca="1">IFERROR(ALL!BJ60,0)</f>
        <v>0</v>
      </c>
      <c r="BG81" s="16">
        <f ca="1">IFERROR(ALL!BK60,0)</f>
        <v>0</v>
      </c>
      <c r="BH81" s="16">
        <f ca="1">IFERROR(ALL!BL60,0)</f>
        <v>0</v>
      </c>
      <c r="BI81" s="16">
        <f ca="1">IFERROR(ALL!BM60,0)</f>
        <v>0</v>
      </c>
      <c r="BJ81" s="16">
        <f ca="1">IFERROR(ALL!BN60,0)</f>
        <v>0</v>
      </c>
      <c r="BK81" s="16">
        <f ca="1">IFERROR(ALL!BO60,0)</f>
        <v>0</v>
      </c>
      <c r="BL81" s="16">
        <f ca="1">IFERROR(ALL!BP60,0)</f>
        <v>0</v>
      </c>
      <c r="BM81" s="16">
        <f ca="1">IFERROR(ALL!BQ60,0)</f>
        <v>0</v>
      </c>
      <c r="BN81" s="16">
        <f ca="1">IFERROR(ALL!BR60,0)</f>
        <v>0</v>
      </c>
      <c r="BO81" s="16">
        <f>IFERROR(ALL!BS60,0)</f>
        <v>0</v>
      </c>
      <c r="BP81" s="16">
        <f>IFERROR(ALL!BT60,0)</f>
        <v>0</v>
      </c>
      <c r="BQ81" s="16">
        <f>IFERROR(ALL!BU60,0)</f>
        <v>0</v>
      </c>
      <c r="BR81" s="16">
        <f>IFERROR(ALL!BV60,0)</f>
        <v>0</v>
      </c>
      <c r="BS81" s="16">
        <f>IFERROR(ALL!BW60,0)</f>
        <v>0</v>
      </c>
      <c r="BT81" s="16">
        <f>IFERROR(ALL!BX60,0)</f>
        <v>0</v>
      </c>
      <c r="BU81" s="103"/>
    </row>
    <row r="82" spans="1:73" ht="21.75" hidden="1" outlineLevel="1" thickBot="1" x14ac:dyDescent="0.4">
      <c r="A82" s="87" t="str">
        <f>IFERROR(ALL!E61,0)</f>
        <v>H (Ge)</v>
      </c>
      <c r="B82" s="16">
        <f ca="1">IFERROR(ALL!F61,0)</f>
        <v>-18.510000000000002</v>
      </c>
      <c r="C82" s="16">
        <f ca="1">IFERROR(ALL!G61,0)</f>
        <v>-17.670000000000002</v>
      </c>
      <c r="D82" s="16">
        <f ca="1">IFERROR(ALL!H61,0)</f>
        <v>-16.670000000000002</v>
      </c>
      <c r="E82" s="16">
        <f ca="1">IFERROR(ALL!I61,0)</f>
        <v>-15.52</v>
      </c>
      <c r="F82" s="16">
        <f ca="1">IFERROR(ALL!J61,0)</f>
        <v>-14.29</v>
      </c>
      <c r="G82" s="16">
        <f ca="1">IFERROR(ALL!K61,0)</f>
        <v>-9.7040000000000006</v>
      </c>
      <c r="H82" s="16">
        <f ca="1">IFERROR(ALL!L61,0)</f>
        <v>-8.7829999999999995</v>
      </c>
      <c r="I82" s="16">
        <f ca="1">IFERROR(ALL!M61,0)</f>
        <v>-7.9169999999999998</v>
      </c>
      <c r="J82" s="16">
        <f ca="1">IFERROR(ALL!N61,0)</f>
        <v>-7.1639999999999997</v>
      </c>
      <c r="K82" s="16">
        <f ca="1">IFERROR(ALL!O61,0)</f>
        <v>-6.5519999999999996</v>
      </c>
      <c r="L82" s="16">
        <f ca="1">IFERROR(ALL!P61,0)</f>
        <v>-6.109</v>
      </c>
      <c r="M82" s="16">
        <f ca="1">IFERROR(ALL!Q61,0)</f>
        <v>-5.8319999999999999</v>
      </c>
      <c r="N82" s="16">
        <f ca="1">IFERROR(ALL!R61,0)</f>
        <v>-5.6950000000000003</v>
      </c>
      <c r="O82" s="16">
        <f ca="1">IFERROR(ALL!S61,0)</f>
        <v>-5.6559999999999997</v>
      </c>
      <c r="P82" s="16">
        <f ca="1">IFERROR(ALL!T61,0)</f>
        <v>-5.68</v>
      </c>
      <c r="Q82" s="16">
        <f ca="1">IFERROR(ALL!U61,0)</f>
        <v>-5.7389999999999999</v>
      </c>
      <c r="R82" s="16">
        <f ca="1">IFERROR(ALL!V61,0)</f>
        <v>-5.81</v>
      </c>
      <c r="S82" s="16">
        <f ca="1">IFERROR(ALL!W61,0)</f>
        <v>-5.8789999999999996</v>
      </c>
      <c r="T82" s="16">
        <f ca="1">IFERROR(ALL!X61,0)</f>
        <v>-6.0860000000000003</v>
      </c>
      <c r="U82" s="16">
        <f ca="1">IFERROR(ALL!Y61,0)</f>
        <v>-6.2560000000000002</v>
      </c>
      <c r="V82" s="16">
        <f ca="1">IFERROR(ALL!Z61,0)</f>
        <v>-6.4589999999999996</v>
      </c>
      <c r="W82" s="16">
        <f ca="1">IFERROR(ALL!AA61,0)</f>
        <v>-6.5259999999999998</v>
      </c>
      <c r="X82" s="16">
        <f ca="1">IFERROR(ALL!AB61,0)</f>
        <v>-6.6</v>
      </c>
      <c r="Y82" s="16">
        <f ca="1">IFERROR(ALL!AC61,0)</f>
        <v>-6.6790000000000003</v>
      </c>
      <c r="Z82" s="16">
        <f ca="1">IFERROR(ALL!AD61,0)</f>
        <v>-6.7560000000000002</v>
      </c>
      <c r="AA82" s="16">
        <f ca="1">IFERROR(ALL!AE61,0)</f>
        <v>-6.8259999999999996</v>
      </c>
      <c r="AB82" s="16">
        <f ca="1">IFERROR(ALL!AF61,0)</f>
        <v>-6.8769999999999998</v>
      </c>
      <c r="AC82" s="16">
        <f ca="1">IFERROR(ALL!AG61,0)</f>
        <v>-6.9160000000000004</v>
      </c>
      <c r="AD82" s="16">
        <f ca="1">IFERROR(ALL!AH61,0)</f>
        <v>-6.9530000000000003</v>
      </c>
      <c r="AE82" s="16">
        <f ca="1">IFERROR(ALL!AI61,0)</f>
        <v>-7.0979999999999999</v>
      </c>
      <c r="AF82" s="16">
        <f ca="1">IFERROR(ALL!AJ61,0)</f>
        <v>0</v>
      </c>
      <c r="AG82" s="16">
        <f ca="1">IFERROR(ALL!AK61,0)</f>
        <v>0</v>
      </c>
      <c r="AH82" s="16">
        <f ca="1">IFERROR(ALL!AL61,0)</f>
        <v>0</v>
      </c>
      <c r="AI82" s="16">
        <f ca="1">IFERROR(ALL!AM61,0)</f>
        <v>0</v>
      </c>
      <c r="AJ82" s="16">
        <f ca="1">IFERROR(ALL!AN61,0)</f>
        <v>0</v>
      </c>
      <c r="AK82" s="16">
        <f ca="1">IFERROR(ALL!AO61,0)</f>
        <v>0</v>
      </c>
      <c r="AL82" s="16">
        <f ca="1">IFERROR(ALL!AP61,0)</f>
        <v>0</v>
      </c>
      <c r="AM82" s="16">
        <f ca="1">IFERROR(ALL!AQ61,0)</f>
        <v>0</v>
      </c>
      <c r="AN82" s="16">
        <f ca="1">IFERROR(ALL!AR61,0)</f>
        <v>0</v>
      </c>
      <c r="AO82" s="16">
        <f ca="1">IFERROR(ALL!AS61,0)</f>
        <v>0</v>
      </c>
      <c r="AP82" s="16">
        <f ca="1">IFERROR(ALL!AT61,0)</f>
        <v>0</v>
      </c>
      <c r="AQ82" s="16">
        <f ca="1">IFERROR(ALL!AU61,0)</f>
        <v>0</v>
      </c>
      <c r="AR82" s="16">
        <f ca="1">IFERROR(ALL!AV61,0)</f>
        <v>0</v>
      </c>
      <c r="AS82" s="16">
        <f ca="1">IFERROR(ALL!AW61,0)</f>
        <v>0</v>
      </c>
      <c r="AT82" s="16">
        <f ca="1">IFERROR(ALL!AX61,0)</f>
        <v>0</v>
      </c>
      <c r="AU82" s="16">
        <f ca="1">IFERROR(ALL!AY61,0)</f>
        <v>0</v>
      </c>
      <c r="AV82" s="16">
        <f ca="1">IFERROR(ALL!AZ61,0)</f>
        <v>0</v>
      </c>
      <c r="AW82" s="16">
        <f ca="1">IFERROR(ALL!BA61,0)</f>
        <v>0</v>
      </c>
      <c r="AX82" s="16">
        <f ca="1">IFERROR(ALL!BB61,0)</f>
        <v>0</v>
      </c>
      <c r="AY82" s="16">
        <f ca="1">IFERROR(ALL!BC61,0)</f>
        <v>0</v>
      </c>
      <c r="AZ82" s="16">
        <f ca="1">IFERROR(ALL!BD61,0)</f>
        <v>0</v>
      </c>
      <c r="BA82" s="16">
        <f ca="1">IFERROR(ALL!BE61,0)</f>
        <v>0</v>
      </c>
      <c r="BB82" s="16">
        <f ca="1">IFERROR(ALL!BF61,0)</f>
        <v>0</v>
      </c>
      <c r="BC82" s="16">
        <f ca="1">IFERROR(ALL!BG61,0)</f>
        <v>0</v>
      </c>
      <c r="BD82" s="16">
        <f ca="1">IFERROR(ALL!BH61,0)</f>
        <v>0</v>
      </c>
      <c r="BE82" s="16">
        <f ca="1">IFERROR(ALL!BI61,0)</f>
        <v>0</v>
      </c>
      <c r="BF82" s="16">
        <f ca="1">IFERROR(ALL!BJ61,0)</f>
        <v>0</v>
      </c>
      <c r="BG82" s="16">
        <f ca="1">IFERROR(ALL!BK61,0)</f>
        <v>0</v>
      </c>
      <c r="BH82" s="16">
        <f ca="1">IFERROR(ALL!BL61,0)</f>
        <v>0</v>
      </c>
      <c r="BI82" s="16">
        <f ca="1">IFERROR(ALL!BM61,0)</f>
        <v>0</v>
      </c>
      <c r="BJ82" s="16">
        <f ca="1">IFERROR(ALL!BN61,0)</f>
        <v>0</v>
      </c>
      <c r="BK82" s="16">
        <f ca="1">IFERROR(ALL!BO61,0)</f>
        <v>0</v>
      </c>
      <c r="BL82" s="16">
        <f ca="1">IFERROR(ALL!BP61,0)</f>
        <v>0</v>
      </c>
      <c r="BM82" s="16">
        <f ca="1">IFERROR(ALL!BQ61,0)</f>
        <v>0</v>
      </c>
      <c r="BN82" s="16">
        <f ca="1">IFERROR(ALL!BR61,0)</f>
        <v>0</v>
      </c>
      <c r="BO82" s="16">
        <f>IFERROR(ALL!BS61,0)</f>
        <v>0</v>
      </c>
      <c r="BP82" s="16">
        <f>IFERROR(ALL!BT61,0)</f>
        <v>0</v>
      </c>
      <c r="BQ82" s="16">
        <f>IFERROR(ALL!BU61,0)</f>
        <v>0</v>
      </c>
      <c r="BR82" s="16">
        <f>IFERROR(ALL!BV61,0)</f>
        <v>0</v>
      </c>
      <c r="BS82" s="16">
        <f>IFERROR(ALL!BW61,0)</f>
        <v>0</v>
      </c>
      <c r="BT82" s="16">
        <f>IFERROR(ALL!BX61,0)</f>
        <v>0</v>
      </c>
      <c r="BU82" s="103"/>
    </row>
    <row r="83" spans="1:73" ht="21.75" hidden="1" outlineLevel="1" thickBot="1" x14ac:dyDescent="0.4">
      <c r="A83" s="87" t="str">
        <f>IFERROR(ALL!E62,0)</f>
        <v>H (Se)</v>
      </c>
      <c r="B83" s="16">
        <f ca="1">IFERROR(ALL!F62,0)</f>
        <v>-23.21</v>
      </c>
      <c r="C83" s="16">
        <f ca="1">IFERROR(ALL!G62,0)</f>
        <v>-22.25</v>
      </c>
      <c r="D83" s="16">
        <f ca="1">IFERROR(ALL!H62,0)</f>
        <v>-21.59</v>
      </c>
      <c r="E83" s="16">
        <f ca="1">IFERROR(ALL!I62,0)</f>
        <v>-21.23</v>
      </c>
      <c r="F83" s="16">
        <f ca="1">IFERROR(ALL!J62,0)</f>
        <v>-21.13</v>
      </c>
      <c r="G83" s="16">
        <f ca="1">IFERROR(ALL!K62,0)</f>
        <v>-21.86</v>
      </c>
      <c r="H83" s="16">
        <f ca="1">IFERROR(ALL!L62,0)</f>
        <v>-22.03</v>
      </c>
      <c r="I83" s="16">
        <f ca="1">IFERROR(ALL!M62,0)</f>
        <v>-22.26</v>
      </c>
      <c r="J83" s="16">
        <f ca="1">IFERROR(ALL!N62,0)</f>
        <v>-22.46</v>
      </c>
      <c r="K83" s="16">
        <f ca="1">IFERROR(ALL!O62,0)</f>
        <v>-22.65</v>
      </c>
      <c r="L83" s="16">
        <f ca="1">IFERROR(ALL!P62,0)</f>
        <v>-22.81</v>
      </c>
      <c r="M83" s="16">
        <f ca="1">IFERROR(ALL!Q62,0)</f>
        <v>-22.97</v>
      </c>
      <c r="N83" s="16">
        <f ca="1">IFERROR(ALL!R62,0)</f>
        <v>-23.15</v>
      </c>
      <c r="O83" s="16">
        <f ca="1">IFERROR(ALL!S62,0)</f>
        <v>-23.35</v>
      </c>
      <c r="P83" s="16">
        <f ca="1">IFERROR(ALL!T62,0)</f>
        <v>-23.57</v>
      </c>
      <c r="Q83" s="16">
        <f ca="1">IFERROR(ALL!U62,0)</f>
        <v>-23.79</v>
      </c>
      <c r="R83" s="16">
        <f ca="1">IFERROR(ALL!V62,0)</f>
        <v>-24.02</v>
      </c>
      <c r="S83" s="16">
        <f ca="1">IFERROR(ALL!W62,0)</f>
        <v>-24.25</v>
      </c>
      <c r="T83" s="16">
        <f ca="1">IFERROR(ALL!X62,0)</f>
        <v>-25.18</v>
      </c>
      <c r="U83" s="16">
        <f ca="1">IFERROR(ALL!Y62,0)</f>
        <v>-26.06</v>
      </c>
      <c r="V83" s="16">
        <f ca="1">IFERROR(ALL!Z62,0)</f>
        <v>-26.85</v>
      </c>
      <c r="W83" s="16">
        <f ca="1">IFERROR(ALL!AA62,0)</f>
        <v>-27.04</v>
      </c>
      <c r="X83" s="16">
        <f ca="1">IFERROR(ALL!AB62,0)</f>
        <v>-27.22</v>
      </c>
      <c r="Y83" s="16">
        <f ca="1">IFERROR(ALL!AC62,0)</f>
        <v>-27.4</v>
      </c>
      <c r="Z83" s="16">
        <f ca="1">IFERROR(ALL!AD62,0)</f>
        <v>-27.58</v>
      </c>
      <c r="AA83" s="16">
        <f ca="1">IFERROR(ALL!AE62,0)</f>
        <v>-27.77</v>
      </c>
      <c r="AB83" s="16">
        <f ca="1">IFERROR(ALL!AF62,0)</f>
        <v>-27.94</v>
      </c>
      <c r="AC83" s="16">
        <f ca="1">IFERROR(ALL!AG62,0)</f>
        <v>-28.11</v>
      </c>
      <c r="AD83" s="16">
        <f ca="1">IFERROR(ALL!AH62,0)</f>
        <v>-28.29</v>
      </c>
      <c r="AE83" s="16">
        <f ca="1">IFERROR(ALL!AI62,0)</f>
        <v>-29.04</v>
      </c>
      <c r="AF83" s="16">
        <f ca="1">IFERROR(ALL!AJ62,0)</f>
        <v>0</v>
      </c>
      <c r="AG83" s="16">
        <f ca="1">IFERROR(ALL!AK62,0)</f>
        <v>0</v>
      </c>
      <c r="AH83" s="16">
        <f ca="1">IFERROR(ALL!AL62,0)</f>
        <v>0</v>
      </c>
      <c r="AI83" s="16">
        <f ca="1">IFERROR(ALL!AM62,0)</f>
        <v>0</v>
      </c>
      <c r="AJ83" s="16">
        <f ca="1">IFERROR(ALL!AN62,0)</f>
        <v>0</v>
      </c>
      <c r="AK83" s="16">
        <f ca="1">IFERROR(ALL!AO62,0)</f>
        <v>0</v>
      </c>
      <c r="AL83" s="16">
        <f ca="1">IFERROR(ALL!AP62,0)</f>
        <v>0</v>
      </c>
      <c r="AM83" s="16">
        <f ca="1">IFERROR(ALL!AQ62,0)</f>
        <v>0</v>
      </c>
      <c r="AN83" s="16">
        <f ca="1">IFERROR(ALL!AR62,0)</f>
        <v>0</v>
      </c>
      <c r="AO83" s="16">
        <f ca="1">IFERROR(ALL!AS62,0)</f>
        <v>0</v>
      </c>
      <c r="AP83" s="16">
        <f ca="1">IFERROR(ALL!AT62,0)</f>
        <v>0</v>
      </c>
      <c r="AQ83" s="16">
        <f ca="1">IFERROR(ALL!AU62,0)</f>
        <v>0</v>
      </c>
      <c r="AR83" s="16">
        <f ca="1">IFERROR(ALL!AV62,0)</f>
        <v>0</v>
      </c>
      <c r="AS83" s="16">
        <f ca="1">IFERROR(ALL!AW62,0)</f>
        <v>0</v>
      </c>
      <c r="AT83" s="16">
        <f ca="1">IFERROR(ALL!AX62,0)</f>
        <v>0</v>
      </c>
      <c r="AU83" s="16">
        <f ca="1">IFERROR(ALL!AY62,0)</f>
        <v>0</v>
      </c>
      <c r="AV83" s="16">
        <f ca="1">IFERROR(ALL!AZ62,0)</f>
        <v>0</v>
      </c>
      <c r="AW83" s="16">
        <f ca="1">IFERROR(ALL!BA62,0)</f>
        <v>0</v>
      </c>
      <c r="AX83" s="16">
        <f ca="1">IFERROR(ALL!BB62,0)</f>
        <v>0</v>
      </c>
      <c r="AY83" s="16">
        <f ca="1">IFERROR(ALL!BC62,0)</f>
        <v>0</v>
      </c>
      <c r="AZ83" s="16">
        <f ca="1">IFERROR(ALL!BD62,0)</f>
        <v>0</v>
      </c>
      <c r="BA83" s="16">
        <f ca="1">IFERROR(ALL!BE62,0)</f>
        <v>0</v>
      </c>
      <c r="BB83" s="16">
        <f ca="1">IFERROR(ALL!BF62,0)</f>
        <v>0</v>
      </c>
      <c r="BC83" s="16">
        <f ca="1">IFERROR(ALL!BG62,0)</f>
        <v>0</v>
      </c>
      <c r="BD83" s="16">
        <f ca="1">IFERROR(ALL!BH62,0)</f>
        <v>0</v>
      </c>
      <c r="BE83" s="16">
        <f ca="1">IFERROR(ALL!BI62,0)</f>
        <v>0</v>
      </c>
      <c r="BF83" s="16">
        <f ca="1">IFERROR(ALL!BJ62,0)</f>
        <v>0</v>
      </c>
      <c r="BG83" s="16">
        <f ca="1">IFERROR(ALL!BK62,0)</f>
        <v>0</v>
      </c>
      <c r="BH83" s="16">
        <f ca="1">IFERROR(ALL!BL62,0)</f>
        <v>0</v>
      </c>
      <c r="BI83" s="16">
        <f ca="1">IFERROR(ALL!BM62,0)</f>
        <v>0</v>
      </c>
      <c r="BJ83" s="16">
        <f ca="1">IFERROR(ALL!BN62,0)</f>
        <v>0</v>
      </c>
      <c r="BK83" s="16">
        <f ca="1">IFERROR(ALL!BO62,0)</f>
        <v>0</v>
      </c>
      <c r="BL83" s="16">
        <f ca="1">IFERROR(ALL!BP62,0)</f>
        <v>0</v>
      </c>
      <c r="BM83" s="16">
        <f ca="1">IFERROR(ALL!BQ62,0)</f>
        <v>0</v>
      </c>
      <c r="BN83" s="16">
        <f ca="1">IFERROR(ALL!BR62,0)</f>
        <v>0</v>
      </c>
      <c r="BO83" s="16">
        <f>IFERROR(ALL!BS62,0)</f>
        <v>0</v>
      </c>
      <c r="BP83" s="16">
        <f>IFERROR(ALL!BT62,0)</f>
        <v>0</v>
      </c>
      <c r="BQ83" s="16">
        <f>IFERROR(ALL!BU62,0)</f>
        <v>0</v>
      </c>
      <c r="BR83" s="16">
        <f>IFERROR(ALL!BV62,0)</f>
        <v>0</v>
      </c>
      <c r="BS83" s="16">
        <f>IFERROR(ALL!BW62,0)</f>
        <v>0</v>
      </c>
      <c r="BT83" s="16">
        <f>IFERROR(ALL!BX62,0)</f>
        <v>0</v>
      </c>
      <c r="BU83" s="103"/>
    </row>
    <row r="84" spans="1:73" ht="21.75" hidden="1" outlineLevel="1" thickBot="1" x14ac:dyDescent="0.4">
      <c r="A84" s="87">
        <f>IFERROR(ALL!E63,0)</f>
        <v>0</v>
      </c>
      <c r="B84" s="16">
        <f ca="1">IFERROR(ALL!F63,0)</f>
        <v>0</v>
      </c>
      <c r="C84" s="16">
        <f ca="1">IFERROR(ALL!G63,0)</f>
        <v>0</v>
      </c>
      <c r="D84" s="16">
        <f ca="1">IFERROR(ALL!H63,0)</f>
        <v>0</v>
      </c>
      <c r="E84" s="16">
        <f ca="1">IFERROR(ALL!I63,0)</f>
        <v>0</v>
      </c>
      <c r="F84" s="16">
        <f ca="1">IFERROR(ALL!J63,0)</f>
        <v>0</v>
      </c>
      <c r="G84" s="16">
        <f ca="1">IFERROR(ALL!K63,0)</f>
        <v>0</v>
      </c>
      <c r="H84" s="16">
        <f ca="1">IFERROR(ALL!L63,0)</f>
        <v>0</v>
      </c>
      <c r="I84" s="16">
        <f ca="1">IFERROR(ALL!M63,0)</f>
        <v>0</v>
      </c>
      <c r="J84" s="16">
        <f ca="1">IFERROR(ALL!N63,0)</f>
        <v>0</v>
      </c>
      <c r="K84" s="16">
        <f ca="1">IFERROR(ALL!O63,0)</f>
        <v>0</v>
      </c>
      <c r="L84" s="16">
        <f ca="1">IFERROR(ALL!P63,0)</f>
        <v>0</v>
      </c>
      <c r="M84" s="16">
        <f ca="1">IFERROR(ALL!Q63,0)</f>
        <v>0</v>
      </c>
      <c r="N84" s="16">
        <f ca="1">IFERROR(ALL!R63,0)</f>
        <v>0</v>
      </c>
      <c r="O84" s="16">
        <f ca="1">IFERROR(ALL!S63,0)</f>
        <v>0</v>
      </c>
      <c r="P84" s="16">
        <f ca="1">IFERROR(ALL!T63,0)</f>
        <v>0</v>
      </c>
      <c r="Q84" s="16">
        <f ca="1">IFERROR(ALL!U63,0)</f>
        <v>0</v>
      </c>
      <c r="R84" s="16">
        <f ca="1">IFERROR(ALL!V63,0)</f>
        <v>0</v>
      </c>
      <c r="S84" s="16">
        <f ca="1">IFERROR(ALL!W63,0)</f>
        <v>0</v>
      </c>
      <c r="T84" s="16">
        <f ca="1">IFERROR(ALL!X63,0)</f>
        <v>0</v>
      </c>
      <c r="U84" s="16">
        <f ca="1">IFERROR(ALL!Y63,0)</f>
        <v>0</v>
      </c>
      <c r="V84" s="16">
        <f ca="1">IFERROR(ALL!Z63,0)</f>
        <v>0</v>
      </c>
      <c r="W84" s="16">
        <f ca="1">IFERROR(ALL!AA63,0)</f>
        <v>0</v>
      </c>
      <c r="X84" s="16">
        <f ca="1">IFERROR(ALL!AB63,0)</f>
        <v>0</v>
      </c>
      <c r="Y84" s="16">
        <f ca="1">IFERROR(ALL!AC63,0)</f>
        <v>0</v>
      </c>
      <c r="Z84" s="16">
        <f ca="1">IFERROR(ALL!AD63,0)</f>
        <v>0</v>
      </c>
      <c r="AA84" s="16">
        <f ca="1">IFERROR(ALL!AE63,0)</f>
        <v>0</v>
      </c>
      <c r="AB84" s="16">
        <f ca="1">IFERROR(ALL!AF63,0)</f>
        <v>0</v>
      </c>
      <c r="AC84" s="16">
        <f ca="1">IFERROR(ALL!AG63,0)</f>
        <v>0</v>
      </c>
      <c r="AD84" s="16">
        <f ca="1">IFERROR(ALL!AH63,0)</f>
        <v>0</v>
      </c>
      <c r="AE84" s="16">
        <f ca="1">IFERROR(ALL!AI63,0)</f>
        <v>0</v>
      </c>
      <c r="AF84" s="16">
        <f ca="1">IFERROR(ALL!AJ63,0)</f>
        <v>0</v>
      </c>
      <c r="AG84" s="16">
        <f ca="1">IFERROR(ALL!AK63,0)</f>
        <v>0</v>
      </c>
      <c r="AH84" s="16">
        <f ca="1">IFERROR(ALL!AL63,0)</f>
        <v>0</v>
      </c>
      <c r="AI84" s="16">
        <f ca="1">IFERROR(ALL!AM63,0)</f>
        <v>0</v>
      </c>
      <c r="AJ84" s="16">
        <f ca="1">IFERROR(ALL!AN63,0)</f>
        <v>0</v>
      </c>
      <c r="AK84" s="16">
        <f ca="1">IFERROR(ALL!AO63,0)</f>
        <v>0</v>
      </c>
      <c r="AL84" s="16">
        <f ca="1">IFERROR(ALL!AP63,0)</f>
        <v>0</v>
      </c>
      <c r="AM84" s="16">
        <f ca="1">IFERROR(ALL!AQ63,0)</f>
        <v>0</v>
      </c>
      <c r="AN84" s="16">
        <f ca="1">IFERROR(ALL!AR63,0)</f>
        <v>0</v>
      </c>
      <c r="AO84" s="16">
        <f ca="1">IFERROR(ALL!AS63,0)</f>
        <v>0</v>
      </c>
      <c r="AP84" s="16">
        <f ca="1">IFERROR(ALL!AT63,0)</f>
        <v>0</v>
      </c>
      <c r="AQ84" s="16">
        <f ca="1">IFERROR(ALL!AU63,0)</f>
        <v>0</v>
      </c>
      <c r="AR84" s="16">
        <f ca="1">IFERROR(ALL!AV63,0)</f>
        <v>0</v>
      </c>
      <c r="AS84" s="16">
        <f ca="1">IFERROR(ALL!AW63,0)</f>
        <v>0</v>
      </c>
      <c r="AT84" s="16">
        <f ca="1">IFERROR(ALL!AX63,0)</f>
        <v>0</v>
      </c>
      <c r="AU84" s="16">
        <f ca="1">IFERROR(ALL!AY63,0)</f>
        <v>0</v>
      </c>
      <c r="AV84" s="16">
        <f ca="1">IFERROR(ALL!AZ63,0)</f>
        <v>0</v>
      </c>
      <c r="AW84" s="16">
        <f ca="1">IFERROR(ALL!BA63,0)</f>
        <v>0</v>
      </c>
      <c r="AX84" s="16">
        <f ca="1">IFERROR(ALL!BB63,0)</f>
        <v>0</v>
      </c>
      <c r="AY84" s="16">
        <f ca="1">IFERROR(ALL!BC63,0)</f>
        <v>0</v>
      </c>
      <c r="AZ84" s="16">
        <f ca="1">IFERROR(ALL!BD63,0)</f>
        <v>0</v>
      </c>
      <c r="BA84" s="16">
        <f ca="1">IFERROR(ALL!BE63,0)</f>
        <v>0</v>
      </c>
      <c r="BB84" s="16">
        <f ca="1">IFERROR(ALL!BF63,0)</f>
        <v>0</v>
      </c>
      <c r="BC84" s="16">
        <f ca="1">IFERROR(ALL!BG63,0)</f>
        <v>0</v>
      </c>
      <c r="BD84" s="16">
        <f ca="1">IFERROR(ALL!BH63,0)</f>
        <v>0</v>
      </c>
      <c r="BE84" s="16">
        <f ca="1">IFERROR(ALL!BI63,0)</f>
        <v>0</v>
      </c>
      <c r="BF84" s="16">
        <f ca="1">IFERROR(ALL!BJ63,0)</f>
        <v>0</v>
      </c>
      <c r="BG84" s="16">
        <f ca="1">IFERROR(ALL!BK63,0)</f>
        <v>0</v>
      </c>
      <c r="BH84" s="16">
        <f ca="1">IFERROR(ALL!BL63,0)</f>
        <v>0</v>
      </c>
      <c r="BI84" s="16">
        <f ca="1">IFERROR(ALL!BM63,0)</f>
        <v>0</v>
      </c>
      <c r="BJ84" s="16">
        <f ca="1">IFERROR(ALL!BN63,0)</f>
        <v>0</v>
      </c>
      <c r="BK84" s="16">
        <f ca="1">IFERROR(ALL!BO63,0)</f>
        <v>0</v>
      </c>
      <c r="BL84" s="16">
        <f ca="1">IFERROR(ALL!BP63,0)</f>
        <v>0</v>
      </c>
      <c r="BM84" s="16">
        <f ca="1">IFERROR(ALL!BQ63,0)</f>
        <v>0</v>
      </c>
      <c r="BN84" s="16">
        <f ca="1">IFERROR(ALL!BR63,0)</f>
        <v>0</v>
      </c>
      <c r="BO84" s="16">
        <f>IFERROR(ALL!BS63,0)</f>
        <v>0</v>
      </c>
      <c r="BP84" s="16">
        <f>IFERROR(ALL!BT63,0)</f>
        <v>0</v>
      </c>
      <c r="BQ84" s="16">
        <f>IFERROR(ALL!BU63,0)</f>
        <v>0</v>
      </c>
      <c r="BR84" s="16">
        <f>IFERROR(ALL!BV63,0)</f>
        <v>0</v>
      </c>
      <c r="BS84" s="16">
        <f>IFERROR(ALL!BW63,0)</f>
        <v>0</v>
      </c>
      <c r="BT84" s="16">
        <f>IFERROR(ALL!BX63,0)</f>
        <v>0</v>
      </c>
      <c r="BU84" s="103"/>
    </row>
    <row r="85" spans="1:73" ht="21.75" hidden="1" outlineLevel="1" thickBot="1" x14ac:dyDescent="0.4">
      <c r="A85" s="87">
        <f>IFERROR(ALL!E64,0)</f>
        <v>0</v>
      </c>
      <c r="B85" s="16">
        <f ca="1">IFERROR(ALL!F64,0)</f>
        <v>0</v>
      </c>
      <c r="C85" s="16">
        <f ca="1">IFERROR(ALL!G64,0)</f>
        <v>0</v>
      </c>
      <c r="D85" s="16">
        <f ca="1">IFERROR(ALL!H64,0)</f>
        <v>0</v>
      </c>
      <c r="E85" s="16">
        <f ca="1">IFERROR(ALL!I64,0)</f>
        <v>0</v>
      </c>
      <c r="F85" s="16">
        <f ca="1">IFERROR(ALL!J64,0)</f>
        <v>0</v>
      </c>
      <c r="G85" s="16">
        <f ca="1">IFERROR(ALL!K64,0)</f>
        <v>0</v>
      </c>
      <c r="H85" s="16">
        <f ca="1">IFERROR(ALL!L64,0)</f>
        <v>0</v>
      </c>
      <c r="I85" s="16">
        <f ca="1">IFERROR(ALL!M64,0)</f>
        <v>0</v>
      </c>
      <c r="J85" s="16">
        <f ca="1">IFERROR(ALL!N64,0)</f>
        <v>0</v>
      </c>
      <c r="K85" s="16">
        <f ca="1">IFERROR(ALL!O64,0)</f>
        <v>0</v>
      </c>
      <c r="L85" s="16">
        <f ca="1">IFERROR(ALL!P64,0)</f>
        <v>0</v>
      </c>
      <c r="M85" s="16">
        <f ca="1">IFERROR(ALL!Q64,0)</f>
        <v>0</v>
      </c>
      <c r="N85" s="16">
        <f ca="1">IFERROR(ALL!R64,0)</f>
        <v>0</v>
      </c>
      <c r="O85" s="16">
        <f ca="1">IFERROR(ALL!S64,0)</f>
        <v>0</v>
      </c>
      <c r="P85" s="16">
        <f ca="1">IFERROR(ALL!T64,0)</f>
        <v>0</v>
      </c>
      <c r="Q85" s="16">
        <f ca="1">IFERROR(ALL!U64,0)</f>
        <v>0</v>
      </c>
      <c r="R85" s="16">
        <f ca="1">IFERROR(ALL!V64,0)</f>
        <v>0</v>
      </c>
      <c r="S85" s="16">
        <f ca="1">IFERROR(ALL!W64,0)</f>
        <v>0</v>
      </c>
      <c r="T85" s="16">
        <f ca="1">IFERROR(ALL!X64,0)</f>
        <v>0</v>
      </c>
      <c r="U85" s="16">
        <f ca="1">IFERROR(ALL!Y64,0)</f>
        <v>0</v>
      </c>
      <c r="V85" s="16">
        <f ca="1">IFERROR(ALL!Z64,0)</f>
        <v>0</v>
      </c>
      <c r="W85" s="16">
        <f ca="1">IFERROR(ALL!AA64,0)</f>
        <v>0</v>
      </c>
      <c r="X85" s="16">
        <f ca="1">IFERROR(ALL!AB64,0)</f>
        <v>0</v>
      </c>
      <c r="Y85" s="16">
        <f ca="1">IFERROR(ALL!AC64,0)</f>
        <v>0</v>
      </c>
      <c r="Z85" s="16">
        <f ca="1">IFERROR(ALL!AD64,0)</f>
        <v>0</v>
      </c>
      <c r="AA85" s="16">
        <f ca="1">IFERROR(ALL!AE64,0)</f>
        <v>0</v>
      </c>
      <c r="AB85" s="16">
        <f ca="1">IFERROR(ALL!AF64,0)</f>
        <v>0</v>
      </c>
      <c r="AC85" s="16">
        <f ca="1">IFERROR(ALL!AG64,0)</f>
        <v>0</v>
      </c>
      <c r="AD85" s="16">
        <f ca="1">IFERROR(ALL!AH64,0)</f>
        <v>0</v>
      </c>
      <c r="AE85" s="16">
        <f ca="1">IFERROR(ALL!AI64,0)</f>
        <v>0</v>
      </c>
      <c r="AF85" s="16">
        <f ca="1">IFERROR(ALL!AJ64,0)</f>
        <v>0</v>
      </c>
      <c r="AG85" s="16">
        <f ca="1">IFERROR(ALL!AK64,0)</f>
        <v>0</v>
      </c>
      <c r="AH85" s="16">
        <f ca="1">IFERROR(ALL!AL64,0)</f>
        <v>0</v>
      </c>
      <c r="AI85" s="16">
        <f ca="1">IFERROR(ALL!AM64,0)</f>
        <v>0</v>
      </c>
      <c r="AJ85" s="16">
        <f ca="1">IFERROR(ALL!AN64,0)</f>
        <v>0</v>
      </c>
      <c r="AK85" s="16">
        <f ca="1">IFERROR(ALL!AO64,0)</f>
        <v>0</v>
      </c>
      <c r="AL85" s="16">
        <f ca="1">IFERROR(ALL!AP64,0)</f>
        <v>0</v>
      </c>
      <c r="AM85" s="16">
        <f ca="1">IFERROR(ALL!AQ64,0)</f>
        <v>0</v>
      </c>
      <c r="AN85" s="16">
        <f ca="1">IFERROR(ALL!AR64,0)</f>
        <v>0</v>
      </c>
      <c r="AO85" s="16">
        <f ca="1">IFERROR(ALL!AS64,0)</f>
        <v>0</v>
      </c>
      <c r="AP85" s="16">
        <f ca="1">IFERROR(ALL!AT64,0)</f>
        <v>0</v>
      </c>
      <c r="AQ85" s="16">
        <f ca="1">IFERROR(ALL!AU64,0)</f>
        <v>0</v>
      </c>
      <c r="AR85" s="16">
        <f ca="1">IFERROR(ALL!AV64,0)</f>
        <v>0</v>
      </c>
      <c r="AS85" s="16">
        <f ca="1">IFERROR(ALL!AW64,0)</f>
        <v>0</v>
      </c>
      <c r="AT85" s="16">
        <f ca="1">IFERROR(ALL!AX64,0)</f>
        <v>0</v>
      </c>
      <c r="AU85" s="16">
        <f ca="1">IFERROR(ALL!AY64,0)</f>
        <v>0</v>
      </c>
      <c r="AV85" s="16">
        <f ca="1">IFERROR(ALL!AZ64,0)</f>
        <v>0</v>
      </c>
      <c r="AW85" s="16">
        <f ca="1">IFERROR(ALL!BA64,0)</f>
        <v>0</v>
      </c>
      <c r="AX85" s="16">
        <f ca="1">IFERROR(ALL!BB64,0)</f>
        <v>0</v>
      </c>
      <c r="AY85" s="16">
        <f ca="1">IFERROR(ALL!BC64,0)</f>
        <v>0</v>
      </c>
      <c r="AZ85" s="16">
        <f ca="1">IFERROR(ALL!BD64,0)</f>
        <v>0</v>
      </c>
      <c r="BA85" s="16">
        <f ca="1">IFERROR(ALL!BE64,0)</f>
        <v>0</v>
      </c>
      <c r="BB85" s="16">
        <f ca="1">IFERROR(ALL!BF64,0)</f>
        <v>0</v>
      </c>
      <c r="BC85" s="16">
        <f ca="1">IFERROR(ALL!BG64,0)</f>
        <v>0</v>
      </c>
      <c r="BD85" s="16">
        <f ca="1">IFERROR(ALL!BH64,0)</f>
        <v>0</v>
      </c>
      <c r="BE85" s="16">
        <f ca="1">IFERROR(ALL!BI64,0)</f>
        <v>0</v>
      </c>
      <c r="BF85" s="16">
        <f ca="1">IFERROR(ALL!BJ64,0)</f>
        <v>0</v>
      </c>
      <c r="BG85" s="16">
        <f ca="1">IFERROR(ALL!BK64,0)</f>
        <v>0</v>
      </c>
      <c r="BH85" s="16">
        <f ca="1">IFERROR(ALL!BL64,0)</f>
        <v>0</v>
      </c>
      <c r="BI85" s="16">
        <f ca="1">IFERROR(ALL!BM64,0)</f>
        <v>0</v>
      </c>
      <c r="BJ85" s="16">
        <f ca="1">IFERROR(ALL!BN64,0)</f>
        <v>0</v>
      </c>
      <c r="BK85" s="16">
        <f ca="1">IFERROR(ALL!BO64,0)</f>
        <v>0</v>
      </c>
      <c r="BL85" s="16">
        <f ca="1">IFERROR(ALL!BP64,0)</f>
        <v>0</v>
      </c>
      <c r="BM85" s="16">
        <f ca="1">IFERROR(ALL!BQ64,0)</f>
        <v>0</v>
      </c>
      <c r="BN85" s="16">
        <f ca="1">IFERROR(ALL!BR64,0)</f>
        <v>0</v>
      </c>
      <c r="BO85" s="16">
        <f>IFERROR(ALL!BS64,0)</f>
        <v>0</v>
      </c>
      <c r="BP85" s="16">
        <f>IFERROR(ALL!BT64,0)</f>
        <v>0</v>
      </c>
      <c r="BQ85" s="16">
        <f>IFERROR(ALL!BU64,0)</f>
        <v>0</v>
      </c>
      <c r="BR85" s="16">
        <f>IFERROR(ALL!BV64,0)</f>
        <v>0</v>
      </c>
      <c r="BS85" s="16">
        <f>IFERROR(ALL!BW64,0)</f>
        <v>0</v>
      </c>
      <c r="BT85" s="16">
        <f>IFERROR(ALL!BX64,0)</f>
        <v>0</v>
      </c>
      <c r="BU85" s="103"/>
    </row>
    <row r="86" spans="1:73" ht="21.75" hidden="1" outlineLevel="1" thickBot="1" x14ac:dyDescent="0.4">
      <c r="A86" s="87">
        <f>IFERROR(ALL!E65,0)</f>
        <v>0</v>
      </c>
      <c r="B86" s="16">
        <f ca="1">IFERROR(ALL!F65,0)</f>
        <v>0</v>
      </c>
      <c r="C86" s="16">
        <f ca="1">IFERROR(ALL!G65,0)</f>
        <v>0</v>
      </c>
      <c r="D86" s="16">
        <f ca="1">IFERROR(ALL!H65,0)</f>
        <v>0</v>
      </c>
      <c r="E86" s="16">
        <f ca="1">IFERROR(ALL!I65,0)</f>
        <v>0</v>
      </c>
      <c r="F86" s="16">
        <f ca="1">IFERROR(ALL!J65,0)</f>
        <v>0</v>
      </c>
      <c r="G86" s="16">
        <f ca="1">IFERROR(ALL!K65,0)</f>
        <v>0</v>
      </c>
      <c r="H86" s="16">
        <f ca="1">IFERROR(ALL!L65,0)</f>
        <v>0</v>
      </c>
      <c r="I86" s="16">
        <f ca="1">IFERROR(ALL!M65,0)</f>
        <v>0</v>
      </c>
      <c r="J86" s="16">
        <f ca="1">IFERROR(ALL!N65,0)</f>
        <v>0</v>
      </c>
      <c r="K86" s="16">
        <f ca="1">IFERROR(ALL!O65,0)</f>
        <v>0</v>
      </c>
      <c r="L86" s="16">
        <f ca="1">IFERROR(ALL!P65,0)</f>
        <v>0</v>
      </c>
      <c r="M86" s="16">
        <f ca="1">IFERROR(ALL!Q65,0)</f>
        <v>0</v>
      </c>
      <c r="N86" s="16">
        <f ca="1">IFERROR(ALL!R65,0)</f>
        <v>0</v>
      </c>
      <c r="O86" s="16">
        <f ca="1">IFERROR(ALL!S65,0)</f>
        <v>0</v>
      </c>
      <c r="P86" s="16">
        <f ca="1">IFERROR(ALL!T65,0)</f>
        <v>0</v>
      </c>
      <c r="Q86" s="16">
        <f ca="1">IFERROR(ALL!U65,0)</f>
        <v>0</v>
      </c>
      <c r="R86" s="16">
        <f ca="1">IFERROR(ALL!V65,0)</f>
        <v>0</v>
      </c>
      <c r="S86" s="16">
        <f ca="1">IFERROR(ALL!W65,0)</f>
        <v>0</v>
      </c>
      <c r="T86" s="16">
        <f ca="1">IFERROR(ALL!X65,0)</f>
        <v>0</v>
      </c>
      <c r="U86" s="16">
        <f ca="1">IFERROR(ALL!Y65,0)</f>
        <v>0</v>
      </c>
      <c r="V86" s="16">
        <f ca="1">IFERROR(ALL!Z65,0)</f>
        <v>0</v>
      </c>
      <c r="W86" s="16">
        <f ca="1">IFERROR(ALL!AA65,0)</f>
        <v>0</v>
      </c>
      <c r="X86" s="16">
        <f ca="1">IFERROR(ALL!AB65,0)</f>
        <v>0</v>
      </c>
      <c r="Y86" s="16">
        <f ca="1">IFERROR(ALL!AC65,0)</f>
        <v>0</v>
      </c>
      <c r="Z86" s="16">
        <f ca="1">IFERROR(ALL!AD65,0)</f>
        <v>0</v>
      </c>
      <c r="AA86" s="16">
        <f ca="1">IFERROR(ALL!AE65,0)</f>
        <v>0</v>
      </c>
      <c r="AB86" s="16">
        <f ca="1">IFERROR(ALL!AF65,0)</f>
        <v>0</v>
      </c>
      <c r="AC86" s="16">
        <f ca="1">IFERROR(ALL!AG65,0)</f>
        <v>0</v>
      </c>
      <c r="AD86" s="16">
        <f ca="1">IFERROR(ALL!AH65,0)</f>
        <v>0</v>
      </c>
      <c r="AE86" s="16">
        <f ca="1">IFERROR(ALL!AI65,0)</f>
        <v>0</v>
      </c>
      <c r="AF86" s="16">
        <f ca="1">IFERROR(ALL!AJ65,0)</f>
        <v>0</v>
      </c>
      <c r="AG86" s="16">
        <f ca="1">IFERROR(ALL!AK65,0)</f>
        <v>0</v>
      </c>
      <c r="AH86" s="16">
        <f ca="1">IFERROR(ALL!AL65,0)</f>
        <v>0</v>
      </c>
      <c r="AI86" s="16">
        <f ca="1">IFERROR(ALL!AM65,0)</f>
        <v>0</v>
      </c>
      <c r="AJ86" s="16">
        <f ca="1">IFERROR(ALL!AN65,0)</f>
        <v>0</v>
      </c>
      <c r="AK86" s="16">
        <f ca="1">IFERROR(ALL!AO65,0)</f>
        <v>0</v>
      </c>
      <c r="AL86" s="16">
        <f ca="1">IFERROR(ALL!AP65,0)</f>
        <v>0</v>
      </c>
      <c r="AM86" s="16">
        <f ca="1">IFERROR(ALL!AQ65,0)</f>
        <v>0</v>
      </c>
      <c r="AN86" s="16">
        <f ca="1">IFERROR(ALL!AR65,0)</f>
        <v>0</v>
      </c>
      <c r="AO86" s="16">
        <f ca="1">IFERROR(ALL!AS65,0)</f>
        <v>0</v>
      </c>
      <c r="AP86" s="16">
        <f ca="1">IFERROR(ALL!AT65,0)</f>
        <v>0</v>
      </c>
      <c r="AQ86" s="16">
        <f ca="1">IFERROR(ALL!AU65,0)</f>
        <v>0</v>
      </c>
      <c r="AR86" s="16">
        <f ca="1">IFERROR(ALL!AV65,0)</f>
        <v>0</v>
      </c>
      <c r="AS86" s="16">
        <f ca="1">IFERROR(ALL!AW65,0)</f>
        <v>0</v>
      </c>
      <c r="AT86" s="16">
        <f ca="1">IFERROR(ALL!AX65,0)</f>
        <v>0</v>
      </c>
      <c r="AU86" s="16">
        <f ca="1">IFERROR(ALL!AY65,0)</f>
        <v>0</v>
      </c>
      <c r="AV86" s="16">
        <f ca="1">IFERROR(ALL!AZ65,0)</f>
        <v>0</v>
      </c>
      <c r="AW86" s="16">
        <f ca="1">IFERROR(ALL!BA65,0)</f>
        <v>0</v>
      </c>
      <c r="AX86" s="16">
        <f ca="1">IFERROR(ALL!BB65,0)</f>
        <v>0</v>
      </c>
      <c r="AY86" s="16">
        <f ca="1">IFERROR(ALL!BC65,0)</f>
        <v>0</v>
      </c>
      <c r="AZ86" s="16">
        <f ca="1">IFERROR(ALL!BD65,0)</f>
        <v>0</v>
      </c>
      <c r="BA86" s="16">
        <f ca="1">IFERROR(ALL!BE65,0)</f>
        <v>0</v>
      </c>
      <c r="BB86" s="16">
        <f ca="1">IFERROR(ALL!BF65,0)</f>
        <v>0</v>
      </c>
      <c r="BC86" s="16">
        <f ca="1">IFERROR(ALL!BG65,0)</f>
        <v>0</v>
      </c>
      <c r="BD86" s="16">
        <f ca="1">IFERROR(ALL!BH65,0)</f>
        <v>0</v>
      </c>
      <c r="BE86" s="16">
        <f ca="1">IFERROR(ALL!BI65,0)</f>
        <v>0</v>
      </c>
      <c r="BF86" s="16">
        <f ca="1">IFERROR(ALL!BJ65,0)</f>
        <v>0</v>
      </c>
      <c r="BG86" s="16">
        <f ca="1">IFERROR(ALL!BK65,0)</f>
        <v>0</v>
      </c>
      <c r="BH86" s="16">
        <f ca="1">IFERROR(ALL!BL65,0)</f>
        <v>0</v>
      </c>
      <c r="BI86" s="16">
        <f ca="1">IFERROR(ALL!BM65,0)</f>
        <v>0</v>
      </c>
      <c r="BJ86" s="16">
        <f ca="1">IFERROR(ALL!BN65,0)</f>
        <v>0</v>
      </c>
      <c r="BK86" s="16">
        <f ca="1">IFERROR(ALL!BO65,0)</f>
        <v>0</v>
      </c>
      <c r="BL86" s="16">
        <f ca="1">IFERROR(ALL!BP65,0)</f>
        <v>0</v>
      </c>
      <c r="BM86" s="16">
        <f ca="1">IFERROR(ALL!BQ65,0)</f>
        <v>0</v>
      </c>
      <c r="BN86" s="16">
        <f ca="1">IFERROR(ALL!BR65,0)</f>
        <v>0</v>
      </c>
      <c r="BO86" s="16">
        <f>IFERROR(ALL!BS65,0)</f>
        <v>0</v>
      </c>
      <c r="BP86" s="16">
        <f>IFERROR(ALL!BT65,0)</f>
        <v>0</v>
      </c>
      <c r="BQ86" s="16">
        <f>IFERROR(ALL!BU65,0)</f>
        <v>0</v>
      </c>
      <c r="BR86" s="16">
        <f>IFERROR(ALL!BV65,0)</f>
        <v>0</v>
      </c>
      <c r="BS86" s="16">
        <f>IFERROR(ALL!BW65,0)</f>
        <v>0</v>
      </c>
      <c r="BT86" s="16">
        <f>IFERROR(ALL!BX65,0)</f>
        <v>0</v>
      </c>
      <c r="BU86" s="103"/>
    </row>
    <row r="87" spans="1:73" ht="21.75" hidden="1" outlineLevel="1" thickBot="1" x14ac:dyDescent="0.4">
      <c r="A87" s="87">
        <f>IFERROR(ALL!E66,0)</f>
        <v>0</v>
      </c>
      <c r="B87" s="16">
        <f ca="1">IFERROR(ALL!F66,0)</f>
        <v>0</v>
      </c>
      <c r="C87" s="16">
        <f ca="1">IFERROR(ALL!G66,0)</f>
        <v>0</v>
      </c>
      <c r="D87" s="16">
        <f ca="1">IFERROR(ALL!H66,0)</f>
        <v>0</v>
      </c>
      <c r="E87" s="16">
        <f ca="1">IFERROR(ALL!I66,0)</f>
        <v>0</v>
      </c>
      <c r="F87" s="16">
        <f ca="1">IFERROR(ALL!J66,0)</f>
        <v>0</v>
      </c>
      <c r="G87" s="16">
        <f ca="1">IFERROR(ALL!K66,0)</f>
        <v>0</v>
      </c>
      <c r="H87" s="16">
        <f ca="1">IFERROR(ALL!L66,0)</f>
        <v>0</v>
      </c>
      <c r="I87" s="16">
        <f ca="1">IFERROR(ALL!M66,0)</f>
        <v>0</v>
      </c>
      <c r="J87" s="16">
        <f ca="1">IFERROR(ALL!N66,0)</f>
        <v>0</v>
      </c>
      <c r="K87" s="16">
        <f ca="1">IFERROR(ALL!O66,0)</f>
        <v>0</v>
      </c>
      <c r="L87" s="16">
        <f ca="1">IFERROR(ALL!P66,0)</f>
        <v>0</v>
      </c>
      <c r="M87" s="16">
        <f ca="1">IFERROR(ALL!Q66,0)</f>
        <v>0</v>
      </c>
      <c r="N87" s="16">
        <f ca="1">IFERROR(ALL!R66,0)</f>
        <v>0</v>
      </c>
      <c r="O87" s="16">
        <f ca="1">IFERROR(ALL!S66,0)</f>
        <v>0</v>
      </c>
      <c r="P87" s="16">
        <f ca="1">IFERROR(ALL!T66,0)</f>
        <v>0</v>
      </c>
      <c r="Q87" s="16">
        <f ca="1">IFERROR(ALL!U66,0)</f>
        <v>0</v>
      </c>
      <c r="R87" s="16">
        <f ca="1">IFERROR(ALL!V66,0)</f>
        <v>0</v>
      </c>
      <c r="S87" s="16">
        <f ca="1">IFERROR(ALL!W66,0)</f>
        <v>0</v>
      </c>
      <c r="T87" s="16">
        <f ca="1">IFERROR(ALL!X66,0)</f>
        <v>0</v>
      </c>
      <c r="U87" s="16">
        <f ca="1">IFERROR(ALL!Y66,0)</f>
        <v>0</v>
      </c>
      <c r="V87" s="16">
        <f ca="1">IFERROR(ALL!Z66,0)</f>
        <v>0</v>
      </c>
      <c r="W87" s="16">
        <f ca="1">IFERROR(ALL!AA66,0)</f>
        <v>0</v>
      </c>
      <c r="X87" s="16">
        <f ca="1">IFERROR(ALL!AB66,0)</f>
        <v>0</v>
      </c>
      <c r="Y87" s="16">
        <f ca="1">IFERROR(ALL!AC66,0)</f>
        <v>0</v>
      </c>
      <c r="Z87" s="16">
        <f ca="1">IFERROR(ALL!AD66,0)</f>
        <v>0</v>
      </c>
      <c r="AA87" s="16">
        <f ca="1">IFERROR(ALL!AE66,0)</f>
        <v>0</v>
      </c>
      <c r="AB87" s="16">
        <f ca="1">IFERROR(ALL!AF66,0)</f>
        <v>0</v>
      </c>
      <c r="AC87" s="16">
        <f ca="1">IFERROR(ALL!AG66,0)</f>
        <v>0</v>
      </c>
      <c r="AD87" s="16">
        <f ca="1">IFERROR(ALL!AH66,0)</f>
        <v>0</v>
      </c>
      <c r="AE87" s="16">
        <f ca="1">IFERROR(ALL!AI66,0)</f>
        <v>0</v>
      </c>
      <c r="AF87" s="16">
        <f ca="1">IFERROR(ALL!AJ66,0)</f>
        <v>0</v>
      </c>
      <c r="AG87" s="16">
        <f ca="1">IFERROR(ALL!AK66,0)</f>
        <v>0</v>
      </c>
      <c r="AH87" s="16">
        <f ca="1">IFERROR(ALL!AL66,0)</f>
        <v>0</v>
      </c>
      <c r="AI87" s="16">
        <f ca="1">IFERROR(ALL!AM66,0)</f>
        <v>0</v>
      </c>
      <c r="AJ87" s="16">
        <f ca="1">IFERROR(ALL!AN66,0)</f>
        <v>0</v>
      </c>
      <c r="AK87" s="16">
        <f ca="1">IFERROR(ALL!AO66,0)</f>
        <v>0</v>
      </c>
      <c r="AL87" s="16">
        <f ca="1">IFERROR(ALL!AP66,0)</f>
        <v>0</v>
      </c>
      <c r="AM87" s="16">
        <f ca="1">IFERROR(ALL!AQ66,0)</f>
        <v>0</v>
      </c>
      <c r="AN87" s="16">
        <f ca="1">IFERROR(ALL!AR66,0)</f>
        <v>0</v>
      </c>
      <c r="AO87" s="16">
        <f ca="1">IFERROR(ALL!AS66,0)</f>
        <v>0</v>
      </c>
      <c r="AP87" s="16">
        <f ca="1">IFERROR(ALL!AT66,0)</f>
        <v>0</v>
      </c>
      <c r="AQ87" s="16">
        <f ca="1">IFERROR(ALL!AU66,0)</f>
        <v>0</v>
      </c>
      <c r="AR87" s="16">
        <f ca="1">IFERROR(ALL!AV66,0)</f>
        <v>0</v>
      </c>
      <c r="AS87" s="16">
        <f ca="1">IFERROR(ALL!AW66,0)</f>
        <v>0</v>
      </c>
      <c r="AT87" s="16">
        <f ca="1">IFERROR(ALL!AX66,0)</f>
        <v>0</v>
      </c>
      <c r="AU87" s="16">
        <f ca="1">IFERROR(ALL!AY66,0)</f>
        <v>0</v>
      </c>
      <c r="AV87" s="16">
        <f ca="1">IFERROR(ALL!AZ66,0)</f>
        <v>0</v>
      </c>
      <c r="AW87" s="16">
        <f ca="1">IFERROR(ALL!BA66,0)</f>
        <v>0</v>
      </c>
      <c r="AX87" s="16">
        <f ca="1">IFERROR(ALL!BB66,0)</f>
        <v>0</v>
      </c>
      <c r="AY87" s="16">
        <f ca="1">IFERROR(ALL!BC66,0)</f>
        <v>0</v>
      </c>
      <c r="AZ87" s="16">
        <f ca="1">IFERROR(ALL!BD66,0)</f>
        <v>0</v>
      </c>
      <c r="BA87" s="16">
        <f ca="1">IFERROR(ALL!BE66,0)</f>
        <v>0</v>
      </c>
      <c r="BB87" s="16">
        <f ca="1">IFERROR(ALL!BF66,0)</f>
        <v>0</v>
      </c>
      <c r="BC87" s="16">
        <f ca="1">IFERROR(ALL!BG66,0)</f>
        <v>0</v>
      </c>
      <c r="BD87" s="16">
        <f ca="1">IFERROR(ALL!BH66,0)</f>
        <v>0</v>
      </c>
      <c r="BE87" s="16">
        <f ca="1">IFERROR(ALL!BI66,0)</f>
        <v>0</v>
      </c>
      <c r="BF87" s="16">
        <f ca="1">IFERROR(ALL!BJ66,0)</f>
        <v>0</v>
      </c>
      <c r="BG87" s="16">
        <f ca="1">IFERROR(ALL!BK66,0)</f>
        <v>0</v>
      </c>
      <c r="BH87" s="16">
        <f ca="1">IFERROR(ALL!BL66,0)</f>
        <v>0</v>
      </c>
      <c r="BI87" s="16">
        <f ca="1">IFERROR(ALL!BM66,0)</f>
        <v>0</v>
      </c>
      <c r="BJ87" s="16">
        <f ca="1">IFERROR(ALL!BN66,0)</f>
        <v>0</v>
      </c>
      <c r="BK87" s="16">
        <f ca="1">IFERROR(ALL!BO66,0)</f>
        <v>0</v>
      </c>
      <c r="BL87" s="16">
        <f ca="1">IFERROR(ALL!BP66,0)</f>
        <v>0</v>
      </c>
      <c r="BM87" s="16">
        <f ca="1">IFERROR(ALL!BQ66,0)</f>
        <v>0</v>
      </c>
      <c r="BN87" s="16">
        <f ca="1">IFERROR(ALL!BR66,0)</f>
        <v>0</v>
      </c>
      <c r="BO87" s="16">
        <f>IFERROR(ALL!BS66,0)</f>
        <v>0</v>
      </c>
      <c r="BP87" s="16">
        <f>IFERROR(ALL!BT66,0)</f>
        <v>0</v>
      </c>
      <c r="BQ87" s="16">
        <f>IFERROR(ALL!BU66,0)</f>
        <v>0</v>
      </c>
      <c r="BR87" s="16">
        <f>IFERROR(ALL!BV66,0)</f>
        <v>0</v>
      </c>
      <c r="BS87" s="16">
        <f>IFERROR(ALL!BW66,0)</f>
        <v>0</v>
      </c>
      <c r="BT87" s="16">
        <f>IFERROR(ALL!BX66,0)</f>
        <v>0</v>
      </c>
      <c r="BU87" s="103"/>
    </row>
    <row r="88" spans="1:73" ht="21.75" hidden="1" outlineLevel="1" thickBot="1" x14ac:dyDescent="0.4">
      <c r="A88" s="87">
        <f>IFERROR(ALL!E67,0)</f>
        <v>0</v>
      </c>
      <c r="B88" s="16">
        <f ca="1">IFERROR(ALL!F67,0)</f>
        <v>0</v>
      </c>
      <c r="C88" s="16">
        <f ca="1">IFERROR(ALL!G67,0)</f>
        <v>0</v>
      </c>
      <c r="D88" s="16">
        <f ca="1">IFERROR(ALL!H67,0)</f>
        <v>0</v>
      </c>
      <c r="E88" s="16">
        <f ca="1">IFERROR(ALL!I67,0)</f>
        <v>0</v>
      </c>
      <c r="F88" s="16">
        <f ca="1">IFERROR(ALL!J67,0)</f>
        <v>0</v>
      </c>
      <c r="G88" s="16">
        <f ca="1">IFERROR(ALL!K67,0)</f>
        <v>0</v>
      </c>
      <c r="H88" s="16">
        <f ca="1">IFERROR(ALL!L67,0)</f>
        <v>0</v>
      </c>
      <c r="I88" s="16">
        <f ca="1">IFERROR(ALL!M67,0)</f>
        <v>0</v>
      </c>
      <c r="J88" s="16">
        <f ca="1">IFERROR(ALL!N67,0)</f>
        <v>0</v>
      </c>
      <c r="K88" s="16">
        <f ca="1">IFERROR(ALL!O67,0)</f>
        <v>0</v>
      </c>
      <c r="L88" s="16">
        <f ca="1">IFERROR(ALL!P67,0)</f>
        <v>0</v>
      </c>
      <c r="M88" s="16">
        <f ca="1">IFERROR(ALL!Q67,0)</f>
        <v>0</v>
      </c>
      <c r="N88" s="16">
        <f ca="1">IFERROR(ALL!R67,0)</f>
        <v>0</v>
      </c>
      <c r="O88" s="16">
        <f ca="1">IFERROR(ALL!S67,0)</f>
        <v>0</v>
      </c>
      <c r="P88" s="16">
        <f ca="1">IFERROR(ALL!T67,0)</f>
        <v>0</v>
      </c>
      <c r="Q88" s="16">
        <f ca="1">IFERROR(ALL!U67,0)</f>
        <v>0</v>
      </c>
      <c r="R88" s="16">
        <f ca="1">IFERROR(ALL!V67,0)</f>
        <v>0</v>
      </c>
      <c r="S88" s="16">
        <f ca="1">IFERROR(ALL!W67,0)</f>
        <v>0</v>
      </c>
      <c r="T88" s="16">
        <f ca="1">IFERROR(ALL!X67,0)</f>
        <v>0</v>
      </c>
      <c r="U88" s="16">
        <f ca="1">IFERROR(ALL!Y67,0)</f>
        <v>0</v>
      </c>
      <c r="V88" s="16">
        <f ca="1">IFERROR(ALL!Z67,0)</f>
        <v>0</v>
      </c>
      <c r="W88" s="16">
        <f ca="1">IFERROR(ALL!AA67,0)</f>
        <v>0</v>
      </c>
      <c r="X88" s="16">
        <f ca="1">IFERROR(ALL!AB67,0)</f>
        <v>0</v>
      </c>
      <c r="Y88" s="16">
        <f ca="1">IFERROR(ALL!AC67,0)</f>
        <v>0</v>
      </c>
      <c r="Z88" s="16">
        <f ca="1">IFERROR(ALL!AD67,0)</f>
        <v>0</v>
      </c>
      <c r="AA88" s="16">
        <f ca="1">IFERROR(ALL!AE67,0)</f>
        <v>0</v>
      </c>
      <c r="AB88" s="16">
        <f ca="1">IFERROR(ALL!AF67,0)</f>
        <v>0</v>
      </c>
      <c r="AC88" s="16">
        <f ca="1">IFERROR(ALL!AG67,0)</f>
        <v>0</v>
      </c>
      <c r="AD88" s="16">
        <f ca="1">IFERROR(ALL!AH67,0)</f>
        <v>0</v>
      </c>
      <c r="AE88" s="16">
        <f ca="1">IFERROR(ALL!AI67,0)</f>
        <v>0</v>
      </c>
      <c r="AF88" s="16">
        <f ca="1">IFERROR(ALL!AJ67,0)</f>
        <v>0</v>
      </c>
      <c r="AG88" s="16">
        <f ca="1">IFERROR(ALL!AK67,0)</f>
        <v>0</v>
      </c>
      <c r="AH88" s="16">
        <f ca="1">IFERROR(ALL!AL67,0)</f>
        <v>0</v>
      </c>
      <c r="AI88" s="16">
        <f ca="1">IFERROR(ALL!AM67,0)</f>
        <v>0</v>
      </c>
      <c r="AJ88" s="16">
        <f ca="1">IFERROR(ALL!AN67,0)</f>
        <v>0</v>
      </c>
      <c r="AK88" s="16">
        <f ca="1">IFERROR(ALL!AO67,0)</f>
        <v>0</v>
      </c>
      <c r="AL88" s="16">
        <f ca="1">IFERROR(ALL!AP67,0)</f>
        <v>0</v>
      </c>
      <c r="AM88" s="16">
        <f ca="1">IFERROR(ALL!AQ67,0)</f>
        <v>0</v>
      </c>
      <c r="AN88" s="16">
        <f ca="1">IFERROR(ALL!AR67,0)</f>
        <v>0</v>
      </c>
      <c r="AO88" s="16">
        <f ca="1">IFERROR(ALL!AS67,0)</f>
        <v>0</v>
      </c>
      <c r="AP88" s="16">
        <f ca="1">IFERROR(ALL!AT67,0)</f>
        <v>0</v>
      </c>
      <c r="AQ88" s="16">
        <f ca="1">IFERROR(ALL!AU67,0)</f>
        <v>0</v>
      </c>
      <c r="AR88" s="16">
        <f ca="1">IFERROR(ALL!AV67,0)</f>
        <v>0</v>
      </c>
      <c r="AS88" s="16">
        <f ca="1">IFERROR(ALL!AW67,0)</f>
        <v>0</v>
      </c>
      <c r="AT88" s="16">
        <f ca="1">IFERROR(ALL!AX67,0)</f>
        <v>0</v>
      </c>
      <c r="AU88" s="16">
        <f ca="1">IFERROR(ALL!AY67,0)</f>
        <v>0</v>
      </c>
      <c r="AV88" s="16">
        <f ca="1">IFERROR(ALL!AZ67,0)</f>
        <v>0</v>
      </c>
      <c r="AW88" s="16">
        <f ca="1">IFERROR(ALL!BA67,0)</f>
        <v>0</v>
      </c>
      <c r="AX88" s="16">
        <f ca="1">IFERROR(ALL!BB67,0)</f>
        <v>0</v>
      </c>
      <c r="AY88" s="16">
        <f ca="1">IFERROR(ALL!BC67,0)</f>
        <v>0</v>
      </c>
      <c r="AZ88" s="16">
        <f ca="1">IFERROR(ALL!BD67,0)</f>
        <v>0</v>
      </c>
      <c r="BA88" s="16">
        <f ca="1">IFERROR(ALL!BE67,0)</f>
        <v>0</v>
      </c>
      <c r="BB88" s="16">
        <f ca="1">IFERROR(ALL!BF67,0)</f>
        <v>0</v>
      </c>
      <c r="BC88" s="16">
        <f ca="1">IFERROR(ALL!BG67,0)</f>
        <v>0</v>
      </c>
      <c r="BD88" s="16">
        <f ca="1">IFERROR(ALL!BH67,0)</f>
        <v>0</v>
      </c>
      <c r="BE88" s="16">
        <f ca="1">IFERROR(ALL!BI67,0)</f>
        <v>0</v>
      </c>
      <c r="BF88" s="16">
        <f ca="1">IFERROR(ALL!BJ67,0)</f>
        <v>0</v>
      </c>
      <c r="BG88" s="16">
        <f ca="1">IFERROR(ALL!BK67,0)</f>
        <v>0</v>
      </c>
      <c r="BH88" s="16">
        <f ca="1">IFERROR(ALL!BL67,0)</f>
        <v>0</v>
      </c>
      <c r="BI88" s="16">
        <f ca="1">IFERROR(ALL!BM67,0)</f>
        <v>0</v>
      </c>
      <c r="BJ88" s="16">
        <f ca="1">IFERROR(ALL!BN67,0)</f>
        <v>0</v>
      </c>
      <c r="BK88" s="16">
        <f ca="1">IFERROR(ALL!BO67,0)</f>
        <v>0</v>
      </c>
      <c r="BL88" s="16">
        <f ca="1">IFERROR(ALL!BP67,0)</f>
        <v>0</v>
      </c>
      <c r="BM88" s="16">
        <f ca="1">IFERROR(ALL!BQ67,0)</f>
        <v>0</v>
      </c>
      <c r="BN88" s="16">
        <f ca="1">IFERROR(ALL!BR67,0)</f>
        <v>0</v>
      </c>
      <c r="BO88" s="16">
        <f>IFERROR(ALL!BS67,0)</f>
        <v>0</v>
      </c>
      <c r="BP88" s="16">
        <f>IFERROR(ALL!BT67,0)</f>
        <v>0</v>
      </c>
      <c r="BQ88" s="16">
        <f>IFERROR(ALL!BU67,0)</f>
        <v>0</v>
      </c>
      <c r="BR88" s="16">
        <f>IFERROR(ALL!BV67,0)</f>
        <v>0</v>
      </c>
      <c r="BS88" s="16">
        <f>IFERROR(ALL!BW67,0)</f>
        <v>0</v>
      </c>
      <c r="BT88" s="16">
        <f>IFERROR(ALL!BX67,0)</f>
        <v>0</v>
      </c>
      <c r="BU88" s="103"/>
    </row>
    <row r="89" spans="1:73" ht="21.75" hidden="1" outlineLevel="1" thickBot="1" x14ac:dyDescent="0.4">
      <c r="A89" s="87">
        <f>IFERROR(ALL!E68,0)</f>
        <v>0</v>
      </c>
      <c r="B89" s="16">
        <f ca="1">IFERROR(ALL!F68,0)</f>
        <v>0</v>
      </c>
      <c r="C89" s="16">
        <f ca="1">IFERROR(ALL!G68,0)</f>
        <v>0</v>
      </c>
      <c r="D89" s="16">
        <f ca="1">IFERROR(ALL!H68,0)</f>
        <v>0</v>
      </c>
      <c r="E89" s="16">
        <f ca="1">IFERROR(ALL!I68,0)</f>
        <v>0</v>
      </c>
      <c r="F89" s="16">
        <f ca="1">IFERROR(ALL!J68,0)</f>
        <v>0</v>
      </c>
      <c r="G89" s="16">
        <f ca="1">IFERROR(ALL!K68,0)</f>
        <v>0</v>
      </c>
      <c r="H89" s="16">
        <f ca="1">IFERROR(ALL!L68,0)</f>
        <v>0</v>
      </c>
      <c r="I89" s="16">
        <f ca="1">IFERROR(ALL!M68,0)</f>
        <v>0</v>
      </c>
      <c r="J89" s="16">
        <f ca="1">IFERROR(ALL!N68,0)</f>
        <v>0</v>
      </c>
      <c r="K89" s="16">
        <f ca="1">IFERROR(ALL!O68,0)</f>
        <v>0</v>
      </c>
      <c r="L89" s="16">
        <f ca="1">IFERROR(ALL!P68,0)</f>
        <v>0</v>
      </c>
      <c r="M89" s="16">
        <f ca="1">IFERROR(ALL!Q68,0)</f>
        <v>0</v>
      </c>
      <c r="N89" s="16">
        <f ca="1">IFERROR(ALL!R68,0)</f>
        <v>0</v>
      </c>
      <c r="O89" s="16">
        <f ca="1">IFERROR(ALL!S68,0)</f>
        <v>0</v>
      </c>
      <c r="P89" s="16">
        <f ca="1">IFERROR(ALL!T68,0)</f>
        <v>0</v>
      </c>
      <c r="Q89" s="16">
        <f ca="1">IFERROR(ALL!U68,0)</f>
        <v>0</v>
      </c>
      <c r="R89" s="16">
        <f ca="1">IFERROR(ALL!V68,0)</f>
        <v>0</v>
      </c>
      <c r="S89" s="16">
        <f ca="1">IFERROR(ALL!W68,0)</f>
        <v>0</v>
      </c>
      <c r="T89" s="16">
        <f ca="1">IFERROR(ALL!X68,0)</f>
        <v>0</v>
      </c>
      <c r="U89" s="16">
        <f ca="1">IFERROR(ALL!Y68,0)</f>
        <v>0</v>
      </c>
      <c r="V89" s="16">
        <f ca="1">IFERROR(ALL!Z68,0)</f>
        <v>0</v>
      </c>
      <c r="W89" s="16">
        <f ca="1">IFERROR(ALL!AA68,0)</f>
        <v>0</v>
      </c>
      <c r="X89" s="16">
        <f ca="1">IFERROR(ALL!AB68,0)</f>
        <v>0</v>
      </c>
      <c r="Y89" s="16">
        <f ca="1">IFERROR(ALL!AC68,0)</f>
        <v>0</v>
      </c>
      <c r="Z89" s="16">
        <f ca="1">IFERROR(ALL!AD68,0)</f>
        <v>0</v>
      </c>
      <c r="AA89" s="16">
        <f ca="1">IFERROR(ALL!AE68,0)</f>
        <v>0</v>
      </c>
      <c r="AB89" s="16">
        <f ca="1">IFERROR(ALL!AF68,0)</f>
        <v>0</v>
      </c>
      <c r="AC89" s="16">
        <f ca="1">IFERROR(ALL!AG68,0)</f>
        <v>0</v>
      </c>
      <c r="AD89" s="16">
        <f ca="1">IFERROR(ALL!AH68,0)</f>
        <v>0</v>
      </c>
      <c r="AE89" s="16">
        <f ca="1">IFERROR(ALL!AI68,0)</f>
        <v>0</v>
      </c>
      <c r="AF89" s="16">
        <f ca="1">IFERROR(ALL!AJ68,0)</f>
        <v>0</v>
      </c>
      <c r="AG89" s="16">
        <f ca="1">IFERROR(ALL!AK68,0)</f>
        <v>0</v>
      </c>
      <c r="AH89" s="16">
        <f ca="1">IFERROR(ALL!AL68,0)</f>
        <v>0</v>
      </c>
      <c r="AI89" s="16">
        <f ca="1">IFERROR(ALL!AM68,0)</f>
        <v>0</v>
      </c>
      <c r="AJ89" s="16">
        <f ca="1">IFERROR(ALL!AN68,0)</f>
        <v>0</v>
      </c>
      <c r="AK89" s="16">
        <f ca="1">IFERROR(ALL!AO68,0)</f>
        <v>0</v>
      </c>
      <c r="AL89" s="16">
        <f ca="1">IFERROR(ALL!AP68,0)</f>
        <v>0</v>
      </c>
      <c r="AM89" s="16">
        <f ca="1">IFERROR(ALL!AQ68,0)</f>
        <v>0</v>
      </c>
      <c r="AN89" s="16">
        <f ca="1">IFERROR(ALL!AR68,0)</f>
        <v>0</v>
      </c>
      <c r="AO89" s="16">
        <f ca="1">IFERROR(ALL!AS68,0)</f>
        <v>0</v>
      </c>
      <c r="AP89" s="16">
        <f ca="1">IFERROR(ALL!AT68,0)</f>
        <v>0</v>
      </c>
      <c r="AQ89" s="16">
        <f ca="1">IFERROR(ALL!AU68,0)</f>
        <v>0</v>
      </c>
      <c r="AR89" s="16">
        <f ca="1">IFERROR(ALL!AV68,0)</f>
        <v>0</v>
      </c>
      <c r="AS89" s="16">
        <f ca="1">IFERROR(ALL!AW68,0)</f>
        <v>0</v>
      </c>
      <c r="AT89" s="16">
        <f ca="1">IFERROR(ALL!AX68,0)</f>
        <v>0</v>
      </c>
      <c r="AU89" s="16">
        <f ca="1">IFERROR(ALL!AY68,0)</f>
        <v>0</v>
      </c>
      <c r="AV89" s="16">
        <f ca="1">IFERROR(ALL!AZ68,0)</f>
        <v>0</v>
      </c>
      <c r="AW89" s="16">
        <f ca="1">IFERROR(ALL!BA68,0)</f>
        <v>0</v>
      </c>
      <c r="AX89" s="16">
        <f ca="1">IFERROR(ALL!BB68,0)</f>
        <v>0</v>
      </c>
      <c r="AY89" s="16">
        <f ca="1">IFERROR(ALL!BC68,0)</f>
        <v>0</v>
      </c>
      <c r="AZ89" s="16">
        <f ca="1">IFERROR(ALL!BD68,0)</f>
        <v>0</v>
      </c>
      <c r="BA89" s="16">
        <f ca="1">IFERROR(ALL!BE68,0)</f>
        <v>0</v>
      </c>
      <c r="BB89" s="16">
        <f ca="1">IFERROR(ALL!BF68,0)</f>
        <v>0</v>
      </c>
      <c r="BC89" s="16">
        <f ca="1">IFERROR(ALL!BG68,0)</f>
        <v>0</v>
      </c>
      <c r="BD89" s="16">
        <f ca="1">IFERROR(ALL!BH68,0)</f>
        <v>0</v>
      </c>
      <c r="BE89" s="16">
        <f ca="1">IFERROR(ALL!BI68,0)</f>
        <v>0</v>
      </c>
      <c r="BF89" s="16">
        <f ca="1">IFERROR(ALL!BJ68,0)</f>
        <v>0</v>
      </c>
      <c r="BG89" s="16">
        <f ca="1">IFERROR(ALL!BK68,0)</f>
        <v>0</v>
      </c>
      <c r="BH89" s="16">
        <f ca="1">IFERROR(ALL!BL68,0)</f>
        <v>0</v>
      </c>
      <c r="BI89" s="16">
        <f ca="1">IFERROR(ALL!BM68,0)</f>
        <v>0</v>
      </c>
      <c r="BJ89" s="16">
        <f ca="1">IFERROR(ALL!BN68,0)</f>
        <v>0</v>
      </c>
      <c r="BK89" s="16">
        <f ca="1">IFERROR(ALL!BO68,0)</f>
        <v>0</v>
      </c>
      <c r="BL89" s="16">
        <f ca="1">IFERROR(ALL!BP68,0)</f>
        <v>0</v>
      </c>
      <c r="BM89" s="16">
        <f ca="1">IFERROR(ALL!BQ68,0)</f>
        <v>0</v>
      </c>
      <c r="BN89" s="16">
        <f ca="1">IFERROR(ALL!BR68,0)</f>
        <v>0</v>
      </c>
      <c r="BO89" s="16">
        <f>IFERROR(ALL!BS68,0)</f>
        <v>0</v>
      </c>
      <c r="BP89" s="16">
        <f>IFERROR(ALL!BT68,0)</f>
        <v>0</v>
      </c>
      <c r="BQ89" s="16">
        <f>IFERROR(ALL!BU68,0)</f>
        <v>0</v>
      </c>
      <c r="BR89" s="16">
        <f>IFERROR(ALL!BV68,0)</f>
        <v>0</v>
      </c>
      <c r="BS89" s="16">
        <f>IFERROR(ALL!BW68,0)</f>
        <v>0</v>
      </c>
      <c r="BT89" s="16">
        <f>IFERROR(ALL!BX68,0)</f>
        <v>0</v>
      </c>
      <c r="BU89" s="103"/>
    </row>
    <row r="90" spans="1:73" ht="21.75" hidden="1" outlineLevel="1" thickBot="1" x14ac:dyDescent="0.4">
      <c r="A90" s="87">
        <f>IFERROR(ALL!E69,0)</f>
        <v>0</v>
      </c>
      <c r="B90" s="16">
        <f ca="1">IFERROR(ALL!F69,0)</f>
        <v>0</v>
      </c>
      <c r="C90" s="16">
        <f ca="1">IFERROR(ALL!G69,0)</f>
        <v>0</v>
      </c>
      <c r="D90" s="16">
        <f ca="1">IFERROR(ALL!H69,0)</f>
        <v>0</v>
      </c>
      <c r="E90" s="16">
        <f ca="1">IFERROR(ALL!I69,0)</f>
        <v>0</v>
      </c>
      <c r="F90" s="16">
        <f ca="1">IFERROR(ALL!J69,0)</f>
        <v>0</v>
      </c>
      <c r="G90" s="16">
        <f ca="1">IFERROR(ALL!K69,0)</f>
        <v>0</v>
      </c>
      <c r="H90" s="16">
        <f ca="1">IFERROR(ALL!L69,0)</f>
        <v>0</v>
      </c>
      <c r="I90" s="16">
        <f ca="1">IFERROR(ALL!M69,0)</f>
        <v>0</v>
      </c>
      <c r="J90" s="16">
        <f ca="1">IFERROR(ALL!N69,0)</f>
        <v>0</v>
      </c>
      <c r="K90" s="16">
        <f ca="1">IFERROR(ALL!O69,0)</f>
        <v>0</v>
      </c>
      <c r="L90" s="16">
        <f ca="1">IFERROR(ALL!P69,0)</f>
        <v>0</v>
      </c>
      <c r="M90" s="16">
        <f ca="1">IFERROR(ALL!Q69,0)</f>
        <v>0</v>
      </c>
      <c r="N90" s="16">
        <f ca="1">IFERROR(ALL!R69,0)</f>
        <v>0</v>
      </c>
      <c r="O90" s="16">
        <f ca="1">IFERROR(ALL!S69,0)</f>
        <v>0</v>
      </c>
      <c r="P90" s="16">
        <f ca="1">IFERROR(ALL!T69,0)</f>
        <v>0</v>
      </c>
      <c r="Q90" s="16">
        <f ca="1">IFERROR(ALL!U69,0)</f>
        <v>0</v>
      </c>
      <c r="R90" s="16">
        <f ca="1">IFERROR(ALL!V69,0)</f>
        <v>0</v>
      </c>
      <c r="S90" s="16">
        <f ca="1">IFERROR(ALL!W69,0)</f>
        <v>0</v>
      </c>
      <c r="T90" s="16">
        <f ca="1">IFERROR(ALL!X69,0)</f>
        <v>0</v>
      </c>
      <c r="U90" s="16">
        <f ca="1">IFERROR(ALL!Y69,0)</f>
        <v>0</v>
      </c>
      <c r="V90" s="16">
        <f ca="1">IFERROR(ALL!Z69,0)</f>
        <v>0</v>
      </c>
      <c r="W90" s="16">
        <f ca="1">IFERROR(ALL!AA69,0)</f>
        <v>0</v>
      </c>
      <c r="X90" s="16">
        <f ca="1">IFERROR(ALL!AB69,0)</f>
        <v>0</v>
      </c>
      <c r="Y90" s="16">
        <f ca="1">IFERROR(ALL!AC69,0)</f>
        <v>0</v>
      </c>
      <c r="Z90" s="16">
        <f ca="1">IFERROR(ALL!AD69,0)</f>
        <v>0</v>
      </c>
      <c r="AA90" s="16">
        <f ca="1">IFERROR(ALL!AE69,0)</f>
        <v>0</v>
      </c>
      <c r="AB90" s="16">
        <f ca="1">IFERROR(ALL!AF69,0)</f>
        <v>0</v>
      </c>
      <c r="AC90" s="16">
        <f ca="1">IFERROR(ALL!AG69,0)</f>
        <v>0</v>
      </c>
      <c r="AD90" s="16">
        <f ca="1">IFERROR(ALL!AH69,0)</f>
        <v>0</v>
      </c>
      <c r="AE90" s="16">
        <f ca="1">IFERROR(ALL!AI69,0)</f>
        <v>0</v>
      </c>
      <c r="AF90" s="16">
        <f ca="1">IFERROR(ALL!AJ69,0)</f>
        <v>0</v>
      </c>
      <c r="AG90" s="16">
        <f ca="1">IFERROR(ALL!AK69,0)</f>
        <v>0</v>
      </c>
      <c r="AH90" s="16">
        <f ca="1">IFERROR(ALL!AL69,0)</f>
        <v>0</v>
      </c>
      <c r="AI90" s="16">
        <f ca="1">IFERROR(ALL!AM69,0)</f>
        <v>0</v>
      </c>
      <c r="AJ90" s="16">
        <f ca="1">IFERROR(ALL!AN69,0)</f>
        <v>0</v>
      </c>
      <c r="AK90" s="16">
        <f ca="1">IFERROR(ALL!AO69,0)</f>
        <v>0</v>
      </c>
      <c r="AL90" s="16">
        <f ca="1">IFERROR(ALL!AP69,0)</f>
        <v>0</v>
      </c>
      <c r="AM90" s="16">
        <f ca="1">IFERROR(ALL!AQ69,0)</f>
        <v>0</v>
      </c>
      <c r="AN90" s="16">
        <f ca="1">IFERROR(ALL!AR69,0)</f>
        <v>0</v>
      </c>
      <c r="AO90" s="16">
        <f ca="1">IFERROR(ALL!AS69,0)</f>
        <v>0</v>
      </c>
      <c r="AP90" s="16">
        <f ca="1">IFERROR(ALL!AT69,0)</f>
        <v>0</v>
      </c>
      <c r="AQ90" s="16">
        <f ca="1">IFERROR(ALL!AU69,0)</f>
        <v>0</v>
      </c>
      <c r="AR90" s="16">
        <f ca="1">IFERROR(ALL!AV69,0)</f>
        <v>0</v>
      </c>
      <c r="AS90" s="16">
        <f ca="1">IFERROR(ALL!AW69,0)</f>
        <v>0</v>
      </c>
      <c r="AT90" s="16">
        <f ca="1">IFERROR(ALL!AX69,0)</f>
        <v>0</v>
      </c>
      <c r="AU90" s="16">
        <f ca="1">IFERROR(ALL!AY69,0)</f>
        <v>0</v>
      </c>
      <c r="AV90" s="16">
        <f ca="1">IFERROR(ALL!AZ69,0)</f>
        <v>0</v>
      </c>
      <c r="AW90" s="16">
        <f ca="1">IFERROR(ALL!BA69,0)</f>
        <v>0</v>
      </c>
      <c r="AX90" s="16">
        <f ca="1">IFERROR(ALL!BB69,0)</f>
        <v>0</v>
      </c>
      <c r="AY90" s="16">
        <f ca="1">IFERROR(ALL!BC69,0)</f>
        <v>0</v>
      </c>
      <c r="AZ90" s="16">
        <f ca="1">IFERROR(ALL!BD69,0)</f>
        <v>0</v>
      </c>
      <c r="BA90" s="16">
        <f ca="1">IFERROR(ALL!BE69,0)</f>
        <v>0</v>
      </c>
      <c r="BB90" s="16">
        <f ca="1">IFERROR(ALL!BF69,0)</f>
        <v>0</v>
      </c>
      <c r="BC90" s="16">
        <f ca="1">IFERROR(ALL!BG69,0)</f>
        <v>0</v>
      </c>
      <c r="BD90" s="16">
        <f ca="1">IFERROR(ALL!BH69,0)</f>
        <v>0</v>
      </c>
      <c r="BE90" s="16">
        <f ca="1">IFERROR(ALL!BI69,0)</f>
        <v>0</v>
      </c>
      <c r="BF90" s="16">
        <f ca="1">IFERROR(ALL!BJ69,0)</f>
        <v>0</v>
      </c>
      <c r="BG90" s="16">
        <f ca="1">IFERROR(ALL!BK69,0)</f>
        <v>0</v>
      </c>
      <c r="BH90" s="16">
        <f ca="1">IFERROR(ALL!BL69,0)</f>
        <v>0</v>
      </c>
      <c r="BI90" s="16">
        <f ca="1">IFERROR(ALL!BM69,0)</f>
        <v>0</v>
      </c>
      <c r="BJ90" s="16">
        <f ca="1">IFERROR(ALL!BN69,0)</f>
        <v>0</v>
      </c>
      <c r="BK90" s="16">
        <f ca="1">IFERROR(ALL!BO69,0)</f>
        <v>0</v>
      </c>
      <c r="BL90" s="16">
        <f ca="1">IFERROR(ALL!BP69,0)</f>
        <v>0</v>
      </c>
      <c r="BM90" s="16">
        <f ca="1">IFERROR(ALL!BQ69,0)</f>
        <v>0</v>
      </c>
      <c r="BN90" s="16">
        <f ca="1">IFERROR(ALL!BR69,0)</f>
        <v>0</v>
      </c>
      <c r="BO90" s="16">
        <f>IFERROR(ALL!BS69,0)</f>
        <v>0</v>
      </c>
      <c r="BP90" s="16">
        <f>IFERROR(ALL!BT69,0)</f>
        <v>0</v>
      </c>
      <c r="BQ90" s="16">
        <f>IFERROR(ALL!BU69,0)</f>
        <v>0</v>
      </c>
      <c r="BR90" s="16">
        <f>IFERROR(ALL!BV69,0)</f>
        <v>0</v>
      </c>
      <c r="BS90" s="16">
        <f>IFERROR(ALL!BW69,0)</f>
        <v>0</v>
      </c>
      <c r="BT90" s="16">
        <f>IFERROR(ALL!BX69,0)</f>
        <v>0</v>
      </c>
      <c r="BU90" s="103"/>
    </row>
    <row r="91" spans="1:73" ht="21.75" hidden="1" outlineLevel="1" thickBot="1" x14ac:dyDescent="0.4">
      <c r="A91" s="87">
        <f>IFERROR(ALL!E70,0)</f>
        <v>0</v>
      </c>
      <c r="B91" s="16">
        <f ca="1">IFERROR(ALL!F70,0)</f>
        <v>0</v>
      </c>
      <c r="C91" s="16">
        <f ca="1">IFERROR(ALL!G70,0)</f>
        <v>0</v>
      </c>
      <c r="D91" s="16">
        <f ca="1">IFERROR(ALL!H70,0)</f>
        <v>0</v>
      </c>
      <c r="E91" s="16">
        <f ca="1">IFERROR(ALL!I70,0)</f>
        <v>0</v>
      </c>
      <c r="F91" s="16">
        <f ca="1">IFERROR(ALL!J70,0)</f>
        <v>0</v>
      </c>
      <c r="G91" s="16">
        <f ca="1">IFERROR(ALL!K70,0)</f>
        <v>0</v>
      </c>
      <c r="H91" s="16">
        <f ca="1">IFERROR(ALL!L70,0)</f>
        <v>0</v>
      </c>
      <c r="I91" s="16">
        <f ca="1">IFERROR(ALL!M70,0)</f>
        <v>0</v>
      </c>
      <c r="J91" s="16">
        <f ca="1">IFERROR(ALL!N70,0)</f>
        <v>0</v>
      </c>
      <c r="K91" s="16">
        <f ca="1">IFERROR(ALL!O70,0)</f>
        <v>0</v>
      </c>
      <c r="L91" s="16">
        <f ca="1">IFERROR(ALL!P70,0)</f>
        <v>0</v>
      </c>
      <c r="M91" s="16">
        <f ca="1">IFERROR(ALL!Q70,0)</f>
        <v>0</v>
      </c>
      <c r="N91" s="16">
        <f ca="1">IFERROR(ALL!R70,0)</f>
        <v>0</v>
      </c>
      <c r="O91" s="16">
        <f ca="1">IFERROR(ALL!S70,0)</f>
        <v>0</v>
      </c>
      <c r="P91" s="16">
        <f ca="1">IFERROR(ALL!T70,0)</f>
        <v>0</v>
      </c>
      <c r="Q91" s="16">
        <f ca="1">IFERROR(ALL!U70,0)</f>
        <v>0</v>
      </c>
      <c r="R91" s="16">
        <f ca="1">IFERROR(ALL!V70,0)</f>
        <v>0</v>
      </c>
      <c r="S91" s="16">
        <f ca="1">IFERROR(ALL!W70,0)</f>
        <v>0</v>
      </c>
      <c r="T91" s="16">
        <f ca="1">IFERROR(ALL!X70,0)</f>
        <v>0</v>
      </c>
      <c r="U91" s="16">
        <f ca="1">IFERROR(ALL!Y70,0)</f>
        <v>0</v>
      </c>
      <c r="V91" s="16">
        <f ca="1">IFERROR(ALL!Z70,0)</f>
        <v>0</v>
      </c>
      <c r="W91" s="16">
        <f ca="1">IFERROR(ALL!AA70,0)</f>
        <v>0</v>
      </c>
      <c r="X91" s="16">
        <f ca="1">IFERROR(ALL!AB70,0)</f>
        <v>0</v>
      </c>
      <c r="Y91" s="16">
        <f ca="1">IFERROR(ALL!AC70,0)</f>
        <v>0</v>
      </c>
      <c r="Z91" s="16">
        <f ca="1">IFERROR(ALL!AD70,0)</f>
        <v>0</v>
      </c>
      <c r="AA91" s="16">
        <f ca="1">IFERROR(ALL!AE70,0)</f>
        <v>0</v>
      </c>
      <c r="AB91" s="16">
        <f ca="1">IFERROR(ALL!AF70,0)</f>
        <v>0</v>
      </c>
      <c r="AC91" s="16">
        <f ca="1">IFERROR(ALL!AG70,0)</f>
        <v>0</v>
      </c>
      <c r="AD91" s="16">
        <f ca="1">IFERROR(ALL!AH70,0)</f>
        <v>0</v>
      </c>
      <c r="AE91" s="16">
        <f ca="1">IFERROR(ALL!AI70,0)</f>
        <v>0</v>
      </c>
      <c r="AF91" s="16">
        <f ca="1">IFERROR(ALL!AJ70,0)</f>
        <v>0</v>
      </c>
      <c r="AG91" s="16">
        <f ca="1">IFERROR(ALL!AK70,0)</f>
        <v>0</v>
      </c>
      <c r="AH91" s="16">
        <f ca="1">IFERROR(ALL!AL70,0)</f>
        <v>0</v>
      </c>
      <c r="AI91" s="16">
        <f ca="1">IFERROR(ALL!AM70,0)</f>
        <v>0</v>
      </c>
      <c r="AJ91" s="16">
        <f ca="1">IFERROR(ALL!AN70,0)</f>
        <v>0</v>
      </c>
      <c r="AK91" s="16">
        <f ca="1">IFERROR(ALL!AO70,0)</f>
        <v>0</v>
      </c>
      <c r="AL91" s="16">
        <f ca="1">IFERROR(ALL!AP70,0)</f>
        <v>0</v>
      </c>
      <c r="AM91" s="16">
        <f ca="1">IFERROR(ALL!AQ70,0)</f>
        <v>0</v>
      </c>
      <c r="AN91" s="16">
        <f ca="1">IFERROR(ALL!AR70,0)</f>
        <v>0</v>
      </c>
      <c r="AO91" s="16">
        <f ca="1">IFERROR(ALL!AS70,0)</f>
        <v>0</v>
      </c>
      <c r="AP91" s="16">
        <f ca="1">IFERROR(ALL!AT70,0)</f>
        <v>0</v>
      </c>
      <c r="AQ91" s="16">
        <f ca="1">IFERROR(ALL!AU70,0)</f>
        <v>0</v>
      </c>
      <c r="AR91" s="16">
        <f ca="1">IFERROR(ALL!AV70,0)</f>
        <v>0</v>
      </c>
      <c r="AS91" s="16">
        <f ca="1">IFERROR(ALL!AW70,0)</f>
        <v>0</v>
      </c>
      <c r="AT91" s="16">
        <f ca="1">IFERROR(ALL!AX70,0)</f>
        <v>0</v>
      </c>
      <c r="AU91" s="16">
        <f ca="1">IFERROR(ALL!AY70,0)</f>
        <v>0</v>
      </c>
      <c r="AV91" s="16">
        <f ca="1">IFERROR(ALL!AZ70,0)</f>
        <v>0</v>
      </c>
      <c r="AW91" s="16">
        <f ca="1">IFERROR(ALL!BA70,0)</f>
        <v>0</v>
      </c>
      <c r="AX91" s="16">
        <f ca="1">IFERROR(ALL!BB70,0)</f>
        <v>0</v>
      </c>
      <c r="AY91" s="16">
        <f ca="1">IFERROR(ALL!BC70,0)</f>
        <v>0</v>
      </c>
      <c r="AZ91" s="16">
        <f ca="1">IFERROR(ALL!BD70,0)</f>
        <v>0</v>
      </c>
      <c r="BA91" s="16">
        <f ca="1">IFERROR(ALL!BE70,0)</f>
        <v>0</v>
      </c>
      <c r="BB91" s="16">
        <f ca="1">IFERROR(ALL!BF70,0)</f>
        <v>0</v>
      </c>
      <c r="BC91" s="16">
        <f ca="1">IFERROR(ALL!BG70,0)</f>
        <v>0</v>
      </c>
      <c r="BD91" s="16">
        <f ca="1">IFERROR(ALL!BH70,0)</f>
        <v>0</v>
      </c>
      <c r="BE91" s="16">
        <f ca="1">IFERROR(ALL!BI70,0)</f>
        <v>0</v>
      </c>
      <c r="BF91" s="16">
        <f ca="1">IFERROR(ALL!BJ70,0)</f>
        <v>0</v>
      </c>
      <c r="BG91" s="16">
        <f ca="1">IFERROR(ALL!BK70,0)</f>
        <v>0</v>
      </c>
      <c r="BH91" s="16">
        <f ca="1">IFERROR(ALL!BL70,0)</f>
        <v>0</v>
      </c>
      <c r="BI91" s="16">
        <f ca="1">IFERROR(ALL!BM70,0)</f>
        <v>0</v>
      </c>
      <c r="BJ91" s="16">
        <f ca="1">IFERROR(ALL!BN70,0)</f>
        <v>0</v>
      </c>
      <c r="BK91" s="16">
        <f ca="1">IFERROR(ALL!BO70,0)</f>
        <v>0</v>
      </c>
      <c r="BL91" s="16">
        <f ca="1">IFERROR(ALL!BP70,0)</f>
        <v>0</v>
      </c>
      <c r="BM91" s="16">
        <f ca="1">IFERROR(ALL!BQ70,0)</f>
        <v>0</v>
      </c>
      <c r="BN91" s="16">
        <f ca="1">IFERROR(ALL!BR70,0)</f>
        <v>0</v>
      </c>
      <c r="BO91" s="16">
        <f>IFERROR(ALL!BS70,0)</f>
        <v>0</v>
      </c>
      <c r="BP91" s="16">
        <f>IFERROR(ALL!BT70,0)</f>
        <v>0</v>
      </c>
      <c r="BQ91" s="16">
        <f>IFERROR(ALL!BU70,0)</f>
        <v>0</v>
      </c>
      <c r="BR91" s="16">
        <f>IFERROR(ALL!BV70,0)</f>
        <v>0</v>
      </c>
      <c r="BS91" s="16">
        <f>IFERROR(ALL!BW70,0)</f>
        <v>0</v>
      </c>
      <c r="BT91" s="16">
        <f>IFERROR(ALL!BX70,0)</f>
        <v>0</v>
      </c>
      <c r="BU91" s="103"/>
    </row>
    <row r="92" spans="1:73" ht="21.75" hidden="1" outlineLevel="1" thickBot="1" x14ac:dyDescent="0.4">
      <c r="A92" s="87">
        <f>IFERROR(ALL!E71,0)</f>
        <v>0</v>
      </c>
      <c r="B92" s="16">
        <f ca="1">IFERROR(ALL!F71,0)</f>
        <v>0</v>
      </c>
      <c r="C92" s="16">
        <f ca="1">IFERROR(ALL!G71,0)</f>
        <v>0</v>
      </c>
      <c r="D92" s="16">
        <f ca="1">IFERROR(ALL!H71,0)</f>
        <v>0</v>
      </c>
      <c r="E92" s="16">
        <f ca="1">IFERROR(ALL!I71,0)</f>
        <v>0</v>
      </c>
      <c r="F92" s="16">
        <f ca="1">IFERROR(ALL!J71,0)</f>
        <v>0</v>
      </c>
      <c r="G92" s="16">
        <f ca="1">IFERROR(ALL!K71,0)</f>
        <v>0</v>
      </c>
      <c r="H92" s="16">
        <f ca="1">IFERROR(ALL!L71,0)</f>
        <v>0</v>
      </c>
      <c r="I92" s="16">
        <f ca="1">IFERROR(ALL!M71,0)</f>
        <v>0</v>
      </c>
      <c r="J92" s="16">
        <f ca="1">IFERROR(ALL!N71,0)</f>
        <v>0</v>
      </c>
      <c r="K92" s="16">
        <f ca="1">IFERROR(ALL!O71,0)</f>
        <v>0</v>
      </c>
      <c r="L92" s="16">
        <f ca="1">IFERROR(ALL!P71,0)</f>
        <v>0</v>
      </c>
      <c r="M92" s="16">
        <f ca="1">IFERROR(ALL!Q71,0)</f>
        <v>0</v>
      </c>
      <c r="N92" s="16">
        <f ca="1">IFERROR(ALL!R71,0)</f>
        <v>0</v>
      </c>
      <c r="O92" s="16">
        <f ca="1">IFERROR(ALL!S71,0)</f>
        <v>0</v>
      </c>
      <c r="P92" s="16">
        <f ca="1">IFERROR(ALL!T71,0)</f>
        <v>0</v>
      </c>
      <c r="Q92" s="16">
        <f ca="1">IFERROR(ALL!U71,0)</f>
        <v>0</v>
      </c>
      <c r="R92" s="16">
        <f ca="1">IFERROR(ALL!V71,0)</f>
        <v>0</v>
      </c>
      <c r="S92" s="16">
        <f ca="1">IFERROR(ALL!W71,0)</f>
        <v>0</v>
      </c>
      <c r="T92" s="16">
        <f ca="1">IFERROR(ALL!X71,0)</f>
        <v>0</v>
      </c>
      <c r="U92" s="16">
        <f ca="1">IFERROR(ALL!Y71,0)</f>
        <v>0</v>
      </c>
      <c r="V92" s="16">
        <f ca="1">IFERROR(ALL!Z71,0)</f>
        <v>0</v>
      </c>
      <c r="W92" s="16">
        <f ca="1">IFERROR(ALL!AA71,0)</f>
        <v>0</v>
      </c>
      <c r="X92" s="16">
        <f ca="1">IFERROR(ALL!AB71,0)</f>
        <v>0</v>
      </c>
      <c r="Y92" s="16">
        <f ca="1">IFERROR(ALL!AC71,0)</f>
        <v>0</v>
      </c>
      <c r="Z92" s="16">
        <f ca="1">IFERROR(ALL!AD71,0)</f>
        <v>0</v>
      </c>
      <c r="AA92" s="16">
        <f ca="1">IFERROR(ALL!AE71,0)</f>
        <v>0</v>
      </c>
      <c r="AB92" s="16">
        <f ca="1">IFERROR(ALL!AF71,0)</f>
        <v>0</v>
      </c>
      <c r="AC92" s="16">
        <f ca="1">IFERROR(ALL!AG71,0)</f>
        <v>0</v>
      </c>
      <c r="AD92" s="16">
        <f ca="1">IFERROR(ALL!AH71,0)</f>
        <v>0</v>
      </c>
      <c r="AE92" s="16">
        <f ca="1">IFERROR(ALL!AI71,0)</f>
        <v>0</v>
      </c>
      <c r="AF92" s="16">
        <f ca="1">IFERROR(ALL!AJ71,0)</f>
        <v>0</v>
      </c>
      <c r="AG92" s="16">
        <f ca="1">IFERROR(ALL!AK71,0)</f>
        <v>0</v>
      </c>
      <c r="AH92" s="16">
        <f ca="1">IFERROR(ALL!AL71,0)</f>
        <v>0</v>
      </c>
      <c r="AI92" s="16">
        <f ca="1">IFERROR(ALL!AM71,0)</f>
        <v>0</v>
      </c>
      <c r="AJ92" s="16">
        <f ca="1">IFERROR(ALL!AN71,0)</f>
        <v>0</v>
      </c>
      <c r="AK92" s="16">
        <f ca="1">IFERROR(ALL!AO71,0)</f>
        <v>0</v>
      </c>
      <c r="AL92" s="16">
        <f ca="1">IFERROR(ALL!AP71,0)</f>
        <v>0</v>
      </c>
      <c r="AM92" s="16">
        <f ca="1">IFERROR(ALL!AQ71,0)</f>
        <v>0</v>
      </c>
      <c r="AN92" s="16">
        <f ca="1">IFERROR(ALL!AR71,0)</f>
        <v>0</v>
      </c>
      <c r="AO92" s="16">
        <f ca="1">IFERROR(ALL!AS71,0)</f>
        <v>0</v>
      </c>
      <c r="AP92" s="16">
        <f ca="1">IFERROR(ALL!AT71,0)</f>
        <v>0</v>
      </c>
      <c r="AQ92" s="16">
        <f ca="1">IFERROR(ALL!AU71,0)</f>
        <v>0</v>
      </c>
      <c r="AR92" s="16">
        <f ca="1">IFERROR(ALL!AV71,0)</f>
        <v>0</v>
      </c>
      <c r="AS92" s="16">
        <f ca="1">IFERROR(ALL!AW71,0)</f>
        <v>0</v>
      </c>
      <c r="AT92" s="16">
        <f ca="1">IFERROR(ALL!AX71,0)</f>
        <v>0</v>
      </c>
      <c r="AU92" s="16">
        <f ca="1">IFERROR(ALL!AY71,0)</f>
        <v>0</v>
      </c>
      <c r="AV92" s="16">
        <f ca="1">IFERROR(ALL!AZ71,0)</f>
        <v>0</v>
      </c>
      <c r="AW92" s="16">
        <f ca="1">IFERROR(ALL!BA71,0)</f>
        <v>0</v>
      </c>
      <c r="AX92" s="16">
        <f ca="1">IFERROR(ALL!BB71,0)</f>
        <v>0</v>
      </c>
      <c r="AY92" s="16">
        <f ca="1">IFERROR(ALL!BC71,0)</f>
        <v>0</v>
      </c>
      <c r="AZ92" s="16">
        <f ca="1">IFERROR(ALL!BD71,0)</f>
        <v>0</v>
      </c>
      <c r="BA92" s="16">
        <f ca="1">IFERROR(ALL!BE71,0)</f>
        <v>0</v>
      </c>
      <c r="BB92" s="16">
        <f ca="1">IFERROR(ALL!BF71,0)</f>
        <v>0</v>
      </c>
      <c r="BC92" s="16">
        <f ca="1">IFERROR(ALL!BG71,0)</f>
        <v>0</v>
      </c>
      <c r="BD92" s="16">
        <f ca="1">IFERROR(ALL!BH71,0)</f>
        <v>0</v>
      </c>
      <c r="BE92" s="16">
        <f ca="1">IFERROR(ALL!BI71,0)</f>
        <v>0</v>
      </c>
      <c r="BF92" s="16">
        <f ca="1">IFERROR(ALL!BJ71,0)</f>
        <v>0</v>
      </c>
      <c r="BG92" s="16">
        <f ca="1">IFERROR(ALL!BK71,0)</f>
        <v>0</v>
      </c>
      <c r="BH92" s="16">
        <f ca="1">IFERROR(ALL!BL71,0)</f>
        <v>0</v>
      </c>
      <c r="BI92" s="16">
        <f ca="1">IFERROR(ALL!BM71,0)</f>
        <v>0</v>
      </c>
      <c r="BJ92" s="16">
        <f ca="1">IFERROR(ALL!BN71,0)</f>
        <v>0</v>
      </c>
      <c r="BK92" s="16">
        <f ca="1">IFERROR(ALL!BO71,0)</f>
        <v>0</v>
      </c>
      <c r="BL92" s="16">
        <f ca="1">IFERROR(ALL!BP71,0)</f>
        <v>0</v>
      </c>
      <c r="BM92" s="16">
        <f ca="1">IFERROR(ALL!BQ71,0)</f>
        <v>0</v>
      </c>
      <c r="BN92" s="16">
        <f ca="1">IFERROR(ALL!BR71,0)</f>
        <v>0</v>
      </c>
      <c r="BO92" s="16">
        <f>IFERROR(ALL!BS71,0)</f>
        <v>0</v>
      </c>
      <c r="BP92" s="16">
        <f>IFERROR(ALL!BT71,0)</f>
        <v>0</v>
      </c>
      <c r="BQ92" s="16">
        <f>IFERROR(ALL!BU71,0)</f>
        <v>0</v>
      </c>
      <c r="BR92" s="16">
        <f>IFERROR(ALL!BV71,0)</f>
        <v>0</v>
      </c>
      <c r="BS92" s="16">
        <f>IFERROR(ALL!BW71,0)</f>
        <v>0</v>
      </c>
      <c r="BT92" s="16">
        <f>IFERROR(ALL!BX71,0)</f>
        <v>0</v>
      </c>
      <c r="BU92" s="103"/>
    </row>
    <row r="93" spans="1:73" ht="21.75" hidden="1" outlineLevel="1" thickBot="1" x14ac:dyDescent="0.4">
      <c r="A93" s="87">
        <f>IFERROR(ALL!E72,0)</f>
        <v>0</v>
      </c>
      <c r="B93" s="16">
        <f ca="1">IFERROR(ALL!F72,0)</f>
        <v>0</v>
      </c>
      <c r="C93" s="16">
        <f ca="1">IFERROR(ALL!G72,0)</f>
        <v>0</v>
      </c>
      <c r="D93" s="16">
        <f ca="1">IFERROR(ALL!H72,0)</f>
        <v>0</v>
      </c>
      <c r="E93" s="16">
        <f ca="1">IFERROR(ALL!I72,0)</f>
        <v>0</v>
      </c>
      <c r="F93" s="16">
        <f ca="1">IFERROR(ALL!J72,0)</f>
        <v>0</v>
      </c>
      <c r="G93" s="16">
        <f ca="1">IFERROR(ALL!K72,0)</f>
        <v>0</v>
      </c>
      <c r="H93" s="16">
        <f ca="1">IFERROR(ALL!L72,0)</f>
        <v>0</v>
      </c>
      <c r="I93" s="16">
        <f ca="1">IFERROR(ALL!M72,0)</f>
        <v>0</v>
      </c>
      <c r="J93" s="16">
        <f ca="1">IFERROR(ALL!N72,0)</f>
        <v>0</v>
      </c>
      <c r="K93" s="16">
        <f ca="1">IFERROR(ALL!O72,0)</f>
        <v>0</v>
      </c>
      <c r="L93" s="16">
        <f ca="1">IFERROR(ALL!P72,0)</f>
        <v>0</v>
      </c>
      <c r="M93" s="16">
        <f ca="1">IFERROR(ALL!Q72,0)</f>
        <v>0</v>
      </c>
      <c r="N93" s="16">
        <f ca="1">IFERROR(ALL!R72,0)</f>
        <v>0</v>
      </c>
      <c r="O93" s="16">
        <f ca="1">IFERROR(ALL!S72,0)</f>
        <v>0</v>
      </c>
      <c r="P93" s="16">
        <f ca="1">IFERROR(ALL!T72,0)</f>
        <v>0</v>
      </c>
      <c r="Q93" s="16">
        <f ca="1">IFERROR(ALL!U72,0)</f>
        <v>0</v>
      </c>
      <c r="R93" s="16">
        <f ca="1">IFERROR(ALL!V72,0)</f>
        <v>0</v>
      </c>
      <c r="S93" s="16">
        <f ca="1">IFERROR(ALL!W72,0)</f>
        <v>0</v>
      </c>
      <c r="T93" s="16">
        <f ca="1">IFERROR(ALL!X72,0)</f>
        <v>0</v>
      </c>
      <c r="U93" s="16">
        <f ca="1">IFERROR(ALL!Y72,0)</f>
        <v>0</v>
      </c>
      <c r="V93" s="16">
        <f ca="1">IFERROR(ALL!Z72,0)</f>
        <v>0</v>
      </c>
      <c r="W93" s="16">
        <f ca="1">IFERROR(ALL!AA72,0)</f>
        <v>0</v>
      </c>
      <c r="X93" s="16">
        <f ca="1">IFERROR(ALL!AB72,0)</f>
        <v>0</v>
      </c>
      <c r="Y93" s="16">
        <f ca="1">IFERROR(ALL!AC72,0)</f>
        <v>0</v>
      </c>
      <c r="Z93" s="16">
        <f ca="1">IFERROR(ALL!AD72,0)</f>
        <v>0</v>
      </c>
      <c r="AA93" s="16">
        <f ca="1">IFERROR(ALL!AE72,0)</f>
        <v>0</v>
      </c>
      <c r="AB93" s="16">
        <f ca="1">IFERROR(ALL!AF72,0)</f>
        <v>0</v>
      </c>
      <c r="AC93" s="16">
        <f ca="1">IFERROR(ALL!AG72,0)</f>
        <v>0</v>
      </c>
      <c r="AD93" s="16">
        <f ca="1">IFERROR(ALL!AH72,0)</f>
        <v>0</v>
      </c>
      <c r="AE93" s="16">
        <f ca="1">IFERROR(ALL!AI72,0)</f>
        <v>0</v>
      </c>
      <c r="AF93" s="16">
        <f ca="1">IFERROR(ALL!AJ72,0)</f>
        <v>0</v>
      </c>
      <c r="AG93" s="16">
        <f ca="1">IFERROR(ALL!AK72,0)</f>
        <v>0</v>
      </c>
      <c r="AH93" s="16">
        <f ca="1">IFERROR(ALL!AL72,0)</f>
        <v>0</v>
      </c>
      <c r="AI93" s="16">
        <f ca="1">IFERROR(ALL!AM72,0)</f>
        <v>0</v>
      </c>
      <c r="AJ93" s="16">
        <f ca="1">IFERROR(ALL!AN72,0)</f>
        <v>0</v>
      </c>
      <c r="AK93" s="16">
        <f ca="1">IFERROR(ALL!AO72,0)</f>
        <v>0</v>
      </c>
      <c r="AL93" s="16">
        <f ca="1">IFERROR(ALL!AP72,0)</f>
        <v>0</v>
      </c>
      <c r="AM93" s="16">
        <f ca="1">IFERROR(ALL!AQ72,0)</f>
        <v>0</v>
      </c>
      <c r="AN93" s="16">
        <f ca="1">IFERROR(ALL!AR72,0)</f>
        <v>0</v>
      </c>
      <c r="AO93" s="16">
        <f ca="1">IFERROR(ALL!AS72,0)</f>
        <v>0</v>
      </c>
      <c r="AP93" s="16">
        <f ca="1">IFERROR(ALL!AT72,0)</f>
        <v>0</v>
      </c>
      <c r="AQ93" s="16">
        <f ca="1">IFERROR(ALL!AU72,0)</f>
        <v>0</v>
      </c>
      <c r="AR93" s="16">
        <f ca="1">IFERROR(ALL!AV72,0)</f>
        <v>0</v>
      </c>
      <c r="AS93" s="16">
        <f ca="1">IFERROR(ALL!AW72,0)</f>
        <v>0</v>
      </c>
      <c r="AT93" s="16">
        <f ca="1">IFERROR(ALL!AX72,0)</f>
        <v>0</v>
      </c>
      <c r="AU93" s="16">
        <f ca="1">IFERROR(ALL!AY72,0)</f>
        <v>0</v>
      </c>
      <c r="AV93" s="16">
        <f ca="1">IFERROR(ALL!AZ72,0)</f>
        <v>0</v>
      </c>
      <c r="AW93" s="16">
        <f ca="1">IFERROR(ALL!BA72,0)</f>
        <v>0</v>
      </c>
      <c r="AX93" s="16">
        <f ca="1">IFERROR(ALL!BB72,0)</f>
        <v>0</v>
      </c>
      <c r="AY93" s="16">
        <f ca="1">IFERROR(ALL!BC72,0)</f>
        <v>0</v>
      </c>
      <c r="AZ93" s="16">
        <f ca="1">IFERROR(ALL!BD72,0)</f>
        <v>0</v>
      </c>
      <c r="BA93" s="16">
        <f ca="1">IFERROR(ALL!BE72,0)</f>
        <v>0</v>
      </c>
      <c r="BB93" s="16">
        <f ca="1">IFERROR(ALL!BF72,0)</f>
        <v>0</v>
      </c>
      <c r="BC93" s="16">
        <f ca="1">IFERROR(ALL!BG72,0)</f>
        <v>0</v>
      </c>
      <c r="BD93" s="16">
        <f ca="1">IFERROR(ALL!BH72,0)</f>
        <v>0</v>
      </c>
      <c r="BE93" s="16">
        <f ca="1">IFERROR(ALL!BI72,0)</f>
        <v>0</v>
      </c>
      <c r="BF93" s="16">
        <f ca="1">IFERROR(ALL!BJ72,0)</f>
        <v>0</v>
      </c>
      <c r="BG93" s="16">
        <f ca="1">IFERROR(ALL!BK72,0)</f>
        <v>0</v>
      </c>
      <c r="BH93" s="16">
        <f ca="1">IFERROR(ALL!BL72,0)</f>
        <v>0</v>
      </c>
      <c r="BI93" s="16">
        <f ca="1">IFERROR(ALL!BM72,0)</f>
        <v>0</v>
      </c>
      <c r="BJ93" s="16">
        <f ca="1">IFERROR(ALL!BN72,0)</f>
        <v>0</v>
      </c>
      <c r="BK93" s="16">
        <f ca="1">IFERROR(ALL!BO72,0)</f>
        <v>0</v>
      </c>
      <c r="BL93" s="16">
        <f ca="1">IFERROR(ALL!BP72,0)</f>
        <v>0</v>
      </c>
      <c r="BM93" s="16">
        <f ca="1">IFERROR(ALL!BQ72,0)</f>
        <v>0</v>
      </c>
      <c r="BN93" s="16">
        <f ca="1">IFERROR(ALL!BR72,0)</f>
        <v>0</v>
      </c>
      <c r="BO93" s="16">
        <f>IFERROR(ALL!BS72,0)</f>
        <v>0</v>
      </c>
      <c r="BP93" s="16">
        <f>IFERROR(ALL!BT72,0)</f>
        <v>0</v>
      </c>
      <c r="BQ93" s="16">
        <f>IFERROR(ALL!BU72,0)</f>
        <v>0</v>
      </c>
      <c r="BR93" s="16">
        <f>IFERROR(ALL!BV72,0)</f>
        <v>0</v>
      </c>
      <c r="BS93" s="16">
        <f>IFERROR(ALL!BW72,0)</f>
        <v>0</v>
      </c>
      <c r="BT93" s="16">
        <f>IFERROR(ALL!BX72,0)</f>
        <v>0</v>
      </c>
      <c r="BU93" s="103"/>
    </row>
    <row r="94" spans="1:73" ht="21.75" hidden="1" outlineLevel="1" thickBot="1" x14ac:dyDescent="0.4">
      <c r="A94" s="87">
        <f>IFERROR(ALL!E73,0)</f>
        <v>0</v>
      </c>
      <c r="B94" s="16">
        <f ca="1">IFERROR(ALL!F73,0)</f>
        <v>0</v>
      </c>
      <c r="C94" s="16">
        <f ca="1">IFERROR(ALL!G73,0)</f>
        <v>0</v>
      </c>
      <c r="D94" s="16">
        <f ca="1">IFERROR(ALL!H73,0)</f>
        <v>0</v>
      </c>
      <c r="E94" s="16">
        <f ca="1">IFERROR(ALL!I73,0)</f>
        <v>0</v>
      </c>
      <c r="F94" s="16">
        <f ca="1">IFERROR(ALL!J73,0)</f>
        <v>0</v>
      </c>
      <c r="G94" s="16">
        <f ca="1">IFERROR(ALL!K73,0)</f>
        <v>0</v>
      </c>
      <c r="H94" s="16">
        <f ca="1">IFERROR(ALL!L73,0)</f>
        <v>0</v>
      </c>
      <c r="I94" s="16">
        <f ca="1">IFERROR(ALL!M73,0)</f>
        <v>0</v>
      </c>
      <c r="J94" s="16">
        <f ca="1">IFERROR(ALL!N73,0)</f>
        <v>0</v>
      </c>
      <c r="K94" s="16">
        <f ca="1">IFERROR(ALL!O73,0)</f>
        <v>0</v>
      </c>
      <c r="L94" s="16">
        <f ca="1">IFERROR(ALL!P73,0)</f>
        <v>0</v>
      </c>
      <c r="M94" s="16">
        <f ca="1">IFERROR(ALL!Q73,0)</f>
        <v>0</v>
      </c>
      <c r="N94" s="16">
        <f ca="1">IFERROR(ALL!R73,0)</f>
        <v>0</v>
      </c>
      <c r="O94" s="16">
        <f ca="1">IFERROR(ALL!S73,0)</f>
        <v>0</v>
      </c>
      <c r="P94" s="16">
        <f ca="1">IFERROR(ALL!T73,0)</f>
        <v>0</v>
      </c>
      <c r="Q94" s="16">
        <f ca="1">IFERROR(ALL!U73,0)</f>
        <v>0</v>
      </c>
      <c r="R94" s="16">
        <f ca="1">IFERROR(ALL!V73,0)</f>
        <v>0</v>
      </c>
      <c r="S94" s="16">
        <f ca="1">IFERROR(ALL!W73,0)</f>
        <v>0</v>
      </c>
      <c r="T94" s="16">
        <f ca="1">IFERROR(ALL!X73,0)</f>
        <v>0</v>
      </c>
      <c r="U94" s="16">
        <f ca="1">IFERROR(ALL!Y73,0)</f>
        <v>0</v>
      </c>
      <c r="V94" s="16">
        <f ca="1">IFERROR(ALL!Z73,0)</f>
        <v>0</v>
      </c>
      <c r="W94" s="16">
        <f ca="1">IFERROR(ALL!AA73,0)</f>
        <v>0</v>
      </c>
      <c r="X94" s="16">
        <f ca="1">IFERROR(ALL!AB73,0)</f>
        <v>0</v>
      </c>
      <c r="Y94" s="16">
        <f ca="1">IFERROR(ALL!AC73,0)</f>
        <v>0</v>
      </c>
      <c r="Z94" s="16">
        <f ca="1">IFERROR(ALL!AD73,0)</f>
        <v>0</v>
      </c>
      <c r="AA94" s="16">
        <f ca="1">IFERROR(ALL!AE73,0)</f>
        <v>0</v>
      </c>
      <c r="AB94" s="16">
        <f ca="1">IFERROR(ALL!AF73,0)</f>
        <v>0</v>
      </c>
      <c r="AC94" s="16">
        <f ca="1">IFERROR(ALL!AG73,0)</f>
        <v>0</v>
      </c>
      <c r="AD94" s="16">
        <f ca="1">IFERROR(ALL!AH73,0)</f>
        <v>0</v>
      </c>
      <c r="AE94" s="16">
        <f ca="1">IFERROR(ALL!AI73,0)</f>
        <v>0</v>
      </c>
      <c r="AF94" s="16">
        <f ca="1">IFERROR(ALL!AJ73,0)</f>
        <v>0</v>
      </c>
      <c r="AG94" s="16">
        <f ca="1">IFERROR(ALL!AK73,0)</f>
        <v>0</v>
      </c>
      <c r="AH94" s="16">
        <f ca="1">IFERROR(ALL!AL73,0)</f>
        <v>0</v>
      </c>
      <c r="AI94" s="16">
        <f ca="1">IFERROR(ALL!AM73,0)</f>
        <v>0</v>
      </c>
      <c r="AJ94" s="16">
        <f ca="1">IFERROR(ALL!AN73,0)</f>
        <v>0</v>
      </c>
      <c r="AK94" s="16">
        <f ca="1">IFERROR(ALL!AO73,0)</f>
        <v>0</v>
      </c>
      <c r="AL94" s="16">
        <f ca="1">IFERROR(ALL!AP73,0)</f>
        <v>0</v>
      </c>
      <c r="AM94" s="16">
        <f ca="1">IFERROR(ALL!AQ73,0)</f>
        <v>0</v>
      </c>
      <c r="AN94" s="16">
        <f ca="1">IFERROR(ALL!AR73,0)</f>
        <v>0</v>
      </c>
      <c r="AO94" s="16">
        <f ca="1">IFERROR(ALL!AS73,0)</f>
        <v>0</v>
      </c>
      <c r="AP94" s="16">
        <f ca="1">IFERROR(ALL!AT73,0)</f>
        <v>0</v>
      </c>
      <c r="AQ94" s="16">
        <f ca="1">IFERROR(ALL!AU73,0)</f>
        <v>0</v>
      </c>
      <c r="AR94" s="16">
        <f ca="1">IFERROR(ALL!AV73,0)</f>
        <v>0</v>
      </c>
      <c r="AS94" s="16">
        <f ca="1">IFERROR(ALL!AW73,0)</f>
        <v>0</v>
      </c>
      <c r="AT94" s="16">
        <f ca="1">IFERROR(ALL!AX73,0)</f>
        <v>0</v>
      </c>
      <c r="AU94" s="16">
        <f ca="1">IFERROR(ALL!AY73,0)</f>
        <v>0</v>
      </c>
      <c r="AV94" s="16">
        <f ca="1">IFERROR(ALL!AZ73,0)</f>
        <v>0</v>
      </c>
      <c r="AW94" s="16">
        <f ca="1">IFERROR(ALL!BA73,0)</f>
        <v>0</v>
      </c>
      <c r="AX94" s="16">
        <f ca="1">IFERROR(ALL!BB73,0)</f>
        <v>0</v>
      </c>
      <c r="AY94" s="16">
        <f ca="1">IFERROR(ALL!BC73,0)</f>
        <v>0</v>
      </c>
      <c r="AZ94" s="16">
        <f ca="1">IFERROR(ALL!BD73,0)</f>
        <v>0</v>
      </c>
      <c r="BA94" s="16">
        <f ca="1">IFERROR(ALL!BE73,0)</f>
        <v>0</v>
      </c>
      <c r="BB94" s="16">
        <f ca="1">IFERROR(ALL!BF73,0)</f>
        <v>0</v>
      </c>
      <c r="BC94" s="16">
        <f ca="1">IFERROR(ALL!BG73,0)</f>
        <v>0</v>
      </c>
      <c r="BD94" s="16">
        <f ca="1">IFERROR(ALL!BH73,0)</f>
        <v>0</v>
      </c>
      <c r="BE94" s="16">
        <f ca="1">IFERROR(ALL!BI73,0)</f>
        <v>0</v>
      </c>
      <c r="BF94" s="16">
        <f ca="1">IFERROR(ALL!BJ73,0)</f>
        <v>0</v>
      </c>
      <c r="BG94" s="16">
        <f ca="1">IFERROR(ALL!BK73,0)</f>
        <v>0</v>
      </c>
      <c r="BH94" s="16">
        <f ca="1">IFERROR(ALL!BL73,0)</f>
        <v>0</v>
      </c>
      <c r="BI94" s="16">
        <f ca="1">IFERROR(ALL!BM73,0)</f>
        <v>0</v>
      </c>
      <c r="BJ94" s="16">
        <f ca="1">IFERROR(ALL!BN73,0)</f>
        <v>0</v>
      </c>
      <c r="BK94" s="16">
        <f ca="1">IFERROR(ALL!BO73,0)</f>
        <v>0</v>
      </c>
      <c r="BL94" s="16">
        <f ca="1">IFERROR(ALL!BP73,0)</f>
        <v>0</v>
      </c>
      <c r="BM94" s="16">
        <f ca="1">IFERROR(ALL!BQ73,0)</f>
        <v>0</v>
      </c>
      <c r="BN94" s="16">
        <f ca="1">IFERROR(ALL!BR73,0)</f>
        <v>0</v>
      </c>
      <c r="BO94" s="16">
        <f>IFERROR(ALL!BS73,0)</f>
        <v>0</v>
      </c>
      <c r="BP94" s="16">
        <f>IFERROR(ALL!BT73,0)</f>
        <v>0</v>
      </c>
      <c r="BQ94" s="16">
        <f>IFERROR(ALL!BU73,0)</f>
        <v>0</v>
      </c>
      <c r="BR94" s="16">
        <f>IFERROR(ALL!BV73,0)</f>
        <v>0</v>
      </c>
      <c r="BS94" s="16">
        <f>IFERROR(ALL!BW73,0)</f>
        <v>0</v>
      </c>
      <c r="BT94" s="16">
        <f>IFERROR(ALL!BX73,0)</f>
        <v>0</v>
      </c>
      <c r="BU94" s="103"/>
    </row>
    <row r="95" spans="1:73" ht="21.75" hidden="1" outlineLevel="1" thickBot="1" x14ac:dyDescent="0.4">
      <c r="A95" s="87">
        <f>IFERROR(ALL!E74,0)</f>
        <v>0</v>
      </c>
      <c r="B95" s="16">
        <f ca="1">IFERROR(ALL!F74,0)</f>
        <v>0</v>
      </c>
      <c r="C95" s="16">
        <f ca="1">IFERROR(ALL!G74,0)</f>
        <v>0</v>
      </c>
      <c r="D95" s="16">
        <f ca="1">IFERROR(ALL!H74,0)</f>
        <v>0</v>
      </c>
      <c r="E95" s="16">
        <f ca="1">IFERROR(ALL!I74,0)</f>
        <v>0</v>
      </c>
      <c r="F95" s="16">
        <f ca="1">IFERROR(ALL!J74,0)</f>
        <v>0</v>
      </c>
      <c r="G95" s="16">
        <f ca="1">IFERROR(ALL!K74,0)</f>
        <v>0</v>
      </c>
      <c r="H95" s="16">
        <f ca="1">IFERROR(ALL!L74,0)</f>
        <v>0</v>
      </c>
      <c r="I95" s="16">
        <f ca="1">IFERROR(ALL!M74,0)</f>
        <v>0</v>
      </c>
      <c r="J95" s="16">
        <f ca="1">IFERROR(ALL!N74,0)</f>
        <v>0</v>
      </c>
      <c r="K95" s="16">
        <f ca="1">IFERROR(ALL!O74,0)</f>
        <v>0</v>
      </c>
      <c r="L95" s="16">
        <f ca="1">IFERROR(ALL!P74,0)</f>
        <v>0</v>
      </c>
      <c r="M95" s="16">
        <f ca="1">IFERROR(ALL!Q74,0)</f>
        <v>0</v>
      </c>
      <c r="N95" s="16">
        <f ca="1">IFERROR(ALL!R74,0)</f>
        <v>0</v>
      </c>
      <c r="O95" s="16">
        <f ca="1">IFERROR(ALL!S74,0)</f>
        <v>0</v>
      </c>
      <c r="P95" s="16">
        <f ca="1">IFERROR(ALL!T74,0)</f>
        <v>0</v>
      </c>
      <c r="Q95" s="16">
        <f ca="1">IFERROR(ALL!U74,0)</f>
        <v>0</v>
      </c>
      <c r="R95" s="16">
        <f ca="1">IFERROR(ALL!V74,0)</f>
        <v>0</v>
      </c>
      <c r="S95" s="16">
        <f ca="1">IFERROR(ALL!W74,0)</f>
        <v>0</v>
      </c>
      <c r="T95" s="16">
        <f ca="1">IFERROR(ALL!X74,0)</f>
        <v>0</v>
      </c>
      <c r="U95" s="16">
        <f ca="1">IFERROR(ALL!Y74,0)</f>
        <v>0</v>
      </c>
      <c r="V95" s="16">
        <f ca="1">IFERROR(ALL!Z74,0)</f>
        <v>0</v>
      </c>
      <c r="W95" s="16">
        <f ca="1">IFERROR(ALL!AA74,0)</f>
        <v>0</v>
      </c>
      <c r="X95" s="16">
        <f ca="1">IFERROR(ALL!AB74,0)</f>
        <v>0</v>
      </c>
      <c r="Y95" s="16">
        <f ca="1">IFERROR(ALL!AC74,0)</f>
        <v>0</v>
      </c>
      <c r="Z95" s="16">
        <f ca="1">IFERROR(ALL!AD74,0)</f>
        <v>0</v>
      </c>
      <c r="AA95" s="16">
        <f ca="1">IFERROR(ALL!AE74,0)</f>
        <v>0</v>
      </c>
      <c r="AB95" s="16">
        <f ca="1">IFERROR(ALL!AF74,0)</f>
        <v>0</v>
      </c>
      <c r="AC95" s="16">
        <f ca="1">IFERROR(ALL!AG74,0)</f>
        <v>0</v>
      </c>
      <c r="AD95" s="16">
        <f ca="1">IFERROR(ALL!AH74,0)</f>
        <v>0</v>
      </c>
      <c r="AE95" s="16">
        <f ca="1">IFERROR(ALL!AI74,0)</f>
        <v>0</v>
      </c>
      <c r="AF95" s="16">
        <f ca="1">IFERROR(ALL!AJ74,0)</f>
        <v>0</v>
      </c>
      <c r="AG95" s="16">
        <f ca="1">IFERROR(ALL!AK74,0)</f>
        <v>0</v>
      </c>
      <c r="AH95" s="16">
        <f ca="1">IFERROR(ALL!AL74,0)</f>
        <v>0</v>
      </c>
      <c r="AI95" s="16">
        <f ca="1">IFERROR(ALL!AM74,0)</f>
        <v>0</v>
      </c>
      <c r="AJ95" s="16">
        <f ca="1">IFERROR(ALL!AN74,0)</f>
        <v>0</v>
      </c>
      <c r="AK95" s="16">
        <f ca="1">IFERROR(ALL!AO74,0)</f>
        <v>0</v>
      </c>
      <c r="AL95" s="16">
        <f ca="1">IFERROR(ALL!AP74,0)</f>
        <v>0</v>
      </c>
      <c r="AM95" s="16">
        <f ca="1">IFERROR(ALL!AQ74,0)</f>
        <v>0</v>
      </c>
      <c r="AN95" s="16">
        <f ca="1">IFERROR(ALL!AR74,0)</f>
        <v>0</v>
      </c>
      <c r="AO95" s="16">
        <f ca="1">IFERROR(ALL!AS74,0)</f>
        <v>0</v>
      </c>
      <c r="AP95" s="16">
        <f ca="1">IFERROR(ALL!AT74,0)</f>
        <v>0</v>
      </c>
      <c r="AQ95" s="16">
        <f ca="1">IFERROR(ALL!AU74,0)</f>
        <v>0</v>
      </c>
      <c r="AR95" s="16">
        <f ca="1">IFERROR(ALL!AV74,0)</f>
        <v>0</v>
      </c>
      <c r="AS95" s="16">
        <f ca="1">IFERROR(ALL!AW74,0)</f>
        <v>0</v>
      </c>
      <c r="AT95" s="16">
        <f ca="1">IFERROR(ALL!AX74,0)</f>
        <v>0</v>
      </c>
      <c r="AU95" s="16">
        <f ca="1">IFERROR(ALL!AY74,0)</f>
        <v>0</v>
      </c>
      <c r="AV95" s="16">
        <f ca="1">IFERROR(ALL!AZ74,0)</f>
        <v>0</v>
      </c>
      <c r="AW95" s="16">
        <f ca="1">IFERROR(ALL!BA74,0)</f>
        <v>0</v>
      </c>
      <c r="AX95" s="16">
        <f ca="1">IFERROR(ALL!BB74,0)</f>
        <v>0</v>
      </c>
      <c r="AY95" s="16">
        <f ca="1">IFERROR(ALL!BC74,0)</f>
        <v>0</v>
      </c>
      <c r="AZ95" s="16">
        <f ca="1">IFERROR(ALL!BD74,0)</f>
        <v>0</v>
      </c>
      <c r="BA95" s="16">
        <f ca="1">IFERROR(ALL!BE74,0)</f>
        <v>0</v>
      </c>
      <c r="BB95" s="16">
        <f ca="1">IFERROR(ALL!BF74,0)</f>
        <v>0</v>
      </c>
      <c r="BC95" s="16">
        <f ca="1">IFERROR(ALL!BG74,0)</f>
        <v>0</v>
      </c>
      <c r="BD95" s="16">
        <f ca="1">IFERROR(ALL!BH74,0)</f>
        <v>0</v>
      </c>
      <c r="BE95" s="16">
        <f ca="1">IFERROR(ALL!BI74,0)</f>
        <v>0</v>
      </c>
      <c r="BF95" s="16">
        <f ca="1">IFERROR(ALL!BJ74,0)</f>
        <v>0</v>
      </c>
      <c r="BG95" s="16">
        <f ca="1">IFERROR(ALL!BK74,0)</f>
        <v>0</v>
      </c>
      <c r="BH95" s="16">
        <f ca="1">IFERROR(ALL!BL74,0)</f>
        <v>0</v>
      </c>
      <c r="BI95" s="16">
        <f ca="1">IFERROR(ALL!BM74,0)</f>
        <v>0</v>
      </c>
      <c r="BJ95" s="16">
        <f ca="1">IFERROR(ALL!BN74,0)</f>
        <v>0</v>
      </c>
      <c r="BK95" s="16">
        <f ca="1">IFERROR(ALL!BO74,0)</f>
        <v>0</v>
      </c>
      <c r="BL95" s="16">
        <f ca="1">IFERROR(ALL!BP74,0)</f>
        <v>0</v>
      </c>
      <c r="BM95" s="16">
        <f ca="1">IFERROR(ALL!BQ74,0)</f>
        <v>0</v>
      </c>
      <c r="BN95" s="16">
        <f ca="1">IFERROR(ALL!BR74,0)</f>
        <v>0</v>
      </c>
      <c r="BO95" s="16">
        <f>IFERROR(ALL!BS74,0)</f>
        <v>0</v>
      </c>
      <c r="BP95" s="16">
        <f>IFERROR(ALL!BT74,0)</f>
        <v>0</v>
      </c>
      <c r="BQ95" s="16">
        <f>IFERROR(ALL!BU74,0)</f>
        <v>0</v>
      </c>
      <c r="BR95" s="16">
        <f>IFERROR(ALL!BV74,0)</f>
        <v>0</v>
      </c>
      <c r="BS95" s="16">
        <f>IFERROR(ALL!BW74,0)</f>
        <v>0</v>
      </c>
      <c r="BT95" s="16">
        <f>IFERROR(ALL!BX74,0)</f>
        <v>0</v>
      </c>
      <c r="BU95" s="103"/>
    </row>
    <row r="96" spans="1:73" ht="21.75" hidden="1" outlineLevel="1" thickBot="1" x14ac:dyDescent="0.4">
      <c r="A96" s="87">
        <f>IFERROR(ALL!E75,0)</f>
        <v>1</v>
      </c>
      <c r="B96" s="16">
        <f>IFERROR(ALL!F75,0)</f>
        <v>0</v>
      </c>
      <c r="C96" s="16">
        <f>IFERROR(ALL!G75,0)</f>
        <v>0</v>
      </c>
      <c r="D96" s="16">
        <f>IFERROR(ALL!H75,0)</f>
        <v>0</v>
      </c>
      <c r="E96" s="16">
        <f>IFERROR(ALL!I75,0)</f>
        <v>0</v>
      </c>
      <c r="F96" s="16">
        <f>IFERROR(ALL!J75,0)</f>
        <v>0</v>
      </c>
      <c r="G96" s="16">
        <f>IFERROR(ALL!K75,0)</f>
        <v>0</v>
      </c>
      <c r="H96" s="16">
        <f>IFERROR(ALL!L75,0)</f>
        <v>0</v>
      </c>
      <c r="I96" s="16">
        <f>IFERROR(ALL!M75,0)</f>
        <v>0</v>
      </c>
      <c r="J96" s="16">
        <f>IFERROR(ALL!N75,0)</f>
        <v>0</v>
      </c>
      <c r="K96" s="16">
        <f>IFERROR(ALL!O75,0)</f>
        <v>0</v>
      </c>
      <c r="L96" s="16">
        <f>IFERROR(ALL!P75,0)</f>
        <v>0</v>
      </c>
      <c r="M96" s="16">
        <f>IFERROR(ALL!Q75,0)</f>
        <v>0</v>
      </c>
      <c r="N96" s="16">
        <f>IFERROR(ALL!R75,0)</f>
        <v>0</v>
      </c>
      <c r="O96" s="16">
        <f>IFERROR(ALL!S75,0)</f>
        <v>0</v>
      </c>
      <c r="P96" s="16">
        <f>IFERROR(ALL!T75,0)</f>
        <v>0</v>
      </c>
      <c r="Q96" s="16">
        <f>IFERROR(ALL!U75,0)</f>
        <v>0</v>
      </c>
      <c r="R96" s="16">
        <f>IFERROR(ALL!V75,0)</f>
        <v>0</v>
      </c>
      <c r="S96" s="16">
        <f>IFERROR(ALL!W75,0)</f>
        <v>0</v>
      </c>
      <c r="T96" s="16">
        <f>IFERROR(ALL!X75,0)</f>
        <v>0</v>
      </c>
      <c r="U96" s="16">
        <f>IFERROR(ALL!Y75,0)</f>
        <v>0</v>
      </c>
      <c r="V96" s="16">
        <f>IFERROR(ALL!Z75,0)</f>
        <v>0</v>
      </c>
      <c r="W96" s="16">
        <f>IFERROR(ALL!AA75,0)</f>
        <v>0</v>
      </c>
      <c r="X96" s="16">
        <f>IFERROR(ALL!AB75,0)</f>
        <v>0</v>
      </c>
      <c r="Y96" s="16">
        <f>IFERROR(ALL!AC75,0)</f>
        <v>0</v>
      </c>
      <c r="Z96" s="16">
        <f>IFERROR(ALL!AD75,0)</f>
        <v>0</v>
      </c>
      <c r="AA96" s="16">
        <f>IFERROR(ALL!AE75,0)</f>
        <v>0</v>
      </c>
      <c r="AB96" s="16">
        <f>IFERROR(ALL!AF75,0)</f>
        <v>0</v>
      </c>
      <c r="AC96" s="16">
        <f>IFERROR(ALL!AG75,0)</f>
        <v>0</v>
      </c>
      <c r="AD96" s="16">
        <f>IFERROR(ALL!AH75,0)</f>
        <v>0</v>
      </c>
      <c r="AE96" s="16">
        <f>IFERROR(ALL!AI75,0)</f>
        <v>0</v>
      </c>
      <c r="AF96" s="16">
        <f>IFERROR(ALL!AJ75,0)</f>
        <v>0</v>
      </c>
      <c r="AG96" s="16">
        <f>IFERROR(ALL!AK75,0)</f>
        <v>0</v>
      </c>
      <c r="AH96" s="16">
        <f>IFERROR(ALL!AL75,0)</f>
        <v>0</v>
      </c>
      <c r="AI96" s="16">
        <f>IFERROR(ALL!AM75,0)</f>
        <v>0</v>
      </c>
      <c r="AJ96" s="16">
        <f>IFERROR(ALL!AN75,0)</f>
        <v>0</v>
      </c>
      <c r="AK96" s="16">
        <f>IFERROR(ALL!AO75,0)</f>
        <v>0</v>
      </c>
      <c r="AL96" s="16">
        <f>IFERROR(ALL!AP75,0)</f>
        <v>0</v>
      </c>
      <c r="AM96" s="16">
        <f>IFERROR(ALL!AQ75,0)</f>
        <v>0</v>
      </c>
      <c r="AN96" s="16">
        <f>IFERROR(ALL!AR75,0)</f>
        <v>0</v>
      </c>
      <c r="AO96" s="16">
        <f>IFERROR(ALL!AS75,0)</f>
        <v>0</v>
      </c>
      <c r="AP96" s="16">
        <f>IFERROR(ALL!AT75,0)</f>
        <v>0</v>
      </c>
      <c r="AQ96" s="16">
        <f>IFERROR(ALL!AU75,0)</f>
        <v>0</v>
      </c>
      <c r="AR96" s="16">
        <f>IFERROR(ALL!AV75,0)</f>
        <v>0</v>
      </c>
      <c r="AS96" s="16">
        <f>IFERROR(ALL!AW75,0)</f>
        <v>0</v>
      </c>
      <c r="AT96" s="16">
        <f>IFERROR(ALL!AX75,0)</f>
        <v>0</v>
      </c>
      <c r="AU96" s="16">
        <f>IFERROR(ALL!AY75,0)</f>
        <v>0</v>
      </c>
      <c r="AV96" s="16">
        <f>IFERROR(ALL!AZ75,0)</f>
        <v>0</v>
      </c>
      <c r="AW96" s="16">
        <f>IFERROR(ALL!BA75,0)</f>
        <v>0</v>
      </c>
      <c r="AX96" s="16">
        <f>IFERROR(ALL!BB75,0)</f>
        <v>0</v>
      </c>
      <c r="AY96" s="16">
        <f>IFERROR(ALL!BC75,0)</f>
        <v>0</v>
      </c>
      <c r="AZ96" s="16">
        <f>IFERROR(ALL!BD75,0)</f>
        <v>0</v>
      </c>
      <c r="BA96" s="16">
        <f>IFERROR(ALL!BE75,0)</f>
        <v>0</v>
      </c>
      <c r="BB96" s="16">
        <f>IFERROR(ALL!BF75,0)</f>
        <v>0</v>
      </c>
      <c r="BC96" s="16">
        <f>IFERROR(ALL!BG75,0)</f>
        <v>0</v>
      </c>
      <c r="BD96" s="16">
        <f>IFERROR(ALL!BH75,0)</f>
        <v>0</v>
      </c>
      <c r="BE96" s="16">
        <f>IFERROR(ALL!BI75,0)</f>
        <v>0</v>
      </c>
      <c r="BF96" s="16">
        <f>IFERROR(ALL!BJ75,0)</f>
        <v>0</v>
      </c>
      <c r="BG96" s="16">
        <f>IFERROR(ALL!BK75,0)</f>
        <v>0</v>
      </c>
      <c r="BH96" s="16">
        <f>IFERROR(ALL!BL75,0)</f>
        <v>0</v>
      </c>
      <c r="BI96" s="16">
        <f>IFERROR(ALL!BM75,0)</f>
        <v>0</v>
      </c>
      <c r="BJ96" s="16">
        <f>IFERROR(ALL!BN75,0)</f>
        <v>0</v>
      </c>
      <c r="BK96" s="16">
        <f>IFERROR(ALL!BO75,0)</f>
        <v>0</v>
      </c>
      <c r="BL96" s="16">
        <f>IFERROR(ALL!BP75,0)</f>
        <v>0</v>
      </c>
      <c r="BM96" s="16">
        <f>IFERROR(ALL!BQ75,0)</f>
        <v>0</v>
      </c>
      <c r="BN96" s="16">
        <f>IFERROR(ALL!BR75,0)</f>
        <v>0</v>
      </c>
      <c r="BO96" s="16">
        <f>IFERROR(ALL!BS75,0)</f>
        <v>0</v>
      </c>
      <c r="BP96" s="16">
        <f>IFERROR(ALL!BT75,0)</f>
        <v>0</v>
      </c>
      <c r="BQ96" s="16">
        <f>IFERROR(ALL!BU75,0)</f>
        <v>0</v>
      </c>
      <c r="BR96" s="16">
        <f>IFERROR(ALL!BV75,0)</f>
        <v>0</v>
      </c>
      <c r="BS96" s="16">
        <f>IFERROR(ALL!BW75,0)</f>
        <v>0</v>
      </c>
      <c r="BT96" s="16">
        <f>IFERROR(ALL!BX75,0)</f>
        <v>0</v>
      </c>
      <c r="BU96" s="103"/>
    </row>
    <row r="97" spans="1:72" ht="21.75" collapsed="1" thickTop="1" x14ac:dyDescent="0.35">
      <c r="A97" s="93"/>
      <c r="B97" s="101"/>
      <c r="C97" s="100"/>
      <c r="D97" s="100"/>
      <c r="E97" s="100"/>
      <c r="F97" s="100"/>
      <c r="G97" s="100"/>
      <c r="H97" s="100"/>
      <c r="I97" s="100"/>
      <c r="J97" s="100"/>
      <c r="K97" s="100"/>
      <c r="L97" s="100"/>
      <c r="M97" s="100"/>
      <c r="N97" s="100"/>
      <c r="O97" s="100"/>
      <c r="P97" s="100"/>
      <c r="Q97" s="100"/>
      <c r="R97" s="100"/>
      <c r="S97" s="100"/>
      <c r="T97" s="100"/>
      <c r="U97" s="100"/>
      <c r="V97" s="100"/>
      <c r="W97" s="100"/>
      <c r="X97" s="100"/>
      <c r="Y97" s="100"/>
      <c r="Z97" s="100"/>
      <c r="AA97" s="100"/>
      <c r="AB97" s="100"/>
      <c r="AC97" s="100"/>
      <c r="AD97" s="100"/>
      <c r="AE97" s="100"/>
      <c r="AF97" s="100"/>
      <c r="AG97" s="100"/>
      <c r="AH97" s="100"/>
      <c r="AI97" s="100"/>
      <c r="AJ97" s="100"/>
      <c r="AK97" s="100"/>
      <c r="AL97" s="100"/>
      <c r="AM97" s="100"/>
      <c r="AN97" s="100"/>
      <c r="AO97" s="100"/>
      <c r="AP97" s="100"/>
      <c r="AQ97" s="100"/>
      <c r="AR97" s="100"/>
      <c r="AS97" s="100"/>
      <c r="AT97" s="100"/>
      <c r="AU97" s="100"/>
      <c r="AV97" s="100"/>
      <c r="AW97" s="100"/>
      <c r="AX97" s="100"/>
      <c r="AY97" s="100"/>
      <c r="AZ97" s="100"/>
      <c r="BA97" s="100"/>
      <c r="BB97" s="100"/>
      <c r="BC97" s="100"/>
      <c r="BD97" s="100"/>
      <c r="BE97" s="100"/>
      <c r="BF97" s="100"/>
      <c r="BG97" s="100"/>
      <c r="BH97" s="100"/>
      <c r="BI97" s="100"/>
      <c r="BJ97" s="100"/>
      <c r="BK97" s="100"/>
      <c r="BL97" s="100"/>
      <c r="BM97" s="100"/>
      <c r="BN97" s="100"/>
      <c r="BO97" s="100"/>
      <c r="BP97" s="100"/>
      <c r="BQ97" s="100"/>
      <c r="BR97" s="100"/>
      <c r="BS97" s="100"/>
      <c r="BT97" s="100"/>
    </row>
    <row r="98" spans="1:72" x14ac:dyDescent="0.35">
      <c r="A98" s="47"/>
      <c r="B98" s="47"/>
      <c r="AI98" s="47"/>
      <c r="AJ98" s="47"/>
      <c r="AK98" s="47"/>
      <c r="AL98" s="47"/>
      <c r="AM98" s="47"/>
      <c r="AN98" s="47"/>
      <c r="AO98" s="47"/>
      <c r="AP98" s="47"/>
      <c r="AQ98" s="47"/>
      <c r="AR98" s="47"/>
      <c r="AS98" s="47"/>
      <c r="AT98" s="47"/>
      <c r="AU98" s="47"/>
      <c r="AV98" s="47"/>
      <c r="AW98" s="47"/>
      <c r="AX98" s="47"/>
      <c r="AY98" s="47"/>
      <c r="AZ98" s="47"/>
      <c r="BA98" s="47"/>
      <c r="BB98" s="47"/>
      <c r="BC98" s="47"/>
      <c r="BD98" s="47"/>
      <c r="BE98" s="47"/>
      <c r="BF98" s="47"/>
      <c r="BG98" s="47"/>
      <c r="BH98" s="47"/>
      <c r="BI98" s="47"/>
      <c r="BJ98" s="47"/>
      <c r="BK98" s="47"/>
      <c r="BL98" s="47"/>
      <c r="BM98" s="47"/>
      <c r="BN98" s="47"/>
      <c r="BO98" s="47"/>
      <c r="BP98" s="47"/>
      <c r="BS98" s="47"/>
      <c r="BT98" s="47"/>
    </row>
    <row r="99" spans="1:72" ht="29.25" thickBot="1" x14ac:dyDescent="0.5">
      <c r="A99" s="96" t="s">
        <v>48</v>
      </c>
      <c r="B99" s="94"/>
      <c r="C99" s="95"/>
      <c r="D99" s="95"/>
      <c r="E99" s="95"/>
      <c r="F99" s="94"/>
      <c r="G99" s="94"/>
      <c r="H99" s="94"/>
      <c r="I99" s="94"/>
      <c r="J99" s="94"/>
      <c r="K99" s="94"/>
      <c r="L99" s="94"/>
      <c r="M99" s="94"/>
      <c r="N99" s="94"/>
      <c r="O99" s="94"/>
      <c r="P99" s="94"/>
      <c r="Q99" s="94"/>
      <c r="R99" s="94"/>
      <c r="S99" s="94"/>
      <c r="T99" s="94"/>
      <c r="U99" s="94"/>
      <c r="V99" s="94"/>
      <c r="W99" s="94"/>
      <c r="X99" s="94"/>
      <c r="Y99" s="94"/>
      <c r="Z99" s="94"/>
      <c r="AA99" s="94"/>
      <c r="AB99" s="94"/>
      <c r="AC99" s="94"/>
      <c r="AD99" s="94"/>
      <c r="AE99" s="94"/>
      <c r="AF99" s="94"/>
      <c r="AG99" s="94"/>
      <c r="AH99" s="94"/>
      <c r="AI99" s="94"/>
      <c r="AJ99" s="94"/>
      <c r="AK99" s="94"/>
      <c r="AL99" s="94"/>
      <c r="AM99" s="94"/>
      <c r="AN99" s="94"/>
      <c r="AO99" s="94"/>
      <c r="AP99" s="94"/>
      <c r="AQ99" s="94"/>
      <c r="AR99" s="94"/>
      <c r="AS99" s="94"/>
      <c r="AT99" s="94"/>
      <c r="AU99" s="94"/>
      <c r="AV99" s="94"/>
      <c r="AW99" s="94"/>
      <c r="AX99" s="94"/>
      <c r="AY99" s="94"/>
      <c r="AZ99" s="94"/>
      <c r="BA99" s="94"/>
      <c r="BB99" s="94"/>
      <c r="BC99" s="94"/>
      <c r="BD99" s="94"/>
      <c r="BE99" s="94"/>
      <c r="BF99" s="94"/>
      <c r="BG99" s="94"/>
      <c r="BH99" s="94"/>
      <c r="BI99" s="94"/>
      <c r="BJ99" s="94"/>
      <c r="BK99" s="94"/>
      <c r="BL99" s="94"/>
      <c r="BM99" s="94"/>
      <c r="BN99" s="94"/>
      <c r="BO99" s="94"/>
      <c r="BP99" s="94"/>
      <c r="BQ99" s="94"/>
      <c r="BR99" s="94"/>
      <c r="BS99" s="94"/>
      <c r="BT99" s="94"/>
    </row>
    <row r="100" spans="1:72" ht="22.5" thickTop="1" thickBot="1" x14ac:dyDescent="0.4">
      <c r="A100" s="4" t="s">
        <v>27</v>
      </c>
      <c r="B100" s="4">
        <v>300</v>
      </c>
      <c r="C100" s="4">
        <v>310</v>
      </c>
      <c r="D100" s="4">
        <v>320</v>
      </c>
      <c r="E100" s="4">
        <v>330</v>
      </c>
      <c r="F100" s="4">
        <v>340</v>
      </c>
      <c r="G100" s="4">
        <v>350</v>
      </c>
      <c r="H100" s="4">
        <v>360</v>
      </c>
      <c r="I100" s="4">
        <v>370</v>
      </c>
      <c r="J100" s="4">
        <v>380</v>
      </c>
      <c r="K100" s="4">
        <v>390</v>
      </c>
      <c r="L100" s="4">
        <v>400</v>
      </c>
      <c r="M100" s="4">
        <v>410</v>
      </c>
      <c r="N100" s="4">
        <v>420</v>
      </c>
      <c r="O100" s="4">
        <v>430</v>
      </c>
      <c r="P100" s="4">
        <v>440</v>
      </c>
      <c r="Q100" s="4">
        <v>450</v>
      </c>
      <c r="R100" s="4">
        <v>460</v>
      </c>
      <c r="S100" s="4">
        <v>470</v>
      </c>
      <c r="T100" s="4">
        <v>480</v>
      </c>
      <c r="U100" s="4">
        <v>490</v>
      </c>
      <c r="V100" s="4">
        <v>500</v>
      </c>
      <c r="W100" s="4">
        <v>510</v>
      </c>
      <c r="X100" s="4">
        <v>520</v>
      </c>
      <c r="Y100" s="4">
        <v>530</v>
      </c>
      <c r="Z100" s="4">
        <v>540</v>
      </c>
      <c r="AA100" s="4">
        <v>550</v>
      </c>
      <c r="AB100" s="4">
        <v>560</v>
      </c>
      <c r="AC100" s="4">
        <v>570</v>
      </c>
      <c r="AD100" s="4">
        <v>580</v>
      </c>
      <c r="AE100" s="4">
        <v>590</v>
      </c>
      <c r="AF100" s="4">
        <v>600</v>
      </c>
      <c r="AG100" s="4">
        <v>610</v>
      </c>
      <c r="AH100" s="4">
        <v>620</v>
      </c>
      <c r="AI100" s="4">
        <v>630</v>
      </c>
      <c r="AJ100" s="4">
        <v>640</v>
      </c>
      <c r="AK100" s="4">
        <v>650</v>
      </c>
      <c r="AL100" s="4">
        <v>660</v>
      </c>
      <c r="AM100" s="4">
        <v>670</v>
      </c>
      <c r="AN100" s="4">
        <v>680</v>
      </c>
      <c r="AO100" s="4">
        <v>690</v>
      </c>
      <c r="AP100" s="4">
        <v>700</v>
      </c>
      <c r="AQ100" s="4">
        <v>710</v>
      </c>
      <c r="AR100" s="4">
        <v>720</v>
      </c>
      <c r="AS100" s="4">
        <v>730</v>
      </c>
      <c r="AT100" s="4">
        <v>740</v>
      </c>
      <c r="AU100" s="4">
        <v>750</v>
      </c>
      <c r="AV100" s="4">
        <v>760</v>
      </c>
      <c r="AW100" s="4">
        <v>770</v>
      </c>
      <c r="AX100" s="4">
        <v>780</v>
      </c>
      <c r="AY100" s="4">
        <v>790</v>
      </c>
      <c r="AZ100" s="4">
        <v>800</v>
      </c>
      <c r="BA100" s="4">
        <v>810</v>
      </c>
      <c r="BB100" s="4">
        <v>820</v>
      </c>
      <c r="BC100" s="4">
        <v>830</v>
      </c>
      <c r="BD100" s="4">
        <v>840</v>
      </c>
      <c r="BE100" s="4">
        <v>850</v>
      </c>
      <c r="BF100" s="4">
        <v>860</v>
      </c>
      <c r="BG100" s="4">
        <v>870</v>
      </c>
      <c r="BH100" s="4">
        <v>880</v>
      </c>
      <c r="BI100" s="4">
        <v>890</v>
      </c>
      <c r="BJ100" s="4">
        <v>900</v>
      </c>
      <c r="BK100" s="4">
        <v>910</v>
      </c>
      <c r="BL100" s="4">
        <v>920</v>
      </c>
      <c r="BM100" s="4">
        <v>930</v>
      </c>
      <c r="BN100" s="4">
        <v>940</v>
      </c>
      <c r="BO100" s="4">
        <v>950</v>
      </c>
      <c r="BP100" s="4">
        <v>960</v>
      </c>
      <c r="BQ100" s="4">
        <v>970</v>
      </c>
      <c r="BR100" s="4">
        <v>980</v>
      </c>
      <c r="BS100" s="4">
        <v>990</v>
      </c>
      <c r="BT100" s="4">
        <v>1000</v>
      </c>
    </row>
    <row r="101" spans="1:72" ht="9.9499999999999993" customHeight="1" thickTop="1" thickBot="1" x14ac:dyDescent="0.4">
      <c r="A101" s="45" t="s">
        <v>83</v>
      </c>
      <c r="B101" s="35">
        <v>-4.9682496217851737</v>
      </c>
      <c r="C101" s="35">
        <v>-5.0215022692889564</v>
      </c>
      <c r="D101" s="47">
        <v>-5.0747549167927382</v>
      </c>
      <c r="E101" s="47">
        <v>-5.1280075642965199</v>
      </c>
      <c r="F101" s="47">
        <v>-5.1817080181543114</v>
      </c>
      <c r="G101" s="47">
        <v>-5.2405582450832071</v>
      </c>
      <c r="H101" s="47">
        <v>-5.2994084720121029</v>
      </c>
      <c r="I101" s="47">
        <v>-5.3582586989409986</v>
      </c>
      <c r="J101" s="47">
        <v>-5.4171089258698935</v>
      </c>
      <c r="K101" s="47">
        <v>-5.4759591527987892</v>
      </c>
      <c r="L101" s="47">
        <v>-5.5348093797276849</v>
      </c>
      <c r="M101" s="47">
        <v>-5.5936303030303032</v>
      </c>
      <c r="N101" s="47">
        <v>-5.6524181818181818</v>
      </c>
      <c r="O101" s="47">
        <v>-5.7107090909090914</v>
      </c>
      <c r="P101" s="47">
        <v>-5.7688313253012051</v>
      </c>
      <c r="Q101" s="47">
        <v>-5.82666265060241</v>
      </c>
      <c r="R101" s="47">
        <v>-5.8840545454545454</v>
      </c>
      <c r="S101" s="47">
        <v>-5.9410242424242421</v>
      </c>
      <c r="T101" s="47">
        <v>-5.9974727272727275</v>
      </c>
      <c r="U101" s="47">
        <v>-6.0535818181818177</v>
      </c>
      <c r="V101" s="47">
        <v>-6.1087333333333333</v>
      </c>
      <c r="W101" s="47">
        <v>-6.1632060606060612</v>
      </c>
      <c r="X101" s="47">
        <v>-6.217145454545455</v>
      </c>
      <c r="Y101" s="47">
        <v>-6.2696927710843378</v>
      </c>
      <c r="Z101" s="47">
        <v>-6.3217272727272729</v>
      </c>
      <c r="AA101" s="47">
        <v>-6.3726363636363637</v>
      </c>
      <c r="AB101" s="47">
        <v>-6.4224545454545456</v>
      </c>
      <c r="AC101" s="47">
        <v>-6.4715454545454545</v>
      </c>
      <c r="AD101" s="47">
        <v>-6.5189090909090908</v>
      </c>
      <c r="AE101" s="47">
        <v>-6.5654545454545454</v>
      </c>
      <c r="AF101" s="47">
        <v>-6.6103030303030303</v>
      </c>
      <c r="AG101" s="47">
        <v>-6.6513706505295014</v>
      </c>
      <c r="AH101" s="47">
        <v>-6.6904024205748867</v>
      </c>
      <c r="AI101" s="47">
        <v>-6.7294341906202728</v>
      </c>
      <c r="AJ101" s="47">
        <v>-6.7684659606656581</v>
      </c>
      <c r="AK101" s="47">
        <v>-6.8074977307110442</v>
      </c>
      <c r="AL101" s="47">
        <v>-6.8465295007564295</v>
      </c>
      <c r="AM101" s="47">
        <v>-6.8854523449319212</v>
      </c>
      <c r="AN101" s="47">
        <v>-6.9217609682299548</v>
      </c>
      <c r="AO101" s="47">
        <v>-6.9580695915279875</v>
      </c>
      <c r="AP101" s="47">
        <v>-6.9943782148260212</v>
      </c>
      <c r="AQ101" s="47">
        <v>-7.0306868381240539</v>
      </c>
      <c r="AR101" s="47">
        <v>-7.0669954614220876</v>
      </c>
      <c r="AS101" s="47">
        <v>-7.1033040847201203</v>
      </c>
      <c r="AT101" s="47">
        <v>-7.1405234493192129</v>
      </c>
      <c r="AU101" s="47">
        <v>-7.1789500756429652</v>
      </c>
      <c r="AV101" s="47">
        <v>-7.2173767019667165</v>
      </c>
      <c r="AW101" s="47">
        <v>-7.2558033282904688</v>
      </c>
      <c r="AX101" s="47">
        <v>-7.2942299546142211</v>
      </c>
      <c r="AY101" s="47">
        <v>-7.3326565809379733</v>
      </c>
      <c r="AZ101" s="47">
        <v>-7.3710832072617247</v>
      </c>
      <c r="BA101" s="47">
        <v>-7.4125393939393938</v>
      </c>
      <c r="BB101" s="47">
        <v>-7.4546606060606067</v>
      </c>
      <c r="BC101" s="47">
        <v>-7.4967818181818187</v>
      </c>
      <c r="BD101" s="47">
        <v>-7.5389030303030307</v>
      </c>
      <c r="BE101" s="47">
        <v>-7.5810242424242427</v>
      </c>
      <c r="BF101" s="47">
        <v>-7.6231454545454547</v>
      </c>
      <c r="BG101" s="47">
        <v>-7.6668835098335855</v>
      </c>
      <c r="BH101" s="47">
        <v>-7.7163540090771559</v>
      </c>
      <c r="BI101" s="47">
        <v>-7.7658245083207262</v>
      </c>
      <c r="BJ101" s="47">
        <v>-7.8152950075642966</v>
      </c>
      <c r="BK101" s="47">
        <v>-7.864765506807867</v>
      </c>
      <c r="BL101" s="47">
        <v>-7.9142360060514374</v>
      </c>
      <c r="BM101" s="47">
        <v>-7.9637065052950078</v>
      </c>
      <c r="BN101" s="47">
        <v>-8.0173818181818177</v>
      </c>
      <c r="BO101" s="47">
        <v>-8.0737454545454543</v>
      </c>
      <c r="BP101" s="47">
        <v>-8.1332530120481934</v>
      </c>
      <c r="BQ101" s="47">
        <v>-8.1939090909090915</v>
      </c>
      <c r="BR101" s="47">
        <v>-8.256939393939394</v>
      </c>
      <c r="BS101" s="47">
        <v>-8.3219393939393935</v>
      </c>
      <c r="BT101" s="47">
        <v>-8.3879999999999999</v>
      </c>
    </row>
    <row r="102" spans="1:72" ht="9.9499999999999993" customHeight="1" thickBot="1" x14ac:dyDescent="0.4">
      <c r="A102" s="45" t="s">
        <v>91</v>
      </c>
      <c r="B102" s="35">
        <v>-14.904748865355522</v>
      </c>
      <c r="C102" s="35">
        <v>-15.064506807866868</v>
      </c>
      <c r="D102" s="47">
        <v>-15.224264750378214</v>
      </c>
      <c r="E102" s="47">
        <v>-15.384022692889561</v>
      </c>
      <c r="F102" s="47">
        <v>-15.545124054462933</v>
      </c>
      <c r="G102" s="47">
        <v>-15.721674735249621</v>
      </c>
      <c r="H102" s="47">
        <v>-15.898225416036308</v>
      </c>
      <c r="I102" s="47">
        <v>-16.074776096822994</v>
      </c>
      <c r="J102" s="47">
        <v>-16.251326777609684</v>
      </c>
      <c r="K102" s="47">
        <v>-16.42787745839637</v>
      </c>
      <c r="L102" s="47">
        <v>-16.604428139183057</v>
      </c>
      <c r="M102" s="47">
        <v>-16.78089090909091</v>
      </c>
      <c r="N102" s="47">
        <v>-16.957254545454546</v>
      </c>
      <c r="O102" s="47">
        <v>-17.132127272727274</v>
      </c>
      <c r="P102" s="47">
        <v>-17.306493975903614</v>
      </c>
      <c r="Q102" s="47">
        <v>-17.479987951807232</v>
      </c>
      <c r="R102" s="47">
        <v>-17.652163636363639</v>
      </c>
      <c r="S102" s="47">
        <v>-17.823072727272731</v>
      </c>
      <c r="T102" s="47">
        <v>-17.992418181818181</v>
      </c>
      <c r="U102" s="47">
        <v>-18.160745454545452</v>
      </c>
      <c r="V102" s="47">
        <v>-18.3262</v>
      </c>
      <c r="W102" s="47">
        <v>-18.489618181818184</v>
      </c>
      <c r="X102" s="47">
        <v>-18.651436363636364</v>
      </c>
      <c r="Y102" s="47">
        <v>-18.809078313253011</v>
      </c>
      <c r="Z102" s="47">
        <v>-18.965181818181819</v>
      </c>
      <c r="AA102" s="47">
        <v>-19.117909090909091</v>
      </c>
      <c r="AB102" s="47">
        <v>-19.267363636363637</v>
      </c>
      <c r="AC102" s="47">
        <v>-19.414636363636365</v>
      </c>
      <c r="AD102" s="47">
        <v>-19.556727272727272</v>
      </c>
      <c r="AE102" s="47">
        <v>-19.696363636363635</v>
      </c>
      <c r="AF102" s="47">
        <v>-19.830909090909092</v>
      </c>
      <c r="AG102" s="47">
        <v>-19.954111951588501</v>
      </c>
      <c r="AH102" s="47">
        <v>-20.071207261724659</v>
      </c>
      <c r="AI102" s="47">
        <v>-20.188302571860817</v>
      </c>
      <c r="AJ102" s="47">
        <v>-20.305397881996974</v>
      </c>
      <c r="AK102" s="47">
        <v>-20.422493192133132</v>
      </c>
      <c r="AL102" s="47">
        <v>-20.539588502269289</v>
      </c>
      <c r="AM102" s="47">
        <v>-20.656357034795764</v>
      </c>
      <c r="AN102" s="47">
        <v>-20.765282904689865</v>
      </c>
      <c r="AO102" s="47">
        <v>-20.874208774583963</v>
      </c>
      <c r="AP102" s="47">
        <v>-20.983134644478064</v>
      </c>
      <c r="AQ102" s="47">
        <v>-21.092060514372164</v>
      </c>
      <c r="AR102" s="47">
        <v>-21.200986384266262</v>
      </c>
      <c r="AS102" s="47">
        <v>-21.309912254160363</v>
      </c>
      <c r="AT102" s="47">
        <v>-21.42157034795764</v>
      </c>
      <c r="AU102" s="47">
        <v>-21.536850226928895</v>
      </c>
      <c r="AV102" s="47">
        <v>-21.652130105900152</v>
      </c>
      <c r="AW102" s="47">
        <v>-21.767409984871406</v>
      </c>
      <c r="AX102" s="47">
        <v>-21.882689863842664</v>
      </c>
      <c r="AY102" s="47">
        <v>-21.997969742813918</v>
      </c>
      <c r="AZ102" s="47">
        <v>-22.113249621785176</v>
      </c>
      <c r="BA102" s="47">
        <v>-22.237618181818181</v>
      </c>
      <c r="BB102" s="47">
        <v>-22.36398181818182</v>
      </c>
      <c r="BC102" s="47">
        <v>-22.490345454545455</v>
      </c>
      <c r="BD102" s="47">
        <v>-22.61670909090909</v>
      </c>
      <c r="BE102" s="47">
        <v>-22.743072727272729</v>
      </c>
      <c r="BF102" s="47">
        <v>-22.869436363636364</v>
      </c>
      <c r="BG102" s="47">
        <v>-23.000650529500756</v>
      </c>
      <c r="BH102" s="47">
        <v>-23.149062027231469</v>
      </c>
      <c r="BI102" s="47">
        <v>-23.297473524962179</v>
      </c>
      <c r="BJ102" s="47">
        <v>-23.445885022692888</v>
      </c>
      <c r="BK102" s="47">
        <v>-23.594296520423601</v>
      </c>
      <c r="BL102" s="47">
        <v>-23.74270801815431</v>
      </c>
      <c r="BM102" s="47">
        <v>-23.89111951588502</v>
      </c>
      <c r="BN102" s="47">
        <v>-24.052145454545453</v>
      </c>
      <c r="BO102" s="47">
        <v>-24.221236363636365</v>
      </c>
      <c r="BP102" s="47">
        <v>-24.39975903614458</v>
      </c>
      <c r="BQ102" s="47">
        <v>-24.581727272727274</v>
      </c>
      <c r="BR102" s="47">
        <v>-24.770818181818182</v>
      </c>
      <c r="BS102" s="47">
        <v>-24.965818181818182</v>
      </c>
      <c r="BT102" s="47">
        <v>-25.164000000000001</v>
      </c>
    </row>
    <row r="103" spans="1:72" ht="9.9499999999999993" customHeight="1" thickBot="1" x14ac:dyDescent="0.4">
      <c r="A103" s="45" t="s">
        <v>92</v>
      </c>
      <c r="B103" s="35">
        <v>-19.872998487140695</v>
      </c>
      <c r="C103" s="35">
        <v>-20.086009077155826</v>
      </c>
      <c r="D103" s="47">
        <v>-20.299019667170953</v>
      </c>
      <c r="E103" s="47">
        <v>-20.51203025718608</v>
      </c>
      <c r="F103" s="47">
        <v>-20.726832072617245</v>
      </c>
      <c r="G103" s="47">
        <v>-20.962232980332828</v>
      </c>
      <c r="H103" s="47">
        <v>-21.197633888048411</v>
      </c>
      <c r="I103" s="47">
        <v>-21.433034795763994</v>
      </c>
      <c r="J103" s="47">
        <v>-21.668435703479574</v>
      </c>
      <c r="K103" s="47">
        <v>-21.903836611195157</v>
      </c>
      <c r="L103" s="47">
        <v>-22.13923751891074</v>
      </c>
      <c r="M103" s="47">
        <v>-22.374521212121213</v>
      </c>
      <c r="N103" s="47">
        <v>-22.609672727272727</v>
      </c>
      <c r="O103" s="47">
        <v>-22.842836363636366</v>
      </c>
      <c r="P103" s="47">
        <v>-23.075325301204821</v>
      </c>
      <c r="Q103" s="47">
        <v>-23.30665060240964</v>
      </c>
      <c r="R103" s="47">
        <v>-23.536218181818182</v>
      </c>
      <c r="S103" s="47">
        <v>-23.764096969696968</v>
      </c>
      <c r="T103" s="47">
        <v>-23.98989090909091</v>
      </c>
      <c r="U103" s="47">
        <v>-24.214327272727271</v>
      </c>
      <c r="V103" s="47">
        <v>-24.434933333333333</v>
      </c>
      <c r="W103" s="47">
        <v>-24.652824242424245</v>
      </c>
      <c r="X103" s="47">
        <v>-24.86858181818182</v>
      </c>
      <c r="Y103" s="47">
        <v>-25.078771084337351</v>
      </c>
      <c r="Z103" s="47">
        <v>-25.286909090909091</v>
      </c>
      <c r="AA103" s="47">
        <v>-25.490545454545455</v>
      </c>
      <c r="AB103" s="47">
        <v>-25.689818181818183</v>
      </c>
      <c r="AC103" s="47">
        <v>-25.886181818181818</v>
      </c>
      <c r="AD103" s="47">
        <v>-26.075636363636363</v>
      </c>
      <c r="AE103" s="47">
        <v>-26.261818181818182</v>
      </c>
      <c r="AF103" s="47">
        <v>-26.441212121212121</v>
      </c>
      <c r="AG103" s="47">
        <v>-26.605482602118006</v>
      </c>
      <c r="AH103" s="47">
        <v>-26.761609682299547</v>
      </c>
      <c r="AI103" s="47">
        <v>-26.917736762481091</v>
      </c>
      <c r="AJ103" s="47">
        <v>-27.073863842662632</v>
      </c>
      <c r="AK103" s="47">
        <v>-27.229990922844177</v>
      </c>
      <c r="AL103" s="47">
        <v>-27.386118003025718</v>
      </c>
      <c r="AM103" s="47">
        <v>-27.541809379727685</v>
      </c>
      <c r="AN103" s="47">
        <v>-27.687043872919819</v>
      </c>
      <c r="AO103" s="47">
        <v>-27.83227836611195</v>
      </c>
      <c r="AP103" s="47">
        <v>-27.977512859304085</v>
      </c>
      <c r="AQ103" s="47">
        <v>-28.122747352496216</v>
      </c>
      <c r="AR103" s="47">
        <v>-28.26798184568835</v>
      </c>
      <c r="AS103" s="47">
        <v>-28.413216338880481</v>
      </c>
      <c r="AT103" s="47">
        <v>-28.562093797276852</v>
      </c>
      <c r="AU103" s="47">
        <v>-28.715800302571861</v>
      </c>
      <c r="AV103" s="47">
        <v>-28.869506807866866</v>
      </c>
      <c r="AW103" s="47">
        <v>-29.023213313161875</v>
      </c>
      <c r="AX103" s="47">
        <v>-29.176919818456884</v>
      </c>
      <c r="AY103" s="47">
        <v>-29.330626323751893</v>
      </c>
      <c r="AZ103" s="47">
        <v>-29.484332829046899</v>
      </c>
      <c r="BA103" s="47">
        <v>-29.650157575757575</v>
      </c>
      <c r="BB103" s="47">
        <v>-29.818642424242427</v>
      </c>
      <c r="BC103" s="47">
        <v>-29.987127272727275</v>
      </c>
      <c r="BD103" s="47">
        <v>-30.155612121212123</v>
      </c>
      <c r="BE103" s="47">
        <v>-30.324096969696971</v>
      </c>
      <c r="BF103" s="47">
        <v>-30.492581818181819</v>
      </c>
      <c r="BG103" s="47">
        <v>-30.667534039334342</v>
      </c>
      <c r="BH103" s="47">
        <v>-30.865416036308623</v>
      </c>
      <c r="BI103" s="47">
        <v>-31.063298033282905</v>
      </c>
      <c r="BJ103" s="47">
        <v>-31.261180030257187</v>
      </c>
      <c r="BK103" s="47">
        <v>-31.459062027231468</v>
      </c>
      <c r="BL103" s="47">
        <v>-31.65694402420575</v>
      </c>
      <c r="BM103" s="47">
        <v>-31.854826021180031</v>
      </c>
      <c r="BN103" s="47">
        <v>-32.069527272727271</v>
      </c>
      <c r="BO103" s="47">
        <v>-32.294981818181817</v>
      </c>
      <c r="BP103" s="47">
        <v>-32.533012048192774</v>
      </c>
      <c r="BQ103" s="47">
        <v>-32.775636363636366</v>
      </c>
      <c r="BR103" s="47">
        <v>-33.027757575757576</v>
      </c>
      <c r="BS103" s="47">
        <v>-33.287757575757574</v>
      </c>
      <c r="BT103" s="47">
        <v>-33.552</v>
      </c>
    </row>
    <row r="104" spans="1:72" ht="9.9499999999999993" customHeight="1" thickBot="1" x14ac:dyDescent="0.4">
      <c r="A104" s="45" t="s">
        <v>93</v>
      </c>
      <c r="B104" s="35">
        <v>-24.841248108925868</v>
      </c>
      <c r="C104" s="35">
        <v>-25.107511346444781</v>
      </c>
      <c r="D104" s="47">
        <v>-25.373774583963691</v>
      </c>
      <c r="E104" s="47">
        <v>-25.640037821482601</v>
      </c>
      <c r="F104" s="47">
        <v>-25.908540090771556</v>
      </c>
      <c r="G104" s="47">
        <v>-26.202791225416036</v>
      </c>
      <c r="H104" s="47">
        <v>-26.497042360060512</v>
      </c>
      <c r="I104" s="47">
        <v>-26.791293494704991</v>
      </c>
      <c r="J104" s="47">
        <v>-27.085544629349467</v>
      </c>
      <c r="K104" s="47">
        <v>-27.379795763993947</v>
      </c>
      <c r="L104" s="47">
        <v>-27.674046898638423</v>
      </c>
      <c r="M104" s="47">
        <v>-27.968151515151515</v>
      </c>
      <c r="N104" s="47">
        <v>-28.262090909090908</v>
      </c>
      <c r="O104" s="47">
        <v>-28.553545454545457</v>
      </c>
      <c r="P104" s="47">
        <v>-28.844156626506024</v>
      </c>
      <c r="Q104" s="47">
        <v>-29.133313253012052</v>
      </c>
      <c r="R104" s="47">
        <v>-29.420272727272728</v>
      </c>
      <c r="S104" s="47">
        <v>-29.70512121212121</v>
      </c>
      <c r="T104" s="47">
        <v>-29.987363636363636</v>
      </c>
      <c r="U104" s="47">
        <v>-30.267909090909093</v>
      </c>
      <c r="V104" s="47">
        <v>-30.543666666666667</v>
      </c>
      <c r="W104" s="47">
        <v>-30.816030303030303</v>
      </c>
      <c r="X104" s="47">
        <v>-31.085727272727276</v>
      </c>
      <c r="Y104" s="47">
        <v>-31.348463855421688</v>
      </c>
      <c r="Z104" s="47">
        <v>-31.608636363636364</v>
      </c>
      <c r="AA104" s="47">
        <v>-31.863181818181818</v>
      </c>
      <c r="AB104" s="47">
        <v>-32.112272727272732</v>
      </c>
      <c r="AC104" s="47">
        <v>-32.357727272727274</v>
      </c>
      <c r="AD104" s="47">
        <v>-32.594545454545454</v>
      </c>
      <c r="AE104" s="47">
        <v>-32.827272727272728</v>
      </c>
      <c r="AF104" s="47">
        <v>-33.051515151515154</v>
      </c>
      <c r="AG104" s="47">
        <v>-33.25685325264751</v>
      </c>
      <c r="AH104" s="47">
        <v>-33.452012102874434</v>
      </c>
      <c r="AI104" s="47">
        <v>-33.647170953101366</v>
      </c>
      <c r="AJ104" s="47">
        <v>-33.84232980332829</v>
      </c>
      <c r="AK104" s="47">
        <v>-34.037488653555222</v>
      </c>
      <c r="AL104" s="47">
        <v>-34.232647503782147</v>
      </c>
      <c r="AM104" s="47">
        <v>-34.427261724659608</v>
      </c>
      <c r="AN104" s="47">
        <v>-34.608804841149777</v>
      </c>
      <c r="AO104" s="47">
        <v>-34.790347957639938</v>
      </c>
      <c r="AP104" s="47">
        <v>-34.971891074130106</v>
      </c>
      <c r="AQ104" s="47">
        <v>-35.153434190620274</v>
      </c>
      <c r="AR104" s="47">
        <v>-35.334977307110435</v>
      </c>
      <c r="AS104" s="47">
        <v>-35.516520423600603</v>
      </c>
      <c r="AT104" s="47">
        <v>-35.702617246596063</v>
      </c>
      <c r="AU104" s="47">
        <v>-35.894750378214823</v>
      </c>
      <c r="AV104" s="47">
        <v>-36.086883509833584</v>
      </c>
      <c r="AW104" s="47">
        <v>-36.279016641452344</v>
      </c>
      <c r="AX104" s="47">
        <v>-36.471149773071105</v>
      </c>
      <c r="AY104" s="47">
        <v>-36.663282904689865</v>
      </c>
      <c r="AZ104" s="47">
        <v>-36.855416036308625</v>
      </c>
      <c r="BA104" s="47">
        <v>-37.062696969696972</v>
      </c>
      <c r="BB104" s="47">
        <v>-37.273303030303033</v>
      </c>
      <c r="BC104" s="47">
        <v>-37.483909090909094</v>
      </c>
      <c r="BD104" s="47">
        <v>-37.694515151515155</v>
      </c>
      <c r="BE104" s="47">
        <v>-37.905121212121216</v>
      </c>
      <c r="BF104" s="47">
        <v>-38.115727272727277</v>
      </c>
      <c r="BG104" s="47">
        <v>-38.334417549167931</v>
      </c>
      <c r="BH104" s="47">
        <v>-38.581770045385781</v>
      </c>
      <c r="BI104" s="47">
        <v>-38.829122541603631</v>
      </c>
      <c r="BJ104" s="47">
        <v>-39.076475037821481</v>
      </c>
      <c r="BK104" s="47">
        <v>-39.323827534039332</v>
      </c>
      <c r="BL104" s="47">
        <v>-39.571180030257189</v>
      </c>
      <c r="BM104" s="47">
        <v>-39.818532526475039</v>
      </c>
      <c r="BN104" s="47">
        <v>-40.086909090909089</v>
      </c>
      <c r="BO104" s="47">
        <v>-40.368727272727277</v>
      </c>
      <c r="BP104" s="47">
        <v>-40.666265060240967</v>
      </c>
      <c r="BQ104" s="47">
        <v>-40.969545454545454</v>
      </c>
      <c r="BR104" s="47">
        <v>-41.284696969696967</v>
      </c>
      <c r="BS104" s="47">
        <v>-41.609696969696969</v>
      </c>
      <c r="BT104" s="47">
        <v>-41.94</v>
      </c>
    </row>
    <row r="105" spans="1:72" ht="9.9499999999999993" customHeight="1" thickBot="1" x14ac:dyDescent="0.4">
      <c r="A105" s="45" t="s">
        <v>94</v>
      </c>
      <c r="B105" s="35">
        <v>-29.809497730711044</v>
      </c>
      <c r="C105" s="35">
        <v>-30.129013615733736</v>
      </c>
      <c r="D105" s="47">
        <v>-30.448529500756429</v>
      </c>
      <c r="E105" s="47">
        <v>-30.768045385779121</v>
      </c>
      <c r="F105" s="47">
        <v>-31.090248108925866</v>
      </c>
      <c r="G105" s="47">
        <v>-31.443349470499243</v>
      </c>
      <c r="H105" s="47">
        <v>-31.796450832072615</v>
      </c>
      <c r="I105" s="47">
        <v>-32.149552193645988</v>
      </c>
      <c r="J105" s="47">
        <v>-32.502653555219368</v>
      </c>
      <c r="K105" s="47">
        <v>-32.855754916792741</v>
      </c>
      <c r="L105" s="47">
        <v>-33.208856278366113</v>
      </c>
      <c r="M105" s="47">
        <v>-33.561781818181821</v>
      </c>
      <c r="N105" s="47">
        <v>-33.914509090909092</v>
      </c>
      <c r="O105" s="47">
        <v>-34.264254545454548</v>
      </c>
      <c r="P105" s="47">
        <v>-34.612987951807227</v>
      </c>
      <c r="Q105" s="47">
        <v>-34.959975903614463</v>
      </c>
      <c r="R105" s="47">
        <v>-35.304327272727278</v>
      </c>
      <c r="S105" s="47">
        <v>-35.646145454545461</v>
      </c>
      <c r="T105" s="47">
        <v>-35.984836363636362</v>
      </c>
      <c r="U105" s="47">
        <v>-36.321490909090905</v>
      </c>
      <c r="V105" s="47">
        <v>-36.6524</v>
      </c>
      <c r="W105" s="47">
        <v>-36.979236363636367</v>
      </c>
      <c r="X105" s="47">
        <v>-37.302872727272728</v>
      </c>
      <c r="Y105" s="47">
        <v>-37.618156626506021</v>
      </c>
      <c r="Z105" s="47">
        <v>-37.930363636363637</v>
      </c>
      <c r="AA105" s="47">
        <v>-38.235818181818182</v>
      </c>
      <c r="AB105" s="47">
        <v>-38.534727272727274</v>
      </c>
      <c r="AC105" s="47">
        <v>-38.82927272727273</v>
      </c>
      <c r="AD105" s="47">
        <v>-39.113454545454545</v>
      </c>
      <c r="AE105" s="47">
        <v>-39.392727272727271</v>
      </c>
      <c r="AF105" s="47">
        <v>-39.661818181818184</v>
      </c>
      <c r="AG105" s="47">
        <v>-39.908223903177003</v>
      </c>
      <c r="AH105" s="47">
        <v>-40.142414523449318</v>
      </c>
      <c r="AI105" s="47">
        <v>-40.376605143721633</v>
      </c>
      <c r="AJ105" s="47">
        <v>-40.610795763993949</v>
      </c>
      <c r="AK105" s="47">
        <v>-40.844986384266264</v>
      </c>
      <c r="AL105" s="47">
        <v>-41.079177004538579</v>
      </c>
      <c r="AM105" s="47">
        <v>-41.312714069591529</v>
      </c>
      <c r="AN105" s="47">
        <v>-41.530565809379731</v>
      </c>
      <c r="AO105" s="47">
        <v>-41.748417549167925</v>
      </c>
      <c r="AP105" s="47">
        <v>-41.966269288956127</v>
      </c>
      <c r="AQ105" s="47">
        <v>-42.184121028744329</v>
      </c>
      <c r="AR105" s="47">
        <v>-42.401972768532524</v>
      </c>
      <c r="AS105" s="47">
        <v>-42.619824508320725</v>
      </c>
      <c r="AT105" s="47">
        <v>-42.843140695915281</v>
      </c>
      <c r="AU105" s="47">
        <v>-43.073700453857789</v>
      </c>
      <c r="AV105" s="47">
        <v>-43.304260211800305</v>
      </c>
      <c r="AW105" s="47">
        <v>-43.534819969742813</v>
      </c>
      <c r="AX105" s="47">
        <v>-43.765379727685328</v>
      </c>
      <c r="AY105" s="47">
        <v>-43.995939485627837</v>
      </c>
      <c r="AZ105" s="47">
        <v>-44.226499243570352</v>
      </c>
      <c r="BA105" s="47">
        <v>-44.475236363636363</v>
      </c>
      <c r="BB105" s="47">
        <v>-44.72796363636364</v>
      </c>
      <c r="BC105" s="47">
        <v>-44.98069090909091</v>
      </c>
      <c r="BD105" s="47">
        <v>-45.23341818181818</v>
      </c>
      <c r="BE105" s="47">
        <v>-45.486145454545458</v>
      </c>
      <c r="BF105" s="47">
        <v>-45.738872727272728</v>
      </c>
      <c r="BG105" s="47">
        <v>-46.001301059001513</v>
      </c>
      <c r="BH105" s="47">
        <v>-46.298124054462939</v>
      </c>
      <c r="BI105" s="47">
        <v>-46.594947049924357</v>
      </c>
      <c r="BJ105" s="47">
        <v>-46.891770045385776</v>
      </c>
      <c r="BK105" s="47">
        <v>-47.188593040847202</v>
      </c>
      <c r="BL105" s="47">
        <v>-47.485416036308621</v>
      </c>
      <c r="BM105" s="47">
        <v>-47.78223903177004</v>
      </c>
      <c r="BN105" s="47">
        <v>-48.104290909090906</v>
      </c>
      <c r="BO105" s="47">
        <v>-48.44247272727273</v>
      </c>
      <c r="BP105" s="47">
        <v>-48.79951807228916</v>
      </c>
      <c r="BQ105" s="47">
        <v>-49.163454545454549</v>
      </c>
      <c r="BR105" s="47">
        <v>-49.541636363636364</v>
      </c>
      <c r="BS105" s="47">
        <v>-49.931636363636365</v>
      </c>
      <c r="BT105" s="47">
        <v>-50.328000000000003</v>
      </c>
    </row>
    <row r="106" spans="1:72" ht="9.9499999999999993" customHeight="1" thickBot="1" x14ac:dyDescent="0.4">
      <c r="A106" s="45" t="s">
        <v>84</v>
      </c>
      <c r="B106" s="35">
        <v>-4.9682496217851737</v>
      </c>
      <c r="C106" s="35">
        <v>-5.0215022692889564</v>
      </c>
      <c r="D106" s="47">
        <v>-5.0747549167927382</v>
      </c>
      <c r="E106" s="47">
        <v>-5.1280075642965199</v>
      </c>
      <c r="F106" s="47">
        <v>-5.1817080181543114</v>
      </c>
      <c r="G106" s="47">
        <v>-5.2405582450832071</v>
      </c>
      <c r="H106" s="47">
        <v>-5.2994084720121029</v>
      </c>
      <c r="I106" s="47">
        <v>-5.3582586989409986</v>
      </c>
      <c r="J106" s="47">
        <v>-5.4171089258698935</v>
      </c>
      <c r="K106" s="47">
        <v>-5.4759591527987892</v>
      </c>
      <c r="L106" s="47">
        <v>-5.5348093797276849</v>
      </c>
      <c r="M106" s="47">
        <v>-5.5936303030303032</v>
      </c>
      <c r="N106" s="47">
        <v>-5.6524181818181818</v>
      </c>
      <c r="O106" s="47">
        <v>-5.7107090909090914</v>
      </c>
      <c r="P106" s="47">
        <v>-5.7688313253012051</v>
      </c>
      <c r="Q106" s="47">
        <v>-5.82666265060241</v>
      </c>
      <c r="R106" s="47">
        <v>-5.8840545454545454</v>
      </c>
      <c r="S106" s="47">
        <v>-5.9410242424242421</v>
      </c>
      <c r="T106" s="47">
        <v>-5.9974727272727275</v>
      </c>
      <c r="U106" s="47">
        <v>-6.0535818181818177</v>
      </c>
      <c r="V106" s="47">
        <v>-6.1087333333333333</v>
      </c>
      <c r="W106" s="47">
        <v>-6.1632060606060612</v>
      </c>
      <c r="X106" s="47">
        <v>-6.217145454545455</v>
      </c>
      <c r="Y106" s="47">
        <v>-6.2696927710843378</v>
      </c>
      <c r="Z106" s="47">
        <v>-6.3217272727272729</v>
      </c>
      <c r="AA106" s="47">
        <v>-6.3726363636363637</v>
      </c>
      <c r="AB106" s="47">
        <v>-6.4224545454545456</v>
      </c>
      <c r="AC106" s="47">
        <v>-6.4715454545454545</v>
      </c>
      <c r="AD106" s="47">
        <v>-6.5189090909090908</v>
      </c>
      <c r="AE106" s="47">
        <v>-6.5654545454545454</v>
      </c>
      <c r="AF106" s="47">
        <v>-6.6103030303030303</v>
      </c>
      <c r="AG106" s="47">
        <v>-6.6513706505295014</v>
      </c>
      <c r="AH106" s="47">
        <v>-6.6904024205748867</v>
      </c>
      <c r="AI106" s="47">
        <v>-6.7294341906202728</v>
      </c>
      <c r="AJ106" s="47">
        <v>-6.7684659606656581</v>
      </c>
      <c r="AK106" s="47">
        <v>-6.8074977307110442</v>
      </c>
      <c r="AL106" s="47">
        <v>-6.8465295007564295</v>
      </c>
      <c r="AM106" s="47">
        <v>-6.8854523449319212</v>
      </c>
      <c r="AN106" s="47">
        <v>-6.9217609682299548</v>
      </c>
      <c r="AO106" s="47">
        <v>-6.9580695915279875</v>
      </c>
      <c r="AP106" s="47">
        <v>-6.9943782148260212</v>
      </c>
      <c r="AQ106" s="47">
        <v>-7.0306868381240539</v>
      </c>
      <c r="AR106" s="47">
        <v>-7.0669954614220876</v>
      </c>
      <c r="AS106" s="47">
        <v>-7.1033040847201203</v>
      </c>
      <c r="AT106" s="47">
        <v>-7.1405234493192129</v>
      </c>
      <c r="AU106" s="47">
        <v>-7.1789500756429652</v>
      </c>
      <c r="AV106" s="47">
        <v>-7.2173767019667165</v>
      </c>
      <c r="AW106" s="47">
        <v>-7.2558033282904688</v>
      </c>
      <c r="AX106" s="47">
        <v>-7.2942299546142211</v>
      </c>
      <c r="AY106" s="47">
        <v>-7.3326565809379733</v>
      </c>
      <c r="AZ106" s="47">
        <v>-7.3710832072617247</v>
      </c>
      <c r="BA106" s="47">
        <v>-7.4125393939393938</v>
      </c>
      <c r="BB106" s="47">
        <v>-7.4546606060606067</v>
      </c>
      <c r="BC106" s="47">
        <v>-7.4967818181818187</v>
      </c>
      <c r="BD106" s="47">
        <v>-7.5389030303030307</v>
      </c>
      <c r="BE106" s="47">
        <v>-7.5810242424242427</v>
      </c>
      <c r="BF106" s="47">
        <v>-7.6231454545454547</v>
      </c>
      <c r="BG106" s="47">
        <v>-7.6668835098335855</v>
      </c>
      <c r="BH106" s="47">
        <v>-7.7163540090771559</v>
      </c>
      <c r="BI106" s="47">
        <v>-7.7658245083207262</v>
      </c>
      <c r="BJ106" s="47">
        <v>-7.8152950075642966</v>
      </c>
      <c r="BK106" s="47">
        <v>-7.864765506807867</v>
      </c>
      <c r="BL106" s="47">
        <v>-7.9142360060514374</v>
      </c>
      <c r="BM106" s="47">
        <v>-7.9637065052950078</v>
      </c>
      <c r="BN106" s="47">
        <v>-8.0173818181818177</v>
      </c>
      <c r="BO106" s="47">
        <v>-8.0737454545454543</v>
      </c>
      <c r="BP106" s="47">
        <v>-8.1332530120481934</v>
      </c>
      <c r="BQ106" s="47">
        <v>-8.1939090909090915</v>
      </c>
      <c r="BR106" s="47">
        <v>-8.256939393939394</v>
      </c>
      <c r="BS106" s="47">
        <v>-8.3219393939393935</v>
      </c>
      <c r="BT106" s="47">
        <v>-8.3879999999999999</v>
      </c>
    </row>
    <row r="107" spans="1:72" ht="9.9499999999999993" customHeight="1" thickBot="1" x14ac:dyDescent="0.4">
      <c r="A107" s="45" t="s">
        <v>95</v>
      </c>
      <c r="B107" s="35">
        <v>-39.74599697428139</v>
      </c>
      <c r="C107" s="35">
        <v>-40.172018154311651</v>
      </c>
      <c r="D107" s="47">
        <v>-40.598039334341905</v>
      </c>
      <c r="E107" s="47">
        <v>-41.02406051437216</v>
      </c>
      <c r="F107" s="47">
        <v>-41.453664145234491</v>
      </c>
      <c r="G107" s="47">
        <v>-41.924465960665657</v>
      </c>
      <c r="H107" s="47">
        <v>-42.395267776096823</v>
      </c>
      <c r="I107" s="47">
        <v>-42.866069591527989</v>
      </c>
      <c r="J107" s="47">
        <v>-43.336871406959148</v>
      </c>
      <c r="K107" s="47">
        <v>-43.807673222390314</v>
      </c>
      <c r="L107" s="47">
        <v>-44.27847503782148</v>
      </c>
      <c r="M107" s="47">
        <v>-44.749042424242425</v>
      </c>
      <c r="N107" s="47">
        <v>-45.219345454545454</v>
      </c>
      <c r="O107" s="47">
        <v>-45.685672727272731</v>
      </c>
      <c r="P107" s="47">
        <v>-46.150650602409641</v>
      </c>
      <c r="Q107" s="47">
        <v>-46.61330120481928</v>
      </c>
      <c r="R107" s="47">
        <v>-47.072436363636363</v>
      </c>
      <c r="S107" s="47">
        <v>-47.528193939393937</v>
      </c>
      <c r="T107" s="47">
        <v>-47.97978181818182</v>
      </c>
      <c r="U107" s="47">
        <v>-48.428654545454542</v>
      </c>
      <c r="V107" s="47">
        <v>-48.869866666666667</v>
      </c>
      <c r="W107" s="47">
        <v>-49.30564848484849</v>
      </c>
      <c r="X107" s="47">
        <v>-49.73716363636364</v>
      </c>
      <c r="Y107" s="47">
        <v>-50.157542168674702</v>
      </c>
      <c r="Z107" s="47">
        <v>-50.573818181818183</v>
      </c>
      <c r="AA107" s="47">
        <v>-50.981090909090909</v>
      </c>
      <c r="AB107" s="47">
        <v>-51.379636363636365</v>
      </c>
      <c r="AC107" s="47">
        <v>-51.772363636363636</v>
      </c>
      <c r="AD107" s="47">
        <v>-52.151272727272726</v>
      </c>
      <c r="AE107" s="47">
        <v>-52.523636363636363</v>
      </c>
      <c r="AF107" s="47">
        <v>-52.882424242424243</v>
      </c>
      <c r="AG107" s="47">
        <v>-53.210965204236011</v>
      </c>
      <c r="AH107" s="47">
        <v>-53.523219364599093</v>
      </c>
      <c r="AI107" s="47">
        <v>-53.835473524962183</v>
      </c>
      <c r="AJ107" s="47">
        <v>-54.147727685325265</v>
      </c>
      <c r="AK107" s="47">
        <v>-54.459981845688354</v>
      </c>
      <c r="AL107" s="47">
        <v>-54.772236006051436</v>
      </c>
      <c r="AM107" s="47">
        <v>-55.083618759455369</v>
      </c>
      <c r="AN107" s="47">
        <v>-55.374087745839638</v>
      </c>
      <c r="AO107" s="47">
        <v>-55.6645567322239</v>
      </c>
      <c r="AP107" s="47">
        <v>-55.955025718608169</v>
      </c>
      <c r="AQ107" s="47">
        <v>-56.245494704992431</v>
      </c>
      <c r="AR107" s="47">
        <v>-56.535963691376701</v>
      </c>
      <c r="AS107" s="47">
        <v>-56.826432677760963</v>
      </c>
      <c r="AT107" s="47">
        <v>-57.124187594553703</v>
      </c>
      <c r="AU107" s="47">
        <v>-57.431600605143721</v>
      </c>
      <c r="AV107" s="47">
        <v>-57.739013615733732</v>
      </c>
      <c r="AW107" s="47">
        <v>-58.04642662632375</v>
      </c>
      <c r="AX107" s="47">
        <v>-58.353839636913769</v>
      </c>
      <c r="AY107" s="47">
        <v>-58.661252647503787</v>
      </c>
      <c r="AZ107" s="47">
        <v>-58.968665658093798</v>
      </c>
      <c r="BA107" s="47">
        <v>-59.30031515151515</v>
      </c>
      <c r="BB107" s="47">
        <v>-59.637284848484853</v>
      </c>
      <c r="BC107" s="47">
        <v>-59.974254545454549</v>
      </c>
      <c r="BD107" s="47">
        <v>-60.311224242424245</v>
      </c>
      <c r="BE107" s="47">
        <v>-60.648193939393941</v>
      </c>
      <c r="BF107" s="47">
        <v>-60.985163636363637</v>
      </c>
      <c r="BG107" s="47">
        <v>-61.335068078668684</v>
      </c>
      <c r="BH107" s="47">
        <v>-61.730832072617247</v>
      </c>
      <c r="BI107" s="47">
        <v>-62.12659606656581</v>
      </c>
      <c r="BJ107" s="47">
        <v>-62.522360060514373</v>
      </c>
      <c r="BK107" s="47">
        <v>-62.918124054462936</v>
      </c>
      <c r="BL107" s="47">
        <v>-63.313888048411499</v>
      </c>
      <c r="BM107" s="47">
        <v>-63.709652042360062</v>
      </c>
      <c r="BN107" s="47">
        <v>-64.139054545454542</v>
      </c>
      <c r="BO107" s="47">
        <v>-64.589963636363635</v>
      </c>
      <c r="BP107" s="47">
        <v>-65.066024096385547</v>
      </c>
      <c r="BQ107" s="47">
        <v>-65.551272727272732</v>
      </c>
      <c r="BR107" s="47">
        <v>-66.055515151515152</v>
      </c>
      <c r="BS107" s="47">
        <v>-66.575515151515148</v>
      </c>
      <c r="BT107" s="47">
        <v>-67.103999999999999</v>
      </c>
    </row>
    <row r="108" spans="1:72" ht="9.9499999999999993" customHeight="1" thickBot="1" x14ac:dyDescent="0.4">
      <c r="A108" s="45" t="s">
        <v>96</v>
      </c>
      <c r="B108" s="35">
        <v>-9.9364992435703474</v>
      </c>
      <c r="C108" s="35">
        <v>-10.043004538577913</v>
      </c>
      <c r="D108" s="47">
        <v>-10.149509833585476</v>
      </c>
      <c r="E108" s="47">
        <v>-10.25601512859304</v>
      </c>
      <c r="F108" s="47">
        <v>-10.363416036308623</v>
      </c>
      <c r="G108" s="47">
        <v>-10.481116490166414</v>
      </c>
      <c r="H108" s="47">
        <v>-10.598816944024206</v>
      </c>
      <c r="I108" s="47">
        <v>-10.716517397881997</v>
      </c>
      <c r="J108" s="47">
        <v>-10.834217851739787</v>
      </c>
      <c r="K108" s="47">
        <v>-10.951918305597578</v>
      </c>
      <c r="L108" s="47">
        <v>-11.06961875945537</v>
      </c>
      <c r="M108" s="47">
        <v>-11.187260606060606</v>
      </c>
      <c r="N108" s="47">
        <v>-11.304836363636364</v>
      </c>
      <c r="O108" s="47">
        <v>-11.421418181818183</v>
      </c>
      <c r="P108" s="47">
        <v>-11.53766265060241</v>
      </c>
      <c r="Q108" s="47">
        <v>-11.65332530120482</v>
      </c>
      <c r="R108" s="47">
        <v>-11.768109090909091</v>
      </c>
      <c r="S108" s="47">
        <v>-11.882048484848484</v>
      </c>
      <c r="T108" s="47">
        <v>-11.994945454545455</v>
      </c>
      <c r="U108" s="47">
        <v>-12.107163636363635</v>
      </c>
      <c r="V108" s="47">
        <v>-12.217466666666667</v>
      </c>
      <c r="W108" s="47">
        <v>-12.326412121212122</v>
      </c>
      <c r="X108" s="47">
        <v>-12.43429090909091</v>
      </c>
      <c r="Y108" s="47">
        <v>-12.539385542168676</v>
      </c>
      <c r="Z108" s="47">
        <v>-12.643454545454546</v>
      </c>
      <c r="AA108" s="47">
        <v>-12.745272727272727</v>
      </c>
      <c r="AB108" s="47">
        <v>-12.844909090909091</v>
      </c>
      <c r="AC108" s="47">
        <v>-12.943090909090909</v>
      </c>
      <c r="AD108" s="47">
        <v>-13.037818181818182</v>
      </c>
      <c r="AE108" s="47">
        <v>-13.130909090909091</v>
      </c>
      <c r="AF108" s="47">
        <v>-13.220606060606061</v>
      </c>
      <c r="AG108" s="47">
        <v>-13.302741301059003</v>
      </c>
      <c r="AH108" s="47">
        <v>-13.380804841149773</v>
      </c>
      <c r="AI108" s="47">
        <v>-13.458868381240546</v>
      </c>
      <c r="AJ108" s="47">
        <v>-13.536931921331316</v>
      </c>
      <c r="AK108" s="47">
        <v>-13.614995461422088</v>
      </c>
      <c r="AL108" s="47">
        <v>-13.693059001512859</v>
      </c>
      <c r="AM108" s="47">
        <v>-13.770904689863842</v>
      </c>
      <c r="AN108" s="47">
        <v>-13.84352193645991</v>
      </c>
      <c r="AO108" s="47">
        <v>-13.916139183055975</v>
      </c>
      <c r="AP108" s="47">
        <v>-13.988756429652042</v>
      </c>
      <c r="AQ108" s="47">
        <v>-14.061373676248108</v>
      </c>
      <c r="AR108" s="47">
        <v>-14.133990922844175</v>
      </c>
      <c r="AS108" s="47">
        <v>-14.206608169440241</v>
      </c>
      <c r="AT108" s="47">
        <v>-14.281046898638426</v>
      </c>
      <c r="AU108" s="47">
        <v>-14.35790015128593</v>
      </c>
      <c r="AV108" s="47">
        <v>-14.434753403933433</v>
      </c>
      <c r="AW108" s="47">
        <v>-14.511606656580938</v>
      </c>
      <c r="AX108" s="47">
        <v>-14.588459909228442</v>
      </c>
      <c r="AY108" s="47">
        <v>-14.665313161875947</v>
      </c>
      <c r="AZ108" s="47">
        <v>-14.742166414523449</v>
      </c>
      <c r="BA108" s="47">
        <v>-14.825078787878788</v>
      </c>
      <c r="BB108" s="47">
        <v>-14.909321212121213</v>
      </c>
      <c r="BC108" s="47">
        <v>-14.993563636363637</v>
      </c>
      <c r="BD108" s="47">
        <v>-15.077806060606061</v>
      </c>
      <c r="BE108" s="47">
        <v>-15.162048484848485</v>
      </c>
      <c r="BF108" s="47">
        <v>-15.246290909090909</v>
      </c>
      <c r="BG108" s="47">
        <v>-15.333767019667171</v>
      </c>
      <c r="BH108" s="47">
        <v>-15.432708018154312</v>
      </c>
      <c r="BI108" s="47">
        <v>-15.531649016641452</v>
      </c>
      <c r="BJ108" s="47">
        <v>-15.630590015128593</v>
      </c>
      <c r="BK108" s="47">
        <v>-15.729531013615734</v>
      </c>
      <c r="BL108" s="47">
        <v>-15.828472012102875</v>
      </c>
      <c r="BM108" s="47">
        <v>-15.927413010590016</v>
      </c>
      <c r="BN108" s="47">
        <v>-16.034763636363635</v>
      </c>
      <c r="BO108" s="47">
        <v>-16.147490909090909</v>
      </c>
      <c r="BP108" s="47">
        <v>-16.266506024096387</v>
      </c>
      <c r="BQ108" s="47">
        <v>-16.387818181818183</v>
      </c>
      <c r="BR108" s="47">
        <v>-16.513878787878788</v>
      </c>
      <c r="BS108" s="47">
        <v>-16.643878787878787</v>
      </c>
      <c r="BT108" s="47">
        <v>-16.776</v>
      </c>
    </row>
    <row r="109" spans="1:72" ht="9.9499999999999993" customHeight="1" thickBot="1" x14ac:dyDescent="0.4">
      <c r="A109" s="45" t="s">
        <v>2</v>
      </c>
      <c r="B109" s="35">
        <v>-4.9682496217851737</v>
      </c>
      <c r="C109" s="35">
        <v>-5.0215022692889564</v>
      </c>
      <c r="D109" s="47">
        <v>-5.0747549167927382</v>
      </c>
      <c r="E109" s="47">
        <v>-5.1280075642965199</v>
      </c>
      <c r="F109" s="47">
        <v>-5.1817080181543114</v>
      </c>
      <c r="G109" s="47">
        <v>-5.2405582450832071</v>
      </c>
      <c r="H109" s="47">
        <v>-5.2994084720121029</v>
      </c>
      <c r="I109" s="47">
        <v>-5.3582586989409986</v>
      </c>
      <c r="J109" s="47">
        <v>-5.4171089258698935</v>
      </c>
      <c r="K109" s="47">
        <v>-5.4759591527987892</v>
      </c>
      <c r="L109" s="47">
        <v>-5.5348093797276849</v>
      </c>
      <c r="M109" s="47">
        <v>-5.5936303030303032</v>
      </c>
      <c r="N109" s="47">
        <v>-5.6524181818181818</v>
      </c>
      <c r="O109" s="47">
        <v>-5.7107090909090914</v>
      </c>
      <c r="P109" s="47">
        <v>-5.7688313253012051</v>
      </c>
      <c r="Q109" s="47">
        <v>-5.82666265060241</v>
      </c>
      <c r="R109" s="47">
        <v>-5.8840545454545454</v>
      </c>
      <c r="S109" s="47">
        <v>-5.9410242424242421</v>
      </c>
      <c r="T109" s="47">
        <v>-5.9974727272727275</v>
      </c>
      <c r="U109" s="47">
        <v>-6.0535818181818177</v>
      </c>
      <c r="V109" s="47">
        <v>-6.1087333333333333</v>
      </c>
      <c r="W109" s="47">
        <v>-6.1632060606060612</v>
      </c>
      <c r="X109" s="47">
        <v>-6.217145454545455</v>
      </c>
      <c r="Y109" s="47">
        <v>-6.2696927710843378</v>
      </c>
      <c r="Z109" s="47">
        <v>-6.3217272727272729</v>
      </c>
      <c r="AA109" s="47">
        <v>-6.3726363636363637</v>
      </c>
      <c r="AB109" s="47">
        <v>-6.4224545454545456</v>
      </c>
      <c r="AC109" s="47">
        <v>-6.4715454545454545</v>
      </c>
      <c r="AD109" s="47">
        <v>-6.5189090909090908</v>
      </c>
      <c r="AE109" s="47">
        <v>-6.5654545454545454</v>
      </c>
      <c r="AF109" s="47">
        <v>-6.6103030303030303</v>
      </c>
      <c r="AG109" s="47">
        <v>-6.6513706505295014</v>
      </c>
      <c r="AH109" s="47">
        <v>-6.6904024205748867</v>
      </c>
      <c r="AI109" s="47">
        <v>-6.7294341906202728</v>
      </c>
      <c r="AJ109" s="47">
        <v>-6.7684659606656581</v>
      </c>
      <c r="AK109" s="47">
        <v>-6.8074977307110442</v>
      </c>
      <c r="AL109" s="47">
        <v>-6.8465295007564295</v>
      </c>
      <c r="AM109" s="47">
        <v>-6.8854523449319212</v>
      </c>
      <c r="AN109" s="47">
        <v>-6.9217609682299548</v>
      </c>
      <c r="AO109" s="47">
        <v>-6.9580695915279875</v>
      </c>
      <c r="AP109" s="47">
        <v>-6.9943782148260212</v>
      </c>
      <c r="AQ109" s="47">
        <v>-7.0306868381240539</v>
      </c>
      <c r="AR109" s="47">
        <v>-7.0669954614220876</v>
      </c>
      <c r="AS109" s="47">
        <v>-7.1033040847201203</v>
      </c>
      <c r="AT109" s="47">
        <v>-7.1405234493192129</v>
      </c>
      <c r="AU109" s="47">
        <v>-7.1789500756429652</v>
      </c>
      <c r="AV109" s="47">
        <v>-7.2173767019667165</v>
      </c>
      <c r="AW109" s="47">
        <v>-7.2558033282904688</v>
      </c>
      <c r="AX109" s="47">
        <v>-7.2942299546142211</v>
      </c>
      <c r="AY109" s="47">
        <v>-7.3326565809379733</v>
      </c>
      <c r="AZ109" s="47">
        <v>-7.3710832072617247</v>
      </c>
      <c r="BA109" s="47">
        <v>-7.4125393939393938</v>
      </c>
      <c r="BB109" s="47">
        <v>-7.4546606060606067</v>
      </c>
      <c r="BC109" s="47">
        <v>-7.4967818181818187</v>
      </c>
      <c r="BD109" s="47">
        <v>-7.5389030303030307</v>
      </c>
      <c r="BE109" s="47">
        <v>-7.5810242424242427</v>
      </c>
      <c r="BF109" s="47">
        <v>-7.6231454545454547</v>
      </c>
      <c r="BG109" s="47">
        <v>-7.6668835098335855</v>
      </c>
      <c r="BH109" s="47">
        <v>-7.7163540090771559</v>
      </c>
      <c r="BI109" s="47">
        <v>-7.7658245083207262</v>
      </c>
      <c r="BJ109" s="47">
        <v>-7.8152950075642966</v>
      </c>
      <c r="BK109" s="47">
        <v>-7.864765506807867</v>
      </c>
      <c r="BL109" s="47">
        <v>-7.9142360060514374</v>
      </c>
      <c r="BM109" s="47">
        <v>-7.9637065052950078</v>
      </c>
      <c r="BN109" s="47">
        <v>-8.0173818181818177</v>
      </c>
      <c r="BO109" s="47">
        <v>-8.0737454545454543</v>
      </c>
      <c r="BP109" s="47">
        <v>-8.1332530120481934</v>
      </c>
      <c r="BQ109" s="47">
        <v>-8.1939090909090915</v>
      </c>
      <c r="BR109" s="47">
        <v>-8.256939393939394</v>
      </c>
      <c r="BS109" s="47">
        <v>-8.3219393939393935</v>
      </c>
      <c r="BT109" s="47">
        <v>-8.3879999999999999</v>
      </c>
    </row>
    <row r="110" spans="1:72" ht="9.9499999999999993" customHeight="1" thickBot="1" x14ac:dyDescent="0.4">
      <c r="A110" s="45" t="s">
        <v>1</v>
      </c>
      <c r="B110" s="35">
        <v>-18.624069591527988</v>
      </c>
      <c r="C110" s="35">
        <v>-18.625582450832074</v>
      </c>
      <c r="D110" s="47">
        <v>-18.627095310136156</v>
      </c>
      <c r="E110" s="47">
        <v>-18.628608169440241</v>
      </c>
      <c r="F110" s="47">
        <v>-18.631089258698939</v>
      </c>
      <c r="G110" s="47">
        <v>-18.644704992435702</v>
      </c>
      <c r="H110" s="47">
        <v>-18.658320726172466</v>
      </c>
      <c r="I110" s="47">
        <v>-18.671936459909226</v>
      </c>
      <c r="J110" s="47">
        <v>-18.685552193645989</v>
      </c>
      <c r="K110" s="47">
        <v>-18.699167927382753</v>
      </c>
      <c r="L110" s="47">
        <v>-18.712783661119516</v>
      </c>
      <c r="M110" s="47">
        <v>-18.728545454545454</v>
      </c>
      <c r="N110" s="47">
        <v>-18.746727272727274</v>
      </c>
      <c r="O110" s="47">
        <v>-18.764909090909093</v>
      </c>
      <c r="P110" s="47">
        <v>-18.783072289156628</v>
      </c>
      <c r="Q110" s="47">
        <v>-18.801144578313252</v>
      </c>
      <c r="R110" s="47">
        <v>-18.819272727272725</v>
      </c>
      <c r="S110" s="47">
        <v>-18.837454545454545</v>
      </c>
      <c r="T110" s="47">
        <v>-18.855636363636364</v>
      </c>
      <c r="U110" s="47">
        <v>-18.875090909090911</v>
      </c>
      <c r="V110" s="47">
        <v>-18.899333333333335</v>
      </c>
      <c r="W110" s="47">
        <v>-18.923575757575758</v>
      </c>
      <c r="X110" s="47">
        <v>-18.947818181818182</v>
      </c>
      <c r="Y110" s="47">
        <v>-18.971927710843371</v>
      </c>
      <c r="Z110" s="47">
        <v>-18.996060606060606</v>
      </c>
      <c r="AA110" s="47">
        <v>-19.02030303030303</v>
      </c>
      <c r="AB110" s="47">
        <v>-19.048181818181817</v>
      </c>
      <c r="AC110" s="47">
        <v>-19.078484848484848</v>
      </c>
      <c r="AD110" s="47">
        <v>-19.108787878787876</v>
      </c>
      <c r="AE110" s="47">
        <v>-19.140909090909091</v>
      </c>
      <c r="AF110" s="47">
        <v>-19.177272727272729</v>
      </c>
      <c r="AG110" s="47">
        <v>-19.216550680786689</v>
      </c>
      <c r="AH110" s="47">
        <v>-19.257397881996976</v>
      </c>
      <c r="AI110" s="47">
        <v>-19.298245083207263</v>
      </c>
      <c r="AJ110" s="47">
        <v>-19.33909228441755</v>
      </c>
      <c r="AK110" s="47">
        <v>-19.379939485627837</v>
      </c>
      <c r="AL110" s="47">
        <v>-19.420786686838124</v>
      </c>
      <c r="AM110" s="47">
        <v>-19.461331316187596</v>
      </c>
      <c r="AN110" s="47">
        <v>-19.494614220877459</v>
      </c>
      <c r="AO110" s="47">
        <v>-19.527897125567321</v>
      </c>
      <c r="AP110" s="47">
        <v>-19.561180030257187</v>
      </c>
      <c r="AQ110" s="47">
        <v>-19.59446293494705</v>
      </c>
      <c r="AR110" s="47">
        <v>-19.627745839636912</v>
      </c>
      <c r="AS110" s="47">
        <v>-19.661028744326778</v>
      </c>
      <c r="AT110" s="47">
        <v>-19.692360060514371</v>
      </c>
      <c r="AU110" s="47">
        <v>-19.72110438729198</v>
      </c>
      <c r="AV110" s="47">
        <v>-19.749848714069593</v>
      </c>
      <c r="AW110" s="47">
        <v>-19.778593040847202</v>
      </c>
      <c r="AX110" s="47">
        <v>-19.807337367624811</v>
      </c>
      <c r="AY110" s="47">
        <v>-19.83608169440242</v>
      </c>
      <c r="AZ110" s="47">
        <v>-19.864826021180033</v>
      </c>
      <c r="BA110" s="47">
        <v>-19.892363636363637</v>
      </c>
      <c r="BB110" s="47">
        <v>-19.919636363636364</v>
      </c>
      <c r="BC110" s="47">
        <v>-19.946909090909092</v>
      </c>
      <c r="BD110" s="47">
        <v>-19.974181818181819</v>
      </c>
      <c r="BE110" s="47">
        <v>-20.001454545454546</v>
      </c>
      <c r="BF110" s="47">
        <v>-20.028727272727274</v>
      </c>
      <c r="BG110" s="47">
        <v>-20.056656580937975</v>
      </c>
      <c r="BH110" s="47">
        <v>-20.086913767019666</v>
      </c>
      <c r="BI110" s="47">
        <v>-20.117170953101361</v>
      </c>
      <c r="BJ110" s="47">
        <v>-20.147428139183056</v>
      </c>
      <c r="BK110" s="47">
        <v>-20.177685325264751</v>
      </c>
      <c r="BL110" s="47">
        <v>-20.207942511346445</v>
      </c>
      <c r="BM110" s="47">
        <v>-20.23819969742814</v>
      </c>
      <c r="BN110" s="47">
        <v>-20.272181818181817</v>
      </c>
      <c r="BO110" s="47">
        <v>-20.308545454545452</v>
      </c>
      <c r="BP110" s="47">
        <v>-20.338915662650603</v>
      </c>
      <c r="BQ110" s="47">
        <v>-20.369090909090907</v>
      </c>
      <c r="BR110" s="47">
        <v>-20.399393939393939</v>
      </c>
      <c r="BS110" s="47">
        <v>-20.42969696969697</v>
      </c>
      <c r="BT110" s="47">
        <v>-20.46</v>
      </c>
    </row>
    <row r="111" spans="1:72" ht="9.9499999999999993" customHeight="1" thickBot="1" x14ac:dyDescent="0.4">
      <c r="A111" s="45" t="s">
        <v>82</v>
      </c>
      <c r="B111" s="35">
        <v>-17.156697428139182</v>
      </c>
      <c r="C111" s="35">
        <v>-17.358815431164899</v>
      </c>
      <c r="D111" s="47">
        <v>-17.56093343419062</v>
      </c>
      <c r="E111" s="47">
        <v>-17.763051437216337</v>
      </c>
      <c r="F111" s="47">
        <v>-17.964358547655067</v>
      </c>
      <c r="G111" s="47">
        <v>-18.156340393343417</v>
      </c>
      <c r="H111" s="47">
        <v>-18.34832223903177</v>
      </c>
      <c r="I111" s="47">
        <v>-18.54030408472012</v>
      </c>
      <c r="J111" s="47">
        <v>-18.732285930408473</v>
      </c>
      <c r="K111" s="47">
        <v>-18.924267776096823</v>
      </c>
      <c r="L111" s="47">
        <v>-19.116249621785173</v>
      </c>
      <c r="M111" s="47">
        <v>-19.30430909090909</v>
      </c>
      <c r="N111" s="47">
        <v>-19.487945454545454</v>
      </c>
      <c r="O111" s="47">
        <v>-19.66710909090909</v>
      </c>
      <c r="P111" s="47">
        <v>-19.844698795180722</v>
      </c>
      <c r="Q111" s="47">
        <v>-20.019397590361447</v>
      </c>
      <c r="R111" s="47">
        <v>-20.192781818181817</v>
      </c>
      <c r="S111" s="47">
        <v>-20.364903030303029</v>
      </c>
      <c r="T111" s="47">
        <v>-20.535460606060607</v>
      </c>
      <c r="U111" s="47">
        <v>-20.705000000000002</v>
      </c>
      <c r="V111" s="47">
        <v>-20.871666666666666</v>
      </c>
      <c r="W111" s="47">
        <v>-21.036975757575757</v>
      </c>
      <c r="X111" s="47">
        <v>-21.201218181818184</v>
      </c>
      <c r="Y111" s="47">
        <v>-21.365656626506023</v>
      </c>
      <c r="Z111" s="47">
        <v>-21.53021212121212</v>
      </c>
      <c r="AA111" s="47">
        <v>-21.695060606060604</v>
      </c>
      <c r="AB111" s="47">
        <v>-21.862454545454543</v>
      </c>
      <c r="AC111" s="47">
        <v>-22.031545454545455</v>
      </c>
      <c r="AD111" s="47">
        <v>-22.205818181818181</v>
      </c>
      <c r="AE111" s="47">
        <v>-22.382909090909092</v>
      </c>
      <c r="AF111" s="47">
        <v>-22.565939393939395</v>
      </c>
      <c r="AG111" s="47">
        <v>-22.76924357034796</v>
      </c>
      <c r="AH111" s="47">
        <v>-22.983464447806355</v>
      </c>
      <c r="AI111" s="47">
        <v>-23.19768532526475</v>
      </c>
      <c r="AJ111" s="47">
        <v>-23.411906202723149</v>
      </c>
      <c r="AK111" s="47">
        <v>-23.626127080181544</v>
      </c>
      <c r="AL111" s="47">
        <v>-23.840347957639938</v>
      </c>
      <c r="AM111" s="47">
        <v>-24.055767019667169</v>
      </c>
      <c r="AN111" s="47">
        <v>-24.299942511346444</v>
      </c>
      <c r="AO111" s="47">
        <v>-24.544118003025716</v>
      </c>
      <c r="AP111" s="47">
        <v>-24.788293494704991</v>
      </c>
      <c r="AQ111" s="47">
        <v>-25.032468986384266</v>
      </c>
      <c r="AR111" s="47">
        <v>-25.276644478063538</v>
      </c>
      <c r="AS111" s="47">
        <v>-25.520819969742814</v>
      </c>
      <c r="AT111" s="47">
        <v>-25.760962178517396</v>
      </c>
      <c r="AU111" s="47">
        <v>-25.995757942511347</v>
      </c>
      <c r="AV111" s="47">
        <v>-26.230553706505294</v>
      </c>
      <c r="AW111" s="47">
        <v>-26.465349470499245</v>
      </c>
      <c r="AX111" s="47">
        <v>-26.700145234493192</v>
      </c>
      <c r="AY111" s="47">
        <v>-26.934940998487143</v>
      </c>
      <c r="AZ111" s="47">
        <v>-27.16973676248109</v>
      </c>
      <c r="BA111" s="47">
        <v>-27.388921212121211</v>
      </c>
      <c r="BB111" s="47">
        <v>-27.60467878787879</v>
      </c>
      <c r="BC111" s="47">
        <v>-27.820436363636365</v>
      </c>
      <c r="BD111" s="47">
        <v>-28.036193939393939</v>
      </c>
      <c r="BE111" s="47">
        <v>-28.251951515151514</v>
      </c>
      <c r="BF111" s="47">
        <v>-28.467709090909089</v>
      </c>
      <c r="BG111" s="47">
        <v>-28.67950075642965</v>
      </c>
      <c r="BH111" s="47">
        <v>-28.877231467473525</v>
      </c>
      <c r="BI111" s="47">
        <v>-29.074962178517399</v>
      </c>
      <c r="BJ111" s="47">
        <v>-29.27269288956127</v>
      </c>
      <c r="BK111" s="47">
        <v>-29.470423600605145</v>
      </c>
      <c r="BL111" s="47">
        <v>-29.668154311649019</v>
      </c>
      <c r="BM111" s="47">
        <v>-29.86588502269289</v>
      </c>
      <c r="BN111" s="47">
        <v>-30.058715151515152</v>
      </c>
      <c r="BO111" s="47">
        <v>-30.248412121212123</v>
      </c>
      <c r="BP111" s="47">
        <v>-30.428915662650603</v>
      </c>
      <c r="BQ111" s="47">
        <v>-30.610272727272726</v>
      </c>
      <c r="BR111" s="47">
        <v>-30.794515151515149</v>
      </c>
      <c r="BS111" s="47">
        <v>-30.972848484848484</v>
      </c>
      <c r="BT111" s="47">
        <v>-31.148000000000003</v>
      </c>
    </row>
    <row r="112" spans="1:72" ht="9.9499999999999993" customHeight="1" thickBot="1" x14ac:dyDescent="0.4">
      <c r="A112" s="45" t="s">
        <v>85</v>
      </c>
      <c r="B112" s="35">
        <v>-6.0942239031770047</v>
      </c>
      <c r="C112" s="35">
        <v>-6.1686565809379728</v>
      </c>
      <c r="D112" s="47">
        <v>-6.2430892586989408</v>
      </c>
      <c r="E112" s="47">
        <v>-6.3175219364599098</v>
      </c>
      <c r="F112" s="47">
        <v>-6.3913252647503782</v>
      </c>
      <c r="G112" s="47">
        <v>-6.4578910741301057</v>
      </c>
      <c r="H112" s="47">
        <v>-6.524456883509834</v>
      </c>
      <c r="I112" s="47">
        <v>-6.5910226928895614</v>
      </c>
      <c r="J112" s="47">
        <v>-6.6575885022692889</v>
      </c>
      <c r="K112" s="47">
        <v>-6.7241543116490163</v>
      </c>
      <c r="L112" s="47">
        <v>-6.7907201210287438</v>
      </c>
      <c r="M112" s="47">
        <v>-6.8553393939393938</v>
      </c>
      <c r="N112" s="47">
        <v>-6.9177636363636363</v>
      </c>
      <c r="O112" s="47">
        <v>-6.9782000000000002</v>
      </c>
      <c r="P112" s="47">
        <v>-7.0379337349397586</v>
      </c>
      <c r="Q112" s="47">
        <v>-7.0963674698795183</v>
      </c>
      <c r="R112" s="47">
        <v>-7.1543636363636365</v>
      </c>
      <c r="S112" s="47">
        <v>-7.2119393939393941</v>
      </c>
      <c r="T112" s="47">
        <v>-7.2689939393939396</v>
      </c>
      <c r="U112" s="47">
        <v>-7.3257090909090907</v>
      </c>
      <c r="V112" s="47">
        <v>-7.3814666666666664</v>
      </c>
      <c r="W112" s="47">
        <v>-7.4368848484848487</v>
      </c>
      <c r="X112" s="47">
        <v>-7.4920363636363634</v>
      </c>
      <c r="Y112" s="47">
        <v>-7.5479819277108433</v>
      </c>
      <c r="Z112" s="47">
        <v>-7.6042424242424245</v>
      </c>
      <c r="AA112" s="47">
        <v>-7.6612121212121211</v>
      </c>
      <c r="AB112" s="47">
        <v>-7.7200000000000006</v>
      </c>
      <c r="AC112" s="47">
        <v>-7.78</v>
      </c>
      <c r="AD112" s="47">
        <v>-7.8434545454545459</v>
      </c>
      <c r="AE112" s="47">
        <v>-7.9087272727272726</v>
      </c>
      <c r="AF112" s="47">
        <v>-7.9778181818181819</v>
      </c>
      <c r="AG112" s="47">
        <v>-8.0589364599092281</v>
      </c>
      <c r="AH112" s="47">
        <v>-8.1465310136157338</v>
      </c>
      <c r="AI112" s="47">
        <v>-8.2341255673222395</v>
      </c>
      <c r="AJ112" s="47">
        <v>-8.3217201210287435</v>
      </c>
      <c r="AK112" s="47">
        <v>-8.4093146747352492</v>
      </c>
      <c r="AL112" s="47">
        <v>-8.4969092284417549</v>
      </c>
      <c r="AM112" s="47">
        <v>-8.5851573373676242</v>
      </c>
      <c r="AN112" s="47">
        <v>-8.6890907715582451</v>
      </c>
      <c r="AO112" s="47">
        <v>-8.7930242057488641</v>
      </c>
      <c r="AP112" s="47">
        <v>-8.896957639939485</v>
      </c>
      <c r="AQ112" s="47">
        <v>-9.0008910741301058</v>
      </c>
      <c r="AR112" s="47">
        <v>-9.1048245083207267</v>
      </c>
      <c r="AS112" s="47">
        <v>-9.2087579425113475</v>
      </c>
      <c r="AT112" s="47">
        <v>-9.3102193645990923</v>
      </c>
      <c r="AU112" s="47">
        <v>-9.4084039334341902</v>
      </c>
      <c r="AV112" s="47">
        <v>-9.50658850226929</v>
      </c>
      <c r="AW112" s="47">
        <v>-9.6047730711043879</v>
      </c>
      <c r="AX112" s="47">
        <v>-9.7029576399394859</v>
      </c>
      <c r="AY112" s="47">
        <v>-9.8011422087745839</v>
      </c>
      <c r="AZ112" s="47">
        <v>-9.8993267776096818</v>
      </c>
      <c r="BA112" s="47">
        <v>-9.9881909090909087</v>
      </c>
      <c r="BB112" s="47">
        <v>-10.075009090909091</v>
      </c>
      <c r="BC112" s="47">
        <v>-10.161827272727272</v>
      </c>
      <c r="BD112" s="47">
        <v>-10.248645454545455</v>
      </c>
      <c r="BE112" s="47">
        <v>-10.335463636363636</v>
      </c>
      <c r="BF112" s="47">
        <v>-10.422281818181819</v>
      </c>
      <c r="BG112" s="47">
        <v>-10.506308623298034</v>
      </c>
      <c r="BH112" s="47">
        <v>-10.580438729198185</v>
      </c>
      <c r="BI112" s="47">
        <v>-10.654568835098337</v>
      </c>
      <c r="BJ112" s="47">
        <v>-10.728698940998488</v>
      </c>
      <c r="BK112" s="47">
        <v>-10.802829046898639</v>
      </c>
      <c r="BL112" s="47">
        <v>-10.87695915279879</v>
      </c>
      <c r="BM112" s="47">
        <v>-10.951089258698941</v>
      </c>
      <c r="BN112" s="47">
        <v>-11.020666666666667</v>
      </c>
      <c r="BO112" s="47">
        <v>-11.087333333333333</v>
      </c>
      <c r="BP112" s="47">
        <v>-11.147831325301205</v>
      </c>
      <c r="BQ112" s="47">
        <v>-11.208181818181817</v>
      </c>
      <c r="BR112" s="47">
        <v>-11.268787878787878</v>
      </c>
      <c r="BS112" s="47">
        <v>-11.325454545454546</v>
      </c>
      <c r="BT112" s="47">
        <v>-11.38</v>
      </c>
    </row>
    <row r="113" spans="1:72" ht="9.9499999999999993" customHeight="1" thickBot="1" x14ac:dyDescent="0.4">
      <c r="A113" s="45" t="s">
        <v>86</v>
      </c>
      <c r="B113" s="35">
        <v>-28.222057488653554</v>
      </c>
      <c r="C113" s="35">
        <v>-27.527655068078669</v>
      </c>
      <c r="D113" s="47">
        <v>-26.83325264750378</v>
      </c>
      <c r="E113" s="47">
        <v>-26.138850226928895</v>
      </c>
      <c r="F113" s="47">
        <v>-25.463691376701966</v>
      </c>
      <c r="G113" s="47">
        <v>-25.009833585476549</v>
      </c>
      <c r="H113" s="47">
        <v>-24.555975794251136</v>
      </c>
      <c r="I113" s="47">
        <v>-24.102118003025719</v>
      </c>
      <c r="J113" s="47">
        <v>-23.648260211800302</v>
      </c>
      <c r="K113" s="47">
        <v>-23.194402420574885</v>
      </c>
      <c r="L113" s="47">
        <v>-22.740544629349472</v>
      </c>
      <c r="M113" s="47">
        <v>-22.331939393939393</v>
      </c>
      <c r="N113" s="47">
        <v>-21.974363636363638</v>
      </c>
      <c r="O113" s="47">
        <v>-21.641636363636366</v>
      </c>
      <c r="P113" s="47">
        <v>-21.318795180722894</v>
      </c>
      <c r="Q113" s="47">
        <v>-21.017590361445784</v>
      </c>
      <c r="R113" s="47">
        <v>-20.727818181818183</v>
      </c>
      <c r="S113" s="47">
        <v>-20.449030303030302</v>
      </c>
      <c r="T113" s="47">
        <v>-20.191090909090907</v>
      </c>
      <c r="U113" s="47">
        <v>-19.940363636363635</v>
      </c>
      <c r="V113" s="47">
        <v>-19.704000000000001</v>
      </c>
      <c r="W113" s="47">
        <v>-19.474424242424242</v>
      </c>
      <c r="X113" s="47">
        <v>-19.250181818181819</v>
      </c>
      <c r="Y113" s="47">
        <v>-19.043614457831325</v>
      </c>
      <c r="Z113" s="47">
        <v>-18.841515151515154</v>
      </c>
      <c r="AA113" s="47">
        <v>-18.647575757575758</v>
      </c>
      <c r="AB113" s="47">
        <v>-18.460909090909091</v>
      </c>
      <c r="AC113" s="47">
        <v>-18.279090909090908</v>
      </c>
      <c r="AD113" s="47">
        <v>-18.103030303030302</v>
      </c>
      <c r="AE113" s="47">
        <v>-17.93090909090909</v>
      </c>
      <c r="AF113" s="47">
        <v>-17.767272727272729</v>
      </c>
      <c r="AG113" s="47">
        <v>-17.615597579425113</v>
      </c>
      <c r="AH113" s="47">
        <v>-17.470363086232982</v>
      </c>
      <c r="AI113" s="47">
        <v>-17.325128593040848</v>
      </c>
      <c r="AJ113" s="47">
        <v>-17.179894099848713</v>
      </c>
      <c r="AK113" s="47">
        <v>-17.034659606656582</v>
      </c>
      <c r="AL113" s="47">
        <v>-16.889425113464448</v>
      </c>
      <c r="AM113" s="47">
        <v>-16.745340393343419</v>
      </c>
      <c r="AN113" s="47">
        <v>-16.628850226928897</v>
      </c>
      <c r="AO113" s="47">
        <v>-16.512360060514371</v>
      </c>
      <c r="AP113" s="47">
        <v>-16.39586989409985</v>
      </c>
      <c r="AQ113" s="47">
        <v>-16.279379727685328</v>
      </c>
      <c r="AR113" s="47">
        <v>-16.162889561270802</v>
      </c>
      <c r="AS113" s="47">
        <v>-16.04639939485628</v>
      </c>
      <c r="AT113" s="47">
        <v>-15.939016641452346</v>
      </c>
      <c r="AU113" s="47">
        <v>-15.843706505295009</v>
      </c>
      <c r="AV113" s="47">
        <v>-15.748396369137671</v>
      </c>
      <c r="AW113" s="47">
        <v>-15.653086232980332</v>
      </c>
      <c r="AX113" s="47">
        <v>-15.557776096822995</v>
      </c>
      <c r="AY113" s="47">
        <v>-15.462465960665657</v>
      </c>
      <c r="AZ113" s="47">
        <v>-15.36715582450832</v>
      </c>
      <c r="BA113" s="47">
        <v>-15.279181818181817</v>
      </c>
      <c r="BB113" s="47">
        <v>-15.192818181818181</v>
      </c>
      <c r="BC113" s="47">
        <v>-15.106454545454545</v>
      </c>
      <c r="BD113" s="47">
        <v>-15.020090909090909</v>
      </c>
      <c r="BE113" s="47">
        <v>-14.933727272727271</v>
      </c>
      <c r="BF113" s="47">
        <v>-14.847363636363635</v>
      </c>
      <c r="BG113" s="47">
        <v>-14.759364599092283</v>
      </c>
      <c r="BH113" s="47">
        <v>-14.665567322239031</v>
      </c>
      <c r="BI113" s="47">
        <v>-14.571770045385778</v>
      </c>
      <c r="BJ113" s="47">
        <v>-14.477972768532526</v>
      </c>
      <c r="BK113" s="47">
        <v>-14.384175491679274</v>
      </c>
      <c r="BL113" s="47">
        <v>-14.290378214826021</v>
      </c>
      <c r="BM113" s="47">
        <v>-14.196580937972769</v>
      </c>
      <c r="BN113" s="47">
        <v>-14.097151515151515</v>
      </c>
      <c r="BO113" s="47">
        <v>-13.994121212121213</v>
      </c>
      <c r="BP113" s="47">
        <v>-13.891686746987952</v>
      </c>
      <c r="BQ113" s="47">
        <v>-13.787272727272727</v>
      </c>
      <c r="BR113" s="47">
        <v>-13.67818181818182</v>
      </c>
      <c r="BS113" s="47">
        <v>-13.56909090909091</v>
      </c>
      <c r="BT113" s="47">
        <v>-13.46</v>
      </c>
    </row>
    <row r="114" spans="1:72" ht="9.9499999999999993" customHeight="1" thickBot="1" x14ac:dyDescent="0.4">
      <c r="A114" s="45" t="s">
        <v>109</v>
      </c>
      <c r="B114" s="35">
        <v>-4.9682496217851737</v>
      </c>
      <c r="C114" s="35">
        <v>-5.0215022692889564</v>
      </c>
      <c r="D114" s="47">
        <v>-5.0747549167927382</v>
      </c>
      <c r="E114" s="47">
        <v>-5.1280075642965199</v>
      </c>
      <c r="F114" s="47">
        <v>-5.1817080181543114</v>
      </c>
      <c r="G114" s="47">
        <v>-5.2405582450832071</v>
      </c>
      <c r="H114" s="47">
        <v>-5.2994084720121029</v>
      </c>
      <c r="I114" s="47">
        <v>-5.3582586989409986</v>
      </c>
      <c r="J114" s="47">
        <v>-5.4171089258698935</v>
      </c>
      <c r="K114" s="47">
        <v>-5.4759591527987892</v>
      </c>
      <c r="L114" s="47">
        <v>-5.5348093797276849</v>
      </c>
      <c r="M114" s="47">
        <v>-5.5936303030303032</v>
      </c>
      <c r="N114" s="47">
        <v>-5.6524181818181818</v>
      </c>
      <c r="O114" s="47">
        <v>-5.7107090909090914</v>
      </c>
      <c r="P114" s="47">
        <v>-5.7688313253012051</v>
      </c>
      <c r="Q114" s="47">
        <v>-5.82666265060241</v>
      </c>
      <c r="R114" s="47">
        <v>-5.8840545454545454</v>
      </c>
      <c r="S114" s="47">
        <v>-5.9410242424242421</v>
      </c>
      <c r="T114" s="47">
        <v>-5.9974727272727275</v>
      </c>
      <c r="U114" s="47">
        <v>-6.0535818181818177</v>
      </c>
      <c r="V114" s="47">
        <v>-6.1087333333333333</v>
      </c>
      <c r="W114" s="47">
        <v>-6.1632060606060612</v>
      </c>
      <c r="X114" s="47">
        <v>-6.217145454545455</v>
      </c>
      <c r="Y114" s="47">
        <v>-6.2696927710843378</v>
      </c>
      <c r="Z114" s="47">
        <v>-6.3217272727272729</v>
      </c>
      <c r="AA114" s="47">
        <v>-6.3726363636363637</v>
      </c>
      <c r="AB114" s="47">
        <v>-6.4224545454545456</v>
      </c>
      <c r="AC114" s="47">
        <v>-6.4715454545454545</v>
      </c>
      <c r="AD114" s="47">
        <v>-6.5189090909090908</v>
      </c>
      <c r="AE114" s="47">
        <v>-6.5654545454545454</v>
      </c>
      <c r="AF114" s="47">
        <v>-6.6103030303030303</v>
      </c>
      <c r="AG114" s="47">
        <v>-6.6513706505295014</v>
      </c>
      <c r="AH114" s="47">
        <v>-6.6904024205748867</v>
      </c>
      <c r="AI114" s="47">
        <v>-6.7294341906202728</v>
      </c>
      <c r="AJ114" s="47">
        <v>-6.7684659606656581</v>
      </c>
      <c r="AK114" s="47">
        <v>-6.8074977307110442</v>
      </c>
      <c r="AL114" s="47">
        <v>-6.8465295007564295</v>
      </c>
      <c r="AM114" s="47">
        <v>-6.8854523449319212</v>
      </c>
      <c r="AN114" s="47">
        <v>-6.9217609682299548</v>
      </c>
      <c r="AO114" s="47">
        <v>-6.9580695915279875</v>
      </c>
      <c r="AP114" s="47">
        <v>-6.9943782148260212</v>
      </c>
      <c r="AQ114" s="47">
        <v>-7.0306868381240539</v>
      </c>
      <c r="AR114" s="47">
        <v>-7.0669954614220876</v>
      </c>
      <c r="AS114" s="47">
        <v>-7.1033040847201203</v>
      </c>
      <c r="AT114" s="47">
        <v>-7.1405234493192129</v>
      </c>
      <c r="AU114" s="47">
        <v>-7.1789500756429652</v>
      </c>
      <c r="AV114" s="47">
        <v>-7.2173767019667165</v>
      </c>
      <c r="AW114" s="47">
        <v>-7.2558033282904688</v>
      </c>
      <c r="AX114" s="47">
        <v>-7.2942299546142211</v>
      </c>
      <c r="AY114" s="47">
        <v>-7.3326565809379733</v>
      </c>
      <c r="AZ114" s="47">
        <v>-7.3710832072617247</v>
      </c>
      <c r="BA114" s="47">
        <v>-7.4125393939393938</v>
      </c>
      <c r="BB114" s="47">
        <v>-7.4546606060606067</v>
      </c>
      <c r="BC114" s="47">
        <v>-7.4967818181818187</v>
      </c>
      <c r="BD114" s="47">
        <v>-7.5389030303030307</v>
      </c>
      <c r="BE114" s="47">
        <v>-7.5810242424242427</v>
      </c>
      <c r="BF114" s="47">
        <v>-7.6231454545454547</v>
      </c>
      <c r="BG114" s="47">
        <v>-7.6668835098335855</v>
      </c>
      <c r="BH114" s="47">
        <v>-7.7163540090771559</v>
      </c>
      <c r="BI114" s="47">
        <v>-7.7658245083207262</v>
      </c>
      <c r="BJ114" s="47">
        <v>-7.8152950075642966</v>
      </c>
      <c r="BK114" s="47">
        <v>-7.864765506807867</v>
      </c>
      <c r="BL114" s="47">
        <v>-7.9142360060514374</v>
      </c>
      <c r="BM114" s="47">
        <v>-7.9637065052950078</v>
      </c>
      <c r="BN114" s="47">
        <v>-8.0173818181818177</v>
      </c>
      <c r="BO114" s="47">
        <v>-8.0737454545454543</v>
      </c>
      <c r="BP114" s="47">
        <v>-8.1332530120481934</v>
      </c>
      <c r="BQ114" s="47">
        <v>-8.1939090909090915</v>
      </c>
      <c r="BR114" s="47">
        <v>-8.256939393939394</v>
      </c>
      <c r="BS114" s="47">
        <v>-8.3219393939393935</v>
      </c>
      <c r="BT114" s="47">
        <v>-8.3879999999999999</v>
      </c>
    </row>
    <row r="115" spans="1:72" ht="9.9499999999999993" customHeight="1" thickBot="1" x14ac:dyDescent="0.4">
      <c r="A115" s="45" t="s">
        <v>97</v>
      </c>
      <c r="B115" s="35">
        <v>-33.190307110438731</v>
      </c>
      <c r="C115" s="35">
        <v>-32.549157337367625</v>
      </c>
      <c r="D115" s="47">
        <v>-31.908007564296518</v>
      </c>
      <c r="E115" s="47">
        <v>-31.266857791225416</v>
      </c>
      <c r="F115" s="47">
        <v>-30.645399394856277</v>
      </c>
      <c r="G115" s="47">
        <v>-30.250391830559757</v>
      </c>
      <c r="H115" s="47">
        <v>-29.855384266263236</v>
      </c>
      <c r="I115" s="47">
        <v>-29.460376701966716</v>
      </c>
      <c r="J115" s="47">
        <v>-29.065369137670196</v>
      </c>
      <c r="K115" s="47">
        <v>-28.670361573373675</v>
      </c>
      <c r="L115" s="47">
        <v>-28.275354009077155</v>
      </c>
      <c r="M115" s="47">
        <v>-27.925569696969696</v>
      </c>
      <c r="N115" s="47">
        <v>-27.626781818181819</v>
      </c>
      <c r="O115" s="47">
        <v>-27.352345454545457</v>
      </c>
      <c r="P115" s="47">
        <v>-27.087626506024097</v>
      </c>
      <c r="Q115" s="47">
        <v>-26.844253012048195</v>
      </c>
      <c r="R115" s="47">
        <v>-26.611872727272729</v>
      </c>
      <c r="S115" s="47">
        <v>-26.390054545454547</v>
      </c>
      <c r="T115" s="47">
        <v>-26.188563636363636</v>
      </c>
      <c r="U115" s="47">
        <v>-25.99394545454545</v>
      </c>
      <c r="V115" s="47">
        <v>-25.812733333333334</v>
      </c>
      <c r="W115" s="47">
        <v>-25.637630303030303</v>
      </c>
      <c r="X115" s="47">
        <v>-25.467327272727275</v>
      </c>
      <c r="Y115" s="47">
        <v>-25.313307228915665</v>
      </c>
      <c r="Z115" s="47">
        <v>-25.163242424242426</v>
      </c>
      <c r="AA115" s="47">
        <v>-25.020212121212122</v>
      </c>
      <c r="AB115" s="47">
        <v>-24.883363636363637</v>
      </c>
      <c r="AC115" s="47">
        <v>-24.750636363636364</v>
      </c>
      <c r="AD115" s="47">
        <v>-24.621939393939392</v>
      </c>
      <c r="AE115" s="47">
        <v>-24.496363636363636</v>
      </c>
      <c r="AF115" s="47">
        <v>-24.377575757575759</v>
      </c>
      <c r="AG115" s="47">
        <v>-24.266968229954617</v>
      </c>
      <c r="AH115" s="47">
        <v>-24.16076550680787</v>
      </c>
      <c r="AI115" s="47">
        <v>-24.054562783661122</v>
      </c>
      <c r="AJ115" s="47">
        <v>-23.948360060514375</v>
      </c>
      <c r="AK115" s="47">
        <v>-23.842157337367627</v>
      </c>
      <c r="AL115" s="47">
        <v>-23.73595461422088</v>
      </c>
      <c r="AM115" s="47">
        <v>-23.630792738275343</v>
      </c>
      <c r="AN115" s="47">
        <v>-23.550611195158851</v>
      </c>
      <c r="AO115" s="47">
        <v>-23.470429652042359</v>
      </c>
      <c r="AP115" s="47">
        <v>-23.390248108925871</v>
      </c>
      <c r="AQ115" s="47">
        <v>-23.310066565809379</v>
      </c>
      <c r="AR115" s="47">
        <v>-23.229885022692891</v>
      </c>
      <c r="AS115" s="47">
        <v>-23.149703479576399</v>
      </c>
      <c r="AT115" s="47">
        <v>-23.079540090771559</v>
      </c>
      <c r="AU115" s="47">
        <v>-23.022656580937973</v>
      </c>
      <c r="AV115" s="47">
        <v>-22.965773071104387</v>
      </c>
      <c r="AW115" s="47">
        <v>-22.908889561270801</v>
      </c>
      <c r="AX115" s="47">
        <v>-22.852006051437218</v>
      </c>
      <c r="AY115" s="47">
        <v>-22.795122541603632</v>
      </c>
      <c r="AZ115" s="47">
        <v>-22.738239031770046</v>
      </c>
      <c r="BA115" s="47">
        <v>-22.691721212121212</v>
      </c>
      <c r="BB115" s="47">
        <v>-22.647478787878789</v>
      </c>
      <c r="BC115" s="47">
        <v>-22.603236363636363</v>
      </c>
      <c r="BD115" s="47">
        <v>-22.55899393939394</v>
      </c>
      <c r="BE115" s="47">
        <v>-22.514751515151517</v>
      </c>
      <c r="BF115" s="47">
        <v>-22.47050909090909</v>
      </c>
      <c r="BG115" s="47">
        <v>-22.426248108925869</v>
      </c>
      <c r="BH115" s="47">
        <v>-22.381921331316189</v>
      </c>
      <c r="BI115" s="47">
        <v>-22.337594553706506</v>
      </c>
      <c r="BJ115" s="47">
        <v>-22.293267776096823</v>
      </c>
      <c r="BK115" s="47">
        <v>-22.248940998487139</v>
      </c>
      <c r="BL115" s="47">
        <v>-22.20461422087746</v>
      </c>
      <c r="BM115" s="47">
        <v>-22.160287443267777</v>
      </c>
      <c r="BN115" s="47">
        <v>-22.114533333333334</v>
      </c>
      <c r="BO115" s="47">
        <v>-22.067866666666671</v>
      </c>
      <c r="BP115" s="47">
        <v>-22.024939759036148</v>
      </c>
      <c r="BQ115" s="47">
        <v>-21.98118181818182</v>
      </c>
      <c r="BR115" s="47">
        <v>-21.935121212121214</v>
      </c>
      <c r="BS115" s="47">
        <v>-21.891030303030302</v>
      </c>
      <c r="BT115" s="47">
        <v>-21.847999999999999</v>
      </c>
    </row>
    <row r="116" spans="1:72" ht="9.9499999999999993" customHeight="1" thickBot="1" x14ac:dyDescent="0.4">
      <c r="A116" s="45" t="s">
        <v>26</v>
      </c>
      <c r="B116" s="35">
        <v>-18.624069591527988</v>
      </c>
      <c r="C116" s="35">
        <v>-18.625582450832074</v>
      </c>
      <c r="D116" s="47">
        <v>-18.627095310136156</v>
      </c>
      <c r="E116" s="47">
        <v>-18.628608169440241</v>
      </c>
      <c r="F116" s="47">
        <v>-18.631089258698939</v>
      </c>
      <c r="G116" s="47">
        <v>-18.644704992435702</v>
      </c>
      <c r="H116" s="47">
        <v>-18.658320726172466</v>
      </c>
      <c r="I116" s="47">
        <v>-18.671936459909226</v>
      </c>
      <c r="J116" s="47">
        <v>-18.685552193645989</v>
      </c>
      <c r="K116" s="47">
        <v>-18.699167927382753</v>
      </c>
      <c r="L116" s="47">
        <v>-18.712783661119516</v>
      </c>
      <c r="M116" s="47">
        <v>-18.728545454545454</v>
      </c>
      <c r="N116" s="47">
        <v>-18.746727272727274</v>
      </c>
      <c r="O116" s="47">
        <v>-18.764909090909093</v>
      </c>
      <c r="P116" s="47">
        <v>-18.783072289156628</v>
      </c>
      <c r="Q116" s="47">
        <v>-18.801144578313252</v>
      </c>
      <c r="R116" s="47">
        <v>-18.819272727272725</v>
      </c>
      <c r="S116" s="47">
        <v>-18.837454545454545</v>
      </c>
      <c r="T116" s="47">
        <v>-18.855636363636364</v>
      </c>
      <c r="U116" s="47">
        <v>-18.875090909090911</v>
      </c>
      <c r="V116" s="47">
        <v>-18.899333333333335</v>
      </c>
      <c r="W116" s="47">
        <v>-18.923575757575758</v>
      </c>
      <c r="X116" s="47">
        <v>-18.947818181818182</v>
      </c>
      <c r="Y116" s="47">
        <v>-18.971927710843371</v>
      </c>
      <c r="Z116" s="47">
        <v>-18.996060606060606</v>
      </c>
      <c r="AA116" s="47">
        <v>-19.02030303030303</v>
      </c>
      <c r="AB116" s="47">
        <v>-19.048181818181817</v>
      </c>
      <c r="AC116" s="47">
        <v>-19.078484848484848</v>
      </c>
      <c r="AD116" s="47">
        <v>-19.108787878787876</v>
      </c>
      <c r="AE116" s="47">
        <v>-19.140909090909091</v>
      </c>
      <c r="AF116" s="47">
        <v>-19.177272727272729</v>
      </c>
      <c r="AG116" s="47">
        <v>-19.216550680786689</v>
      </c>
      <c r="AH116" s="47">
        <v>-19.257397881996976</v>
      </c>
      <c r="AI116" s="47">
        <v>-19.298245083207263</v>
      </c>
      <c r="AJ116" s="47">
        <v>-19.33909228441755</v>
      </c>
      <c r="AK116" s="47">
        <v>-19.379939485627837</v>
      </c>
      <c r="AL116" s="47">
        <v>-19.420786686838124</v>
      </c>
      <c r="AM116" s="47">
        <v>-19.461331316187596</v>
      </c>
      <c r="AN116" s="47">
        <v>-19.494614220877459</v>
      </c>
      <c r="AO116" s="47">
        <v>-19.527897125567321</v>
      </c>
      <c r="AP116" s="47">
        <v>-19.561180030257187</v>
      </c>
      <c r="AQ116" s="47">
        <v>-19.59446293494705</v>
      </c>
      <c r="AR116" s="47">
        <v>-19.627745839636912</v>
      </c>
      <c r="AS116" s="47">
        <v>-19.661028744326778</v>
      </c>
      <c r="AT116" s="47">
        <v>-19.692360060514371</v>
      </c>
      <c r="AU116" s="47">
        <v>-19.72110438729198</v>
      </c>
      <c r="AV116" s="47">
        <v>-19.749848714069593</v>
      </c>
      <c r="AW116" s="47">
        <v>-19.778593040847202</v>
      </c>
      <c r="AX116" s="47">
        <v>-19.807337367624811</v>
      </c>
      <c r="AY116" s="47">
        <v>-19.83608169440242</v>
      </c>
      <c r="AZ116" s="47">
        <v>-19.864826021180033</v>
      </c>
      <c r="BA116" s="47">
        <v>-19.892363636363637</v>
      </c>
      <c r="BB116" s="47">
        <v>-19.919636363636364</v>
      </c>
      <c r="BC116" s="47">
        <v>-19.946909090909092</v>
      </c>
      <c r="BD116" s="47">
        <v>-19.974181818181819</v>
      </c>
      <c r="BE116" s="47">
        <v>-20.001454545454546</v>
      </c>
      <c r="BF116" s="47">
        <v>-20.028727272727274</v>
      </c>
      <c r="BG116" s="47">
        <v>-20.056656580937975</v>
      </c>
      <c r="BH116" s="47">
        <v>-20.086913767019666</v>
      </c>
      <c r="BI116" s="47">
        <v>-20.117170953101361</v>
      </c>
      <c r="BJ116" s="47">
        <v>-20.147428139183056</v>
      </c>
      <c r="BK116" s="47">
        <v>-20.177685325264751</v>
      </c>
      <c r="BL116" s="47">
        <v>-20.207942511346445</v>
      </c>
      <c r="BM116" s="47">
        <v>-20.23819969742814</v>
      </c>
      <c r="BN116" s="47">
        <v>-20.272181818181817</v>
      </c>
      <c r="BO116" s="47">
        <v>-20.308545454545452</v>
      </c>
      <c r="BP116" s="47">
        <v>-20.338915662650603</v>
      </c>
      <c r="BQ116" s="47">
        <v>-20.369090909090907</v>
      </c>
      <c r="BR116" s="47">
        <v>-20.399393939393939</v>
      </c>
      <c r="BS116" s="47">
        <v>-20.42969696969697</v>
      </c>
      <c r="BT116" s="47">
        <v>-20.46</v>
      </c>
    </row>
    <row r="117" spans="1:72" ht="9.9499999999999993" customHeight="1" thickBot="1" x14ac:dyDescent="0.4">
      <c r="A117" s="45" t="s">
        <v>5</v>
      </c>
      <c r="B117" s="35">
        <v>-6.0942239031770047</v>
      </c>
      <c r="C117" s="35">
        <v>-6.1686565809379728</v>
      </c>
      <c r="D117" s="47">
        <v>-6.2430892586989408</v>
      </c>
      <c r="E117" s="47">
        <v>-6.3175219364599098</v>
      </c>
      <c r="F117" s="47">
        <v>-6.3913252647503782</v>
      </c>
      <c r="G117" s="47">
        <v>-6.4578910741301057</v>
      </c>
      <c r="H117" s="47">
        <v>-6.524456883509834</v>
      </c>
      <c r="I117" s="47">
        <v>-6.5910226928895614</v>
      </c>
      <c r="J117" s="47">
        <v>-6.6575885022692889</v>
      </c>
      <c r="K117" s="47">
        <v>-6.7241543116490163</v>
      </c>
      <c r="L117" s="47">
        <v>-6.7907201210287438</v>
      </c>
      <c r="M117" s="47">
        <v>-6.8553393939393938</v>
      </c>
      <c r="N117" s="47">
        <v>-6.9177636363636363</v>
      </c>
      <c r="O117" s="47">
        <v>-6.9782000000000002</v>
      </c>
      <c r="P117" s="47">
        <v>-7.0379337349397586</v>
      </c>
      <c r="Q117" s="47">
        <v>-7.0963674698795183</v>
      </c>
      <c r="R117" s="47">
        <v>-7.1543636363636365</v>
      </c>
      <c r="S117" s="47">
        <v>-7.2119393939393941</v>
      </c>
      <c r="T117" s="47">
        <v>-7.2689939393939396</v>
      </c>
      <c r="U117" s="47">
        <v>-7.3257090909090907</v>
      </c>
      <c r="V117" s="47">
        <v>-7.3814666666666664</v>
      </c>
      <c r="W117" s="47">
        <v>-7.4368848484848487</v>
      </c>
      <c r="X117" s="47">
        <v>-7.4920363636363634</v>
      </c>
      <c r="Y117" s="47">
        <v>-7.5479819277108433</v>
      </c>
      <c r="Z117" s="47">
        <v>-7.6042424242424245</v>
      </c>
      <c r="AA117" s="47">
        <v>-7.6612121212121211</v>
      </c>
      <c r="AB117" s="47">
        <v>-7.7200000000000006</v>
      </c>
      <c r="AC117" s="47">
        <v>-7.78</v>
      </c>
      <c r="AD117" s="47">
        <v>-7.8434545454545459</v>
      </c>
      <c r="AE117" s="47">
        <v>-7.9087272727272726</v>
      </c>
      <c r="AF117" s="47">
        <v>-7.9778181818181819</v>
      </c>
      <c r="AG117" s="47">
        <v>-8.0589364599092281</v>
      </c>
      <c r="AH117" s="47">
        <v>-8.1465310136157338</v>
      </c>
      <c r="AI117" s="47">
        <v>-8.2341255673222395</v>
      </c>
      <c r="AJ117" s="47">
        <v>-8.3217201210287435</v>
      </c>
      <c r="AK117" s="47">
        <v>-8.4093146747352492</v>
      </c>
      <c r="AL117" s="47">
        <v>-8.4969092284417549</v>
      </c>
      <c r="AM117" s="47">
        <v>-8.5851573373676242</v>
      </c>
      <c r="AN117" s="47">
        <v>-8.6890907715582451</v>
      </c>
      <c r="AO117" s="47">
        <v>-8.7930242057488641</v>
      </c>
      <c r="AP117" s="47">
        <v>-8.896957639939485</v>
      </c>
      <c r="AQ117" s="47">
        <v>-9.0008910741301058</v>
      </c>
      <c r="AR117" s="47">
        <v>-9.1048245083207267</v>
      </c>
      <c r="AS117" s="47">
        <v>-9.2087579425113475</v>
      </c>
      <c r="AT117" s="47">
        <v>-9.3102193645990923</v>
      </c>
      <c r="AU117" s="47">
        <v>-9.4084039334341902</v>
      </c>
      <c r="AV117" s="47">
        <v>-9.50658850226929</v>
      </c>
      <c r="AW117" s="47">
        <v>-9.6047730711043879</v>
      </c>
      <c r="AX117" s="47">
        <v>-9.7029576399394859</v>
      </c>
      <c r="AY117" s="47">
        <v>-9.8011422087745839</v>
      </c>
      <c r="AZ117" s="47">
        <v>-9.8993267776096818</v>
      </c>
      <c r="BA117" s="47">
        <v>-9.9881909090909087</v>
      </c>
      <c r="BB117" s="47">
        <v>-10.075009090909091</v>
      </c>
      <c r="BC117" s="47">
        <v>-10.161827272727272</v>
      </c>
      <c r="BD117" s="47">
        <v>-10.248645454545455</v>
      </c>
      <c r="BE117" s="47">
        <v>-10.335463636363636</v>
      </c>
      <c r="BF117" s="47">
        <v>-10.422281818181819</v>
      </c>
      <c r="BG117" s="47">
        <v>-10.506308623298034</v>
      </c>
      <c r="BH117" s="47">
        <v>-10.580438729198185</v>
      </c>
      <c r="BI117" s="47">
        <v>-10.654568835098337</v>
      </c>
      <c r="BJ117" s="47">
        <v>-10.728698940998488</v>
      </c>
      <c r="BK117" s="47">
        <v>-10.802829046898639</v>
      </c>
      <c r="BL117" s="47">
        <v>-10.87695915279879</v>
      </c>
      <c r="BM117" s="47">
        <v>-10.951089258698941</v>
      </c>
      <c r="BN117" s="47">
        <v>-11.020666666666667</v>
      </c>
      <c r="BO117" s="47">
        <v>-11.087333333333333</v>
      </c>
      <c r="BP117" s="47">
        <v>-11.147831325301205</v>
      </c>
      <c r="BQ117" s="47">
        <v>-11.208181818181817</v>
      </c>
      <c r="BR117" s="47">
        <v>-11.268787878787878</v>
      </c>
      <c r="BS117" s="47">
        <v>-11.325454545454546</v>
      </c>
      <c r="BT117" s="47">
        <v>-11.38</v>
      </c>
    </row>
    <row r="118" spans="1:72" ht="9.9499999999999993" customHeight="1" thickBot="1" x14ac:dyDescent="0.4">
      <c r="A118" s="45" t="s">
        <v>6</v>
      </c>
      <c r="B118" s="35">
        <v>-28.222057488653554</v>
      </c>
      <c r="C118" s="35">
        <v>-27.527655068078669</v>
      </c>
      <c r="D118" s="47">
        <v>-26.83325264750378</v>
      </c>
      <c r="E118" s="47">
        <v>-26.138850226928895</v>
      </c>
      <c r="F118" s="47">
        <v>-25.463691376701966</v>
      </c>
      <c r="G118" s="47">
        <v>-25.009833585476549</v>
      </c>
      <c r="H118" s="47">
        <v>-24.555975794251136</v>
      </c>
      <c r="I118" s="47">
        <v>-24.102118003025719</v>
      </c>
      <c r="J118" s="47">
        <v>-23.648260211800302</v>
      </c>
      <c r="K118" s="47">
        <v>-23.194402420574885</v>
      </c>
      <c r="L118" s="47">
        <v>-22.740544629349472</v>
      </c>
      <c r="M118" s="47">
        <v>-22.331939393939393</v>
      </c>
      <c r="N118" s="47">
        <v>-21.974363636363638</v>
      </c>
      <c r="O118" s="47">
        <v>-21.641636363636366</v>
      </c>
      <c r="P118" s="47">
        <v>-21.318795180722894</v>
      </c>
      <c r="Q118" s="47">
        <v>-21.017590361445784</v>
      </c>
      <c r="R118" s="47">
        <v>-20.727818181818183</v>
      </c>
      <c r="S118" s="47">
        <v>-20.449030303030302</v>
      </c>
      <c r="T118" s="47">
        <v>-20.191090909090907</v>
      </c>
      <c r="U118" s="47">
        <v>-19.940363636363635</v>
      </c>
      <c r="V118" s="47">
        <v>-19.704000000000001</v>
      </c>
      <c r="W118" s="47">
        <v>-19.474424242424242</v>
      </c>
      <c r="X118" s="47">
        <v>-19.250181818181819</v>
      </c>
      <c r="Y118" s="47">
        <v>-19.043614457831325</v>
      </c>
      <c r="Z118" s="47">
        <v>-18.841515151515154</v>
      </c>
      <c r="AA118" s="47">
        <v>-18.647575757575758</v>
      </c>
      <c r="AB118" s="47">
        <v>-18.460909090909091</v>
      </c>
      <c r="AC118" s="47">
        <v>-18.279090909090908</v>
      </c>
      <c r="AD118" s="47">
        <v>-18.103030303030302</v>
      </c>
      <c r="AE118" s="47">
        <v>-17.93090909090909</v>
      </c>
      <c r="AF118" s="47">
        <v>-17.767272727272729</v>
      </c>
      <c r="AG118" s="47">
        <v>-17.615597579425113</v>
      </c>
      <c r="AH118" s="47">
        <v>-17.470363086232982</v>
      </c>
      <c r="AI118" s="47">
        <v>-17.325128593040848</v>
      </c>
      <c r="AJ118" s="47">
        <v>-17.179894099848713</v>
      </c>
      <c r="AK118" s="47">
        <v>-17.034659606656582</v>
      </c>
      <c r="AL118" s="47">
        <v>-16.889425113464448</v>
      </c>
      <c r="AM118" s="47">
        <v>-16.745340393343419</v>
      </c>
      <c r="AN118" s="47">
        <v>-16.628850226928897</v>
      </c>
      <c r="AO118" s="47">
        <v>-16.512360060514371</v>
      </c>
      <c r="AP118" s="47">
        <v>-16.39586989409985</v>
      </c>
      <c r="AQ118" s="47">
        <v>-16.279379727685328</v>
      </c>
      <c r="AR118" s="47">
        <v>-16.162889561270802</v>
      </c>
      <c r="AS118" s="47">
        <v>-16.04639939485628</v>
      </c>
      <c r="AT118" s="47">
        <v>-15.939016641452346</v>
      </c>
      <c r="AU118" s="47">
        <v>-15.843706505295009</v>
      </c>
      <c r="AV118" s="47">
        <v>-15.748396369137671</v>
      </c>
      <c r="AW118" s="47">
        <v>-15.653086232980332</v>
      </c>
      <c r="AX118" s="47">
        <v>-15.557776096822995</v>
      </c>
      <c r="AY118" s="47">
        <v>-15.462465960665657</v>
      </c>
      <c r="AZ118" s="47">
        <v>-15.36715582450832</v>
      </c>
      <c r="BA118" s="47">
        <v>-15.279181818181817</v>
      </c>
      <c r="BB118" s="47">
        <v>-15.192818181818181</v>
      </c>
      <c r="BC118" s="47">
        <v>-15.106454545454545</v>
      </c>
      <c r="BD118" s="47">
        <v>-15.020090909090909</v>
      </c>
      <c r="BE118" s="47">
        <v>-14.933727272727271</v>
      </c>
      <c r="BF118" s="47">
        <v>-14.847363636363635</v>
      </c>
      <c r="BG118" s="47">
        <v>-14.759364599092283</v>
      </c>
      <c r="BH118" s="47">
        <v>-14.665567322239031</v>
      </c>
      <c r="BI118" s="47">
        <v>-14.571770045385778</v>
      </c>
      <c r="BJ118" s="47">
        <v>-14.477972768532526</v>
      </c>
      <c r="BK118" s="47">
        <v>-14.384175491679274</v>
      </c>
      <c r="BL118" s="47">
        <v>-14.290378214826021</v>
      </c>
      <c r="BM118" s="47">
        <v>-14.196580937972769</v>
      </c>
      <c r="BN118" s="47">
        <v>-14.097151515151515</v>
      </c>
      <c r="BO118" s="47">
        <v>-13.994121212121213</v>
      </c>
      <c r="BP118" s="47">
        <v>-13.891686746987952</v>
      </c>
      <c r="BQ118" s="47">
        <v>-13.787272727272727</v>
      </c>
      <c r="BR118" s="47">
        <v>-13.67818181818182</v>
      </c>
      <c r="BS118" s="47">
        <v>-13.56909090909091</v>
      </c>
      <c r="BT118" s="47">
        <v>-13.46</v>
      </c>
    </row>
    <row r="119" spans="1:72" ht="9.9499999999999993" customHeight="1" thickBot="1" x14ac:dyDescent="0.4">
      <c r="A119" s="45" t="s">
        <v>7</v>
      </c>
      <c r="B119" s="35">
        <v>-4.9682496217851737</v>
      </c>
      <c r="C119" s="35">
        <v>-5.0215022692889564</v>
      </c>
      <c r="D119" s="47">
        <v>-5.0747549167927382</v>
      </c>
      <c r="E119" s="47">
        <v>-5.1280075642965199</v>
      </c>
      <c r="F119" s="47">
        <v>-5.1817080181543114</v>
      </c>
      <c r="G119" s="47">
        <v>-5.2405582450832071</v>
      </c>
      <c r="H119" s="47">
        <v>-5.2994084720121029</v>
      </c>
      <c r="I119" s="47">
        <v>-5.3582586989409986</v>
      </c>
      <c r="J119" s="47">
        <v>-5.4171089258698935</v>
      </c>
      <c r="K119" s="47">
        <v>-5.4759591527987892</v>
      </c>
      <c r="L119" s="47">
        <v>-5.5348093797276849</v>
      </c>
      <c r="M119" s="47">
        <v>-5.5936303030303032</v>
      </c>
      <c r="N119" s="47">
        <v>-5.6524181818181818</v>
      </c>
      <c r="O119" s="47">
        <v>-5.7107090909090914</v>
      </c>
      <c r="P119" s="47">
        <v>-5.7688313253012051</v>
      </c>
      <c r="Q119" s="47">
        <v>-5.82666265060241</v>
      </c>
      <c r="R119" s="47">
        <v>-5.8840545454545454</v>
      </c>
      <c r="S119" s="47">
        <v>-5.9410242424242421</v>
      </c>
      <c r="T119" s="47">
        <v>-5.9974727272727275</v>
      </c>
      <c r="U119" s="47">
        <v>-6.0535818181818177</v>
      </c>
      <c r="V119" s="47">
        <v>-6.1087333333333333</v>
      </c>
      <c r="W119" s="47">
        <v>-6.1632060606060612</v>
      </c>
      <c r="X119" s="47">
        <v>-6.217145454545455</v>
      </c>
      <c r="Y119" s="47">
        <v>-6.2696927710843378</v>
      </c>
      <c r="Z119" s="47">
        <v>-6.3217272727272729</v>
      </c>
      <c r="AA119" s="47">
        <v>-6.3726363636363637</v>
      </c>
      <c r="AB119" s="47">
        <v>-6.4224545454545456</v>
      </c>
      <c r="AC119" s="47">
        <v>-6.4715454545454545</v>
      </c>
      <c r="AD119" s="47">
        <v>-6.5189090909090908</v>
      </c>
      <c r="AE119" s="47">
        <v>-6.5654545454545454</v>
      </c>
      <c r="AF119" s="47">
        <v>-6.6103030303030303</v>
      </c>
      <c r="AG119" s="47">
        <v>-6.6513706505295014</v>
      </c>
      <c r="AH119" s="47">
        <v>-6.6904024205748867</v>
      </c>
      <c r="AI119" s="47">
        <v>-6.7294341906202728</v>
      </c>
      <c r="AJ119" s="47">
        <v>-6.7684659606656581</v>
      </c>
      <c r="AK119" s="47">
        <v>-6.8074977307110442</v>
      </c>
      <c r="AL119" s="47">
        <v>-6.8465295007564295</v>
      </c>
      <c r="AM119" s="47">
        <v>-6.8854523449319212</v>
      </c>
      <c r="AN119" s="47">
        <v>-6.9217609682299548</v>
      </c>
      <c r="AO119" s="47">
        <v>-6.9580695915279875</v>
      </c>
      <c r="AP119" s="47">
        <v>-6.9943782148260212</v>
      </c>
      <c r="AQ119" s="47">
        <v>-7.0306868381240539</v>
      </c>
      <c r="AR119" s="47">
        <v>-7.0669954614220876</v>
      </c>
      <c r="AS119" s="47">
        <v>-7.1033040847201203</v>
      </c>
      <c r="AT119" s="47">
        <v>-7.1405234493192129</v>
      </c>
      <c r="AU119" s="47">
        <v>-7.1789500756429652</v>
      </c>
      <c r="AV119" s="47">
        <v>-7.2173767019667165</v>
      </c>
      <c r="AW119" s="47">
        <v>-7.2558033282904688</v>
      </c>
      <c r="AX119" s="47">
        <v>-7.2942299546142211</v>
      </c>
      <c r="AY119" s="47">
        <v>-7.3326565809379733</v>
      </c>
      <c r="AZ119" s="47">
        <v>-7.3710832072617247</v>
      </c>
      <c r="BA119" s="47">
        <v>-7.4125393939393938</v>
      </c>
      <c r="BB119" s="47">
        <v>-7.4546606060606067</v>
      </c>
      <c r="BC119" s="47">
        <v>-7.4967818181818187</v>
      </c>
      <c r="BD119" s="47">
        <v>-7.5389030303030307</v>
      </c>
      <c r="BE119" s="47">
        <v>-7.5810242424242427</v>
      </c>
      <c r="BF119" s="47">
        <v>-7.6231454545454547</v>
      </c>
      <c r="BG119" s="47">
        <v>-7.6668835098335855</v>
      </c>
      <c r="BH119" s="47">
        <v>-7.7163540090771559</v>
      </c>
      <c r="BI119" s="47">
        <v>-7.7658245083207262</v>
      </c>
      <c r="BJ119" s="47">
        <v>-7.8152950075642966</v>
      </c>
      <c r="BK119" s="47">
        <v>-7.864765506807867</v>
      </c>
      <c r="BL119" s="47">
        <v>-7.9142360060514374</v>
      </c>
      <c r="BM119" s="47">
        <v>-7.9637065052950078</v>
      </c>
      <c r="BN119" s="47">
        <v>-8.0173818181818177</v>
      </c>
      <c r="BO119" s="47">
        <v>-8.0737454545454543</v>
      </c>
      <c r="BP119" s="47">
        <v>-8.1332530120481934</v>
      </c>
      <c r="BQ119" s="47">
        <v>-8.1939090909090915</v>
      </c>
      <c r="BR119" s="47">
        <v>-8.256939393939394</v>
      </c>
      <c r="BS119" s="47">
        <v>-8.3219393939393935</v>
      </c>
      <c r="BT119" s="47">
        <v>-8.3879999999999999</v>
      </c>
    </row>
    <row r="120" spans="1:72" ht="9.9499999999999993" customHeight="1" thickBot="1" x14ac:dyDescent="0.4">
      <c r="A120" s="38"/>
      <c r="D120" s="47"/>
      <c r="E120" s="47"/>
      <c r="F120" s="47"/>
      <c r="G120" s="47"/>
      <c r="H120" s="47"/>
      <c r="I120" s="47"/>
      <c r="J120" s="47"/>
      <c r="K120" s="47"/>
      <c r="L120" s="47"/>
      <c r="M120" s="47"/>
      <c r="N120" s="47"/>
      <c r="O120" s="47"/>
      <c r="P120" s="47"/>
      <c r="Q120" s="47"/>
      <c r="R120" s="47"/>
      <c r="S120" s="47"/>
      <c r="T120" s="47"/>
      <c r="U120" s="47"/>
      <c r="V120" s="47"/>
      <c r="W120" s="47"/>
      <c r="X120" s="47"/>
      <c r="Y120" s="47"/>
      <c r="Z120" s="47"/>
      <c r="AA120" s="47"/>
      <c r="AB120" s="47"/>
      <c r="AC120" s="47"/>
      <c r="AD120" s="47"/>
      <c r="AE120" s="47"/>
      <c r="AF120" s="47"/>
      <c r="AG120" s="47"/>
      <c r="AH120" s="47"/>
      <c r="AI120" s="47"/>
      <c r="AJ120" s="47"/>
      <c r="AK120" s="47"/>
      <c r="AL120" s="47"/>
      <c r="AM120" s="47"/>
      <c r="AN120" s="47"/>
      <c r="AO120" s="47"/>
      <c r="AP120" s="47"/>
      <c r="AQ120" s="47"/>
      <c r="AR120" s="47"/>
      <c r="AS120" s="47"/>
      <c r="AT120" s="47"/>
      <c r="AU120" s="47"/>
      <c r="AV120" s="47"/>
      <c r="AW120" s="47"/>
      <c r="AX120" s="47"/>
      <c r="AY120" s="47"/>
      <c r="AZ120" s="47"/>
      <c r="BA120" s="47"/>
      <c r="BB120" s="47"/>
      <c r="BC120" s="47"/>
      <c r="BD120" s="47"/>
      <c r="BE120" s="47"/>
      <c r="BF120" s="47"/>
      <c r="BG120" s="47"/>
      <c r="BH120" s="47"/>
      <c r="BI120" s="47"/>
      <c r="BJ120" s="47"/>
      <c r="BK120" s="47"/>
      <c r="BL120" s="47"/>
      <c r="BM120" s="47"/>
      <c r="BN120" s="47"/>
      <c r="BO120" s="47"/>
      <c r="BP120" s="47"/>
      <c r="BS120" s="47"/>
      <c r="BT120" s="47"/>
    </row>
    <row r="121" spans="1:72" ht="9.9499999999999993" customHeight="1" thickBot="1" x14ac:dyDescent="0.4">
      <c r="A121" s="38"/>
      <c r="D121" s="47"/>
      <c r="E121" s="47"/>
      <c r="F121" s="47"/>
      <c r="G121" s="47"/>
      <c r="H121" s="47"/>
      <c r="I121" s="47"/>
      <c r="J121" s="47"/>
      <c r="K121" s="47"/>
      <c r="L121" s="47"/>
      <c r="M121" s="47"/>
      <c r="N121" s="47"/>
      <c r="O121" s="47"/>
      <c r="P121" s="47"/>
      <c r="Q121" s="47"/>
      <c r="R121" s="47"/>
      <c r="S121" s="47"/>
      <c r="T121" s="47"/>
      <c r="U121" s="47"/>
      <c r="V121" s="47"/>
      <c r="W121" s="47"/>
      <c r="X121" s="47"/>
      <c r="Y121" s="47"/>
      <c r="Z121" s="47"/>
      <c r="AA121" s="47"/>
      <c r="AB121" s="47"/>
      <c r="AC121" s="47"/>
      <c r="AD121" s="47"/>
      <c r="AE121" s="47"/>
      <c r="AF121" s="47"/>
      <c r="AG121" s="47"/>
      <c r="AH121" s="47"/>
      <c r="AI121" s="47"/>
      <c r="AJ121" s="47"/>
      <c r="AK121" s="47"/>
      <c r="AL121" s="47"/>
      <c r="AM121" s="47"/>
      <c r="AN121" s="47"/>
      <c r="AO121" s="47"/>
      <c r="AP121" s="47"/>
      <c r="AQ121" s="47"/>
      <c r="AR121" s="47"/>
      <c r="AS121" s="47"/>
      <c r="AT121" s="47"/>
      <c r="AU121" s="47"/>
      <c r="AV121" s="47"/>
      <c r="AW121" s="47"/>
      <c r="AX121" s="47"/>
      <c r="AY121" s="47"/>
      <c r="AZ121" s="47"/>
      <c r="BA121" s="47"/>
      <c r="BB121" s="47"/>
      <c r="BC121" s="47"/>
      <c r="BD121" s="47"/>
      <c r="BE121" s="47"/>
      <c r="BF121" s="47"/>
      <c r="BG121" s="47"/>
      <c r="BH121" s="47"/>
      <c r="BI121" s="47"/>
      <c r="BJ121" s="47"/>
      <c r="BK121" s="47"/>
      <c r="BL121" s="47"/>
      <c r="BM121" s="47"/>
      <c r="BN121" s="47"/>
      <c r="BO121" s="47"/>
      <c r="BP121" s="47"/>
      <c r="BS121" s="47"/>
      <c r="BT121" s="47"/>
    </row>
    <row r="122" spans="1:72" ht="9.9499999999999993" customHeight="1" thickBot="1" x14ac:dyDescent="0.4">
      <c r="A122" s="38"/>
      <c r="D122" s="47"/>
      <c r="E122" s="47"/>
      <c r="F122" s="47"/>
      <c r="G122" s="47"/>
      <c r="H122" s="47"/>
      <c r="I122" s="47"/>
      <c r="J122" s="47"/>
      <c r="K122" s="47"/>
      <c r="L122" s="47"/>
      <c r="M122" s="47"/>
      <c r="N122" s="47"/>
      <c r="O122" s="47"/>
      <c r="P122" s="47"/>
      <c r="Q122" s="47"/>
      <c r="R122" s="47"/>
      <c r="S122" s="47"/>
      <c r="T122" s="47"/>
      <c r="U122" s="47"/>
      <c r="V122" s="47"/>
      <c r="W122" s="47"/>
      <c r="X122" s="47"/>
      <c r="Y122" s="47"/>
      <c r="Z122" s="47"/>
      <c r="AA122" s="47"/>
      <c r="AB122" s="47"/>
      <c r="AC122" s="47"/>
      <c r="AD122" s="47"/>
      <c r="AE122" s="47"/>
      <c r="AF122" s="47"/>
      <c r="AG122" s="47"/>
      <c r="AH122" s="47"/>
      <c r="AI122" s="47"/>
      <c r="AJ122" s="47"/>
      <c r="AK122" s="47"/>
      <c r="AL122" s="47"/>
      <c r="AM122" s="47"/>
      <c r="AN122" s="47"/>
      <c r="AO122" s="47"/>
      <c r="AP122" s="47"/>
      <c r="AQ122" s="47"/>
      <c r="AR122" s="47"/>
      <c r="AS122" s="47"/>
      <c r="AT122" s="47"/>
      <c r="AU122" s="47"/>
      <c r="AV122" s="47"/>
      <c r="AW122" s="47"/>
      <c r="AX122" s="47"/>
      <c r="AY122" s="47"/>
      <c r="AZ122" s="47"/>
      <c r="BA122" s="47"/>
      <c r="BB122" s="47"/>
      <c r="BC122" s="47"/>
      <c r="BD122" s="47"/>
      <c r="BE122" s="47"/>
      <c r="BF122" s="47"/>
      <c r="BG122" s="47"/>
      <c r="BH122" s="47"/>
      <c r="BI122" s="47"/>
      <c r="BJ122" s="47"/>
      <c r="BK122" s="47"/>
      <c r="BL122" s="47"/>
      <c r="BM122" s="47"/>
      <c r="BN122" s="47"/>
      <c r="BO122" s="47"/>
      <c r="BP122" s="47"/>
      <c r="BS122" s="47"/>
      <c r="BT122" s="47"/>
    </row>
    <row r="123" spans="1:72" ht="9.9499999999999993" customHeight="1" thickBot="1" x14ac:dyDescent="0.4">
      <c r="A123" s="38"/>
      <c r="D123" s="47"/>
      <c r="E123" s="47"/>
      <c r="F123" s="47"/>
      <c r="G123" s="47"/>
      <c r="H123" s="47"/>
      <c r="I123" s="47"/>
      <c r="J123" s="47"/>
      <c r="K123" s="47"/>
      <c r="L123" s="47"/>
      <c r="M123" s="47"/>
      <c r="N123" s="47"/>
      <c r="O123" s="47"/>
      <c r="P123" s="47"/>
      <c r="Q123" s="47"/>
      <c r="R123" s="47"/>
      <c r="S123" s="47"/>
      <c r="T123" s="47"/>
      <c r="U123" s="47"/>
      <c r="V123" s="47"/>
      <c r="W123" s="47"/>
      <c r="X123" s="47"/>
      <c r="Y123" s="47"/>
      <c r="Z123" s="47"/>
      <c r="AA123" s="47"/>
      <c r="AB123" s="47"/>
      <c r="AC123" s="47"/>
      <c r="AD123" s="47"/>
      <c r="AE123" s="47"/>
      <c r="AF123" s="47"/>
      <c r="AG123" s="47"/>
      <c r="AH123" s="47"/>
      <c r="AI123" s="47"/>
      <c r="AJ123" s="47"/>
      <c r="AK123" s="47"/>
      <c r="AL123" s="47"/>
      <c r="AM123" s="47"/>
      <c r="AN123" s="47"/>
      <c r="AO123" s="47"/>
      <c r="AP123" s="47"/>
      <c r="AQ123" s="47"/>
      <c r="AR123" s="47"/>
      <c r="AS123" s="47"/>
      <c r="AT123" s="47"/>
      <c r="AU123" s="47"/>
      <c r="AV123" s="47"/>
      <c r="AW123" s="47"/>
      <c r="AX123" s="47"/>
      <c r="AY123" s="47"/>
      <c r="AZ123" s="47"/>
      <c r="BA123" s="47"/>
      <c r="BB123" s="47"/>
      <c r="BC123" s="47"/>
      <c r="BD123" s="47"/>
      <c r="BE123" s="47"/>
      <c r="BF123" s="47"/>
      <c r="BG123" s="47"/>
      <c r="BH123" s="47"/>
      <c r="BI123" s="47"/>
      <c r="BJ123" s="47"/>
      <c r="BK123" s="47"/>
      <c r="BL123" s="47"/>
      <c r="BM123" s="47"/>
      <c r="BN123" s="47"/>
      <c r="BO123" s="47"/>
      <c r="BP123" s="47"/>
      <c r="BS123" s="47"/>
      <c r="BT123" s="47"/>
    </row>
    <row r="124" spans="1:72" ht="9.9499999999999993" customHeight="1" thickBot="1" x14ac:dyDescent="0.4">
      <c r="A124" s="38"/>
      <c r="D124" s="47"/>
      <c r="E124" s="47"/>
      <c r="F124" s="47"/>
      <c r="G124" s="47"/>
      <c r="H124" s="47"/>
      <c r="I124" s="47"/>
      <c r="J124" s="47"/>
      <c r="K124" s="47"/>
      <c r="L124" s="47"/>
      <c r="M124" s="47"/>
      <c r="N124" s="47"/>
      <c r="O124" s="47"/>
      <c r="P124" s="47"/>
      <c r="Q124" s="47"/>
      <c r="R124" s="47"/>
      <c r="S124" s="47"/>
      <c r="T124" s="47"/>
      <c r="U124" s="47"/>
      <c r="V124" s="47"/>
      <c r="W124" s="47"/>
      <c r="X124" s="47"/>
      <c r="Y124" s="47"/>
      <c r="Z124" s="47"/>
      <c r="AA124" s="47"/>
      <c r="AB124" s="47"/>
      <c r="AC124" s="47"/>
      <c r="AD124" s="47"/>
      <c r="AE124" s="47"/>
      <c r="AF124" s="47"/>
      <c r="AG124" s="47"/>
      <c r="AH124" s="47"/>
      <c r="AI124" s="47"/>
      <c r="AJ124" s="47"/>
      <c r="AK124" s="47"/>
      <c r="AL124" s="47"/>
      <c r="AM124" s="47"/>
      <c r="AN124" s="47"/>
      <c r="AO124" s="47"/>
      <c r="AP124" s="47"/>
      <c r="AQ124" s="47"/>
      <c r="AR124" s="47"/>
      <c r="AS124" s="47"/>
      <c r="AT124" s="47"/>
      <c r="AU124" s="47"/>
      <c r="AV124" s="47"/>
      <c r="AW124" s="47"/>
      <c r="AX124" s="47"/>
      <c r="AY124" s="47"/>
      <c r="AZ124" s="47"/>
      <c r="BA124" s="47"/>
      <c r="BB124" s="47"/>
      <c r="BC124" s="47"/>
      <c r="BD124" s="47"/>
      <c r="BE124" s="47"/>
      <c r="BF124" s="47"/>
      <c r="BG124" s="47"/>
      <c r="BH124" s="47"/>
      <c r="BI124" s="47"/>
      <c r="BJ124" s="47"/>
      <c r="BK124" s="47"/>
      <c r="BL124" s="47"/>
      <c r="BM124" s="47"/>
      <c r="BN124" s="47"/>
      <c r="BO124" s="47"/>
      <c r="BP124" s="47"/>
      <c r="BS124" s="47"/>
      <c r="BT124" s="47"/>
    </row>
    <row r="125" spans="1:72" ht="9.9499999999999993" customHeight="1" thickBot="1" x14ac:dyDescent="0.4">
      <c r="A125" s="38"/>
      <c r="D125" s="47"/>
      <c r="E125" s="47"/>
      <c r="F125" s="47"/>
      <c r="G125" s="47"/>
      <c r="H125" s="47"/>
      <c r="I125" s="47"/>
      <c r="J125" s="47"/>
      <c r="K125" s="47"/>
      <c r="L125" s="47"/>
      <c r="M125" s="47"/>
      <c r="N125" s="47"/>
      <c r="O125" s="47"/>
      <c r="P125" s="47"/>
      <c r="Q125" s="47"/>
      <c r="R125" s="47"/>
      <c r="S125" s="47"/>
      <c r="T125" s="47"/>
      <c r="U125" s="47"/>
      <c r="V125" s="47"/>
      <c r="W125" s="47"/>
      <c r="X125" s="47"/>
      <c r="Y125" s="47"/>
      <c r="Z125" s="47"/>
      <c r="AA125" s="47"/>
      <c r="AB125" s="47"/>
      <c r="AC125" s="47"/>
      <c r="AD125" s="47"/>
      <c r="AE125" s="47"/>
      <c r="AF125" s="47"/>
      <c r="AG125" s="47"/>
      <c r="AH125" s="47"/>
      <c r="AI125" s="47"/>
      <c r="AJ125" s="47"/>
      <c r="AK125" s="47"/>
      <c r="AL125" s="47"/>
      <c r="AM125" s="47"/>
      <c r="AN125" s="47"/>
      <c r="AO125" s="47"/>
      <c r="AP125" s="47"/>
      <c r="AQ125" s="47"/>
      <c r="AR125" s="47"/>
      <c r="AS125" s="47"/>
      <c r="AT125" s="47"/>
      <c r="AU125" s="47"/>
      <c r="AV125" s="47"/>
      <c r="AW125" s="47"/>
      <c r="AX125" s="47"/>
      <c r="AY125" s="47"/>
      <c r="AZ125" s="47"/>
      <c r="BA125" s="47"/>
      <c r="BB125" s="47"/>
      <c r="BC125" s="47"/>
      <c r="BD125" s="47"/>
      <c r="BE125" s="47"/>
      <c r="BF125" s="47"/>
      <c r="BG125" s="47"/>
      <c r="BH125" s="47"/>
      <c r="BI125" s="47"/>
      <c r="BJ125" s="47"/>
      <c r="BK125" s="47"/>
      <c r="BL125" s="47"/>
      <c r="BM125" s="47"/>
      <c r="BN125" s="47"/>
      <c r="BO125" s="47"/>
      <c r="BP125" s="47"/>
      <c r="BS125" s="47"/>
      <c r="BT125" s="47"/>
    </row>
    <row r="126" spans="1:72" ht="9.9499999999999993" customHeight="1" thickBot="1" x14ac:dyDescent="0.4">
      <c r="A126" s="38"/>
      <c r="D126" s="47"/>
      <c r="E126" s="47"/>
      <c r="F126" s="47"/>
      <c r="G126" s="47"/>
      <c r="H126" s="47"/>
      <c r="I126" s="47"/>
      <c r="J126" s="47"/>
      <c r="K126" s="47"/>
      <c r="L126" s="47"/>
      <c r="M126" s="47"/>
      <c r="N126" s="47"/>
      <c r="O126" s="47"/>
      <c r="P126" s="47"/>
      <c r="Q126" s="47"/>
      <c r="R126" s="47"/>
      <c r="S126" s="47"/>
      <c r="T126" s="47"/>
      <c r="U126" s="47"/>
      <c r="V126" s="47"/>
      <c r="W126" s="47"/>
      <c r="X126" s="47"/>
      <c r="Y126" s="47"/>
      <c r="Z126" s="47"/>
      <c r="AA126" s="47"/>
      <c r="AB126" s="47"/>
      <c r="AC126" s="47"/>
      <c r="AD126" s="47"/>
      <c r="AE126" s="47"/>
      <c r="AF126" s="47"/>
      <c r="AG126" s="47"/>
      <c r="AH126" s="47"/>
      <c r="AI126" s="47"/>
      <c r="AJ126" s="47"/>
      <c r="AK126" s="47"/>
      <c r="AL126" s="47"/>
      <c r="AM126" s="47"/>
      <c r="AN126" s="47"/>
      <c r="AO126" s="47"/>
      <c r="AP126" s="47"/>
      <c r="AQ126" s="47"/>
      <c r="AR126" s="47"/>
      <c r="AS126" s="47"/>
      <c r="AT126" s="47"/>
      <c r="AU126" s="47"/>
      <c r="AV126" s="47"/>
      <c r="AW126" s="47"/>
      <c r="AX126" s="47"/>
      <c r="AY126" s="47"/>
      <c r="AZ126" s="47"/>
      <c r="BA126" s="47"/>
      <c r="BB126" s="47"/>
      <c r="BC126" s="47"/>
      <c r="BD126" s="47"/>
      <c r="BE126" s="47"/>
      <c r="BF126" s="47"/>
      <c r="BG126" s="47"/>
      <c r="BH126" s="47"/>
      <c r="BI126" s="47"/>
      <c r="BJ126" s="47"/>
      <c r="BK126" s="47"/>
      <c r="BL126" s="47"/>
      <c r="BM126" s="47"/>
      <c r="BN126" s="47"/>
      <c r="BO126" s="47"/>
      <c r="BP126" s="47"/>
      <c r="BS126" s="47"/>
      <c r="BT126" s="47"/>
    </row>
    <row r="127" spans="1:72" ht="9.9499999999999993" customHeight="1" thickBot="1" x14ac:dyDescent="0.4">
      <c r="A127" s="38"/>
      <c r="D127" s="47"/>
      <c r="E127" s="47"/>
      <c r="F127" s="47"/>
      <c r="G127" s="47"/>
      <c r="H127" s="47"/>
      <c r="I127" s="47"/>
      <c r="J127" s="47"/>
      <c r="K127" s="47"/>
      <c r="L127" s="47"/>
      <c r="M127" s="47"/>
      <c r="N127" s="47"/>
      <c r="O127" s="47"/>
      <c r="P127" s="47"/>
      <c r="Q127" s="47"/>
      <c r="R127" s="47"/>
      <c r="S127" s="47"/>
      <c r="T127" s="47"/>
      <c r="U127" s="47"/>
      <c r="V127" s="47"/>
      <c r="W127" s="47"/>
      <c r="X127" s="47"/>
      <c r="Y127" s="47"/>
      <c r="Z127" s="47"/>
      <c r="AA127" s="47"/>
      <c r="AB127" s="47"/>
      <c r="AC127" s="47"/>
      <c r="AD127" s="47"/>
      <c r="AE127" s="47"/>
      <c r="AF127" s="47"/>
      <c r="AG127" s="47"/>
      <c r="AH127" s="47"/>
      <c r="AI127" s="47"/>
      <c r="AJ127" s="47"/>
      <c r="AK127" s="47"/>
      <c r="AL127" s="47"/>
      <c r="AM127" s="47"/>
      <c r="AN127" s="47"/>
      <c r="AO127" s="47"/>
      <c r="AP127" s="47"/>
      <c r="AQ127" s="47"/>
      <c r="AR127" s="47"/>
      <c r="AS127" s="47"/>
      <c r="AT127" s="47"/>
      <c r="AU127" s="47"/>
      <c r="AV127" s="47"/>
      <c r="AW127" s="47"/>
      <c r="AX127" s="47"/>
      <c r="AY127" s="47"/>
      <c r="AZ127" s="47"/>
      <c r="BA127" s="47"/>
      <c r="BB127" s="47"/>
      <c r="BC127" s="47"/>
      <c r="BD127" s="47"/>
      <c r="BE127" s="47"/>
      <c r="BF127" s="47"/>
      <c r="BG127" s="47"/>
      <c r="BH127" s="47"/>
      <c r="BI127" s="47"/>
      <c r="BJ127" s="47"/>
      <c r="BK127" s="47"/>
      <c r="BL127" s="47"/>
      <c r="BM127" s="47"/>
      <c r="BN127" s="47"/>
      <c r="BO127" s="47"/>
      <c r="BP127" s="47"/>
      <c r="BS127" s="47"/>
      <c r="BT127" s="47"/>
    </row>
    <row r="128" spans="1:72" ht="9.9499999999999993" customHeight="1" thickBot="1" x14ac:dyDescent="0.4">
      <c r="A128" s="38"/>
      <c r="D128" s="47"/>
      <c r="E128" s="47"/>
      <c r="F128" s="47"/>
      <c r="G128" s="47"/>
      <c r="H128" s="47"/>
      <c r="I128" s="47"/>
      <c r="J128" s="47"/>
      <c r="K128" s="47"/>
      <c r="L128" s="47"/>
      <c r="M128" s="47"/>
      <c r="N128" s="47"/>
      <c r="O128" s="47"/>
      <c r="P128" s="47"/>
      <c r="Q128" s="47"/>
      <c r="R128" s="47"/>
      <c r="S128" s="47"/>
      <c r="T128" s="47"/>
      <c r="U128" s="47"/>
      <c r="V128" s="47"/>
      <c r="W128" s="47"/>
      <c r="X128" s="47"/>
      <c r="Y128" s="47"/>
      <c r="Z128" s="47"/>
      <c r="AA128" s="47"/>
      <c r="AB128" s="47"/>
      <c r="AC128" s="47"/>
      <c r="AD128" s="47"/>
      <c r="AE128" s="47"/>
      <c r="AF128" s="47"/>
      <c r="AG128" s="47"/>
      <c r="AH128" s="47"/>
      <c r="AI128" s="47"/>
      <c r="AJ128" s="47"/>
      <c r="AK128" s="47"/>
      <c r="AL128" s="47"/>
      <c r="AM128" s="47"/>
      <c r="AN128" s="47"/>
      <c r="AO128" s="47"/>
      <c r="AP128" s="47"/>
      <c r="AQ128" s="47"/>
      <c r="AR128" s="47"/>
      <c r="AS128" s="47"/>
      <c r="AT128" s="47"/>
      <c r="AU128" s="47"/>
      <c r="AV128" s="47"/>
      <c r="AW128" s="47"/>
      <c r="AX128" s="47"/>
      <c r="AY128" s="47"/>
      <c r="AZ128" s="47"/>
      <c r="BA128" s="47"/>
      <c r="BB128" s="47"/>
      <c r="BC128" s="47"/>
      <c r="BD128" s="47"/>
      <c r="BE128" s="47"/>
      <c r="BF128" s="47"/>
      <c r="BG128" s="47"/>
      <c r="BH128" s="47"/>
      <c r="BI128" s="47"/>
      <c r="BJ128" s="47"/>
      <c r="BK128" s="47"/>
      <c r="BL128" s="47"/>
      <c r="BM128" s="47"/>
      <c r="BN128" s="47"/>
      <c r="BO128" s="47"/>
      <c r="BP128" s="47"/>
      <c r="BS128" s="47"/>
      <c r="BT128" s="47"/>
    </row>
    <row r="129" spans="1:72" ht="9.9499999999999993" customHeight="1" thickBot="1" x14ac:dyDescent="0.4">
      <c r="A129" s="38"/>
      <c r="D129" s="47"/>
      <c r="E129" s="47"/>
      <c r="F129" s="47"/>
      <c r="G129" s="47"/>
      <c r="H129" s="47"/>
      <c r="I129" s="47"/>
      <c r="J129" s="47"/>
      <c r="K129" s="47"/>
      <c r="L129" s="47"/>
      <c r="M129" s="47"/>
      <c r="N129" s="47"/>
      <c r="O129" s="47"/>
      <c r="P129" s="47"/>
      <c r="Q129" s="47"/>
      <c r="R129" s="47"/>
      <c r="S129" s="47"/>
      <c r="T129" s="47"/>
      <c r="U129" s="47"/>
      <c r="V129" s="47"/>
      <c r="W129" s="47"/>
      <c r="X129" s="47"/>
      <c r="Y129" s="47"/>
      <c r="Z129" s="47"/>
      <c r="AA129" s="47"/>
      <c r="AB129" s="47"/>
      <c r="AC129" s="47"/>
      <c r="AD129" s="47"/>
      <c r="AE129" s="47"/>
      <c r="AF129" s="47"/>
      <c r="AG129" s="47"/>
      <c r="AH129" s="47"/>
      <c r="AI129" s="47"/>
      <c r="AJ129" s="47"/>
      <c r="AK129" s="47"/>
      <c r="AL129" s="47"/>
      <c r="AM129" s="47"/>
      <c r="AN129" s="47"/>
      <c r="AO129" s="47"/>
      <c r="AP129" s="47"/>
      <c r="AQ129" s="47"/>
      <c r="AR129" s="47"/>
      <c r="AS129" s="47"/>
      <c r="AT129" s="47"/>
      <c r="AU129" s="47"/>
      <c r="AV129" s="47"/>
      <c r="AW129" s="47"/>
      <c r="AX129" s="47"/>
      <c r="AY129" s="47"/>
      <c r="AZ129" s="47"/>
      <c r="BA129" s="47"/>
      <c r="BB129" s="47"/>
      <c r="BC129" s="47"/>
      <c r="BD129" s="47"/>
      <c r="BE129" s="47"/>
      <c r="BF129" s="47"/>
      <c r="BG129" s="47"/>
      <c r="BH129" s="47"/>
      <c r="BI129" s="47"/>
      <c r="BJ129" s="47"/>
      <c r="BK129" s="47"/>
      <c r="BL129" s="47"/>
      <c r="BM129" s="47"/>
      <c r="BN129" s="47"/>
      <c r="BO129" s="47"/>
      <c r="BP129" s="47"/>
      <c r="BS129" s="47"/>
      <c r="BT129" s="47"/>
    </row>
    <row r="130" spans="1:72" ht="9.9499999999999993" hidden="1" customHeight="1" thickTop="1" thickBot="1" x14ac:dyDescent="0.4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</row>
    <row r="131" spans="1:72" ht="22.5" hidden="1" thickTop="1" thickBot="1" x14ac:dyDescent="0.4">
      <c r="A131" s="47"/>
      <c r="D131" s="47"/>
      <c r="E131" s="47"/>
      <c r="F131" s="47"/>
      <c r="G131" s="47"/>
      <c r="H131" s="47"/>
      <c r="I131" s="47"/>
      <c r="J131" s="47"/>
      <c r="K131" s="47"/>
      <c r="L131" s="47"/>
      <c r="M131" s="47"/>
      <c r="N131" s="47"/>
      <c r="O131" s="47"/>
      <c r="P131" s="47"/>
      <c r="Q131" s="47"/>
      <c r="R131" s="47"/>
      <c r="S131" s="47"/>
      <c r="T131" s="47"/>
      <c r="U131" s="47"/>
      <c r="V131" s="47"/>
      <c r="W131" s="47"/>
      <c r="X131" s="47"/>
      <c r="Y131" s="47"/>
      <c r="Z131" s="47"/>
      <c r="AA131" s="47"/>
      <c r="AB131" s="47"/>
      <c r="AC131" s="47"/>
      <c r="AD131" s="47"/>
      <c r="AE131" s="47"/>
      <c r="AF131" s="47"/>
      <c r="AG131" s="47"/>
      <c r="AH131" s="47"/>
      <c r="AI131" s="47"/>
      <c r="AJ131" s="47"/>
      <c r="AK131" s="47"/>
      <c r="AL131" s="47"/>
      <c r="AM131" s="47"/>
      <c r="AN131" s="47"/>
      <c r="AO131" s="47"/>
      <c r="AP131" s="47"/>
      <c r="AQ131" s="47"/>
      <c r="AR131" s="47"/>
      <c r="AS131" s="47"/>
      <c r="AT131" s="47"/>
      <c r="AU131" s="47"/>
      <c r="AV131" s="47"/>
      <c r="AW131" s="47"/>
      <c r="AX131" s="47"/>
      <c r="AY131" s="47"/>
      <c r="AZ131" s="47"/>
      <c r="BA131" s="47"/>
      <c r="BB131" s="47"/>
      <c r="BC131" s="47"/>
      <c r="BD131" s="47"/>
      <c r="BE131" s="47"/>
      <c r="BF131" s="47"/>
      <c r="BG131" s="47"/>
      <c r="BH131" s="47"/>
      <c r="BI131" s="47"/>
      <c r="BJ131" s="47"/>
      <c r="BK131" s="47"/>
      <c r="BL131" s="47"/>
      <c r="BM131" s="47"/>
      <c r="BN131" s="47"/>
      <c r="BO131" s="47"/>
      <c r="BP131" s="47"/>
      <c r="BS131" s="47"/>
      <c r="BT131" s="47"/>
    </row>
    <row r="132" spans="1:72" ht="30" customHeight="1" thickTop="1" thickBot="1" x14ac:dyDescent="0.4">
      <c r="A132" s="4" t="s">
        <v>28</v>
      </c>
      <c r="B132" s="4">
        <v>300</v>
      </c>
      <c r="C132" s="4">
        <v>310</v>
      </c>
      <c r="D132" s="4">
        <v>320</v>
      </c>
      <c r="E132" s="4">
        <v>330</v>
      </c>
      <c r="F132" s="4">
        <v>340</v>
      </c>
      <c r="G132" s="4">
        <v>350</v>
      </c>
      <c r="H132" s="4">
        <v>360</v>
      </c>
      <c r="I132" s="4">
        <v>370</v>
      </c>
      <c r="J132" s="4">
        <v>380</v>
      </c>
      <c r="K132" s="4">
        <v>390</v>
      </c>
      <c r="L132" s="4">
        <v>400</v>
      </c>
      <c r="M132" s="4">
        <v>410</v>
      </c>
      <c r="N132" s="4">
        <v>420</v>
      </c>
      <c r="O132" s="4">
        <v>430</v>
      </c>
      <c r="P132" s="4">
        <v>440</v>
      </c>
      <c r="Q132" s="4">
        <v>450</v>
      </c>
      <c r="R132" s="4">
        <v>460</v>
      </c>
      <c r="S132" s="4">
        <v>470</v>
      </c>
      <c r="T132" s="4">
        <v>480</v>
      </c>
      <c r="U132" s="4">
        <v>490</v>
      </c>
      <c r="V132" s="4">
        <v>500</v>
      </c>
      <c r="W132" s="4">
        <v>510</v>
      </c>
      <c r="X132" s="4">
        <v>520</v>
      </c>
      <c r="Y132" s="4">
        <v>530</v>
      </c>
      <c r="Z132" s="4">
        <v>540</v>
      </c>
      <c r="AA132" s="4">
        <v>550</v>
      </c>
      <c r="AB132" s="4">
        <v>560</v>
      </c>
      <c r="AC132" s="4">
        <v>570</v>
      </c>
      <c r="AD132" s="4">
        <v>580</v>
      </c>
      <c r="AE132" s="4">
        <v>590</v>
      </c>
      <c r="AF132" s="4">
        <v>600</v>
      </c>
      <c r="AG132" s="4">
        <v>610</v>
      </c>
      <c r="AH132" s="4">
        <v>620</v>
      </c>
      <c r="AI132" s="4">
        <v>630</v>
      </c>
      <c r="AJ132" s="4">
        <v>640</v>
      </c>
      <c r="AK132" s="4">
        <v>650</v>
      </c>
      <c r="AL132" s="4">
        <v>660</v>
      </c>
      <c r="AM132" s="4">
        <v>670</v>
      </c>
      <c r="AN132" s="4">
        <v>680</v>
      </c>
      <c r="AO132" s="4">
        <v>690</v>
      </c>
      <c r="AP132" s="4">
        <v>700</v>
      </c>
      <c r="AQ132" s="4">
        <v>710</v>
      </c>
      <c r="AR132" s="4">
        <v>720</v>
      </c>
      <c r="AS132" s="4">
        <v>730</v>
      </c>
      <c r="AT132" s="4">
        <v>740</v>
      </c>
      <c r="AU132" s="4">
        <v>750</v>
      </c>
      <c r="AV132" s="4">
        <v>760</v>
      </c>
      <c r="AW132" s="4">
        <v>770</v>
      </c>
      <c r="AX132" s="4">
        <v>780</v>
      </c>
      <c r="AY132" s="4">
        <v>790</v>
      </c>
      <c r="AZ132" s="4">
        <v>800</v>
      </c>
      <c r="BA132" s="4">
        <v>810</v>
      </c>
      <c r="BB132" s="4">
        <v>820</v>
      </c>
      <c r="BC132" s="4">
        <v>830</v>
      </c>
      <c r="BD132" s="4">
        <v>840</v>
      </c>
      <c r="BE132" s="4">
        <v>850</v>
      </c>
      <c r="BF132" s="4">
        <v>860</v>
      </c>
      <c r="BG132" s="4">
        <v>870</v>
      </c>
      <c r="BH132" s="4">
        <v>880</v>
      </c>
      <c r="BI132" s="4">
        <v>890</v>
      </c>
      <c r="BJ132" s="4">
        <v>900</v>
      </c>
      <c r="BK132" s="4">
        <v>910</v>
      </c>
      <c r="BL132" s="4">
        <v>920</v>
      </c>
      <c r="BM132" s="4">
        <v>930</v>
      </c>
      <c r="BN132" s="4">
        <v>940</v>
      </c>
      <c r="BO132" s="4">
        <v>950</v>
      </c>
      <c r="BP132" s="4">
        <v>960</v>
      </c>
      <c r="BQ132" s="4">
        <v>970</v>
      </c>
      <c r="BR132" s="4">
        <v>980</v>
      </c>
      <c r="BS132" s="4">
        <v>990</v>
      </c>
      <c r="BT132" s="4">
        <v>1000</v>
      </c>
    </row>
    <row r="133" spans="1:72" ht="9.9499999999999993" customHeight="1" thickTop="1" thickBot="1" x14ac:dyDescent="0.4">
      <c r="A133" s="45" t="s">
        <v>80</v>
      </c>
      <c r="B133" s="35">
        <v>-59.300666666666665</v>
      </c>
      <c r="C133" s="35">
        <v>-57.829515151515153</v>
      </c>
      <c r="D133" s="107">
        <v>-56.459818181818186</v>
      </c>
      <c r="E133" s="107">
        <v>-55.368848484848485</v>
      </c>
      <c r="F133" s="107">
        <v>-54.445454545454538</v>
      </c>
      <c r="G133" s="107">
        <v>-54.263636363636365</v>
      </c>
      <c r="H133" s="107">
        <v>-53.823253012048198</v>
      </c>
      <c r="I133" s="107">
        <v>-53.040120481927708</v>
      </c>
      <c r="J133" s="107">
        <v>-52.556666666666665</v>
      </c>
      <c r="K133" s="107">
        <v>-52.169272727272727</v>
      </c>
      <c r="L133" s="107">
        <v>-51.829878787878791</v>
      </c>
      <c r="M133" s="107">
        <v>-51.538295007564301</v>
      </c>
      <c r="N133" s="107">
        <v>-51.300624810892593</v>
      </c>
      <c r="O133" s="107">
        <v>-51.062954614220878</v>
      </c>
      <c r="P133" s="107">
        <v>-50.82528441754917</v>
      </c>
      <c r="Q133" s="107">
        <v>-50.587614220877462</v>
      </c>
      <c r="R133" s="107">
        <v>-50.349944024205747</v>
      </c>
      <c r="S133" s="107">
        <v>-50.11227382753404</v>
      </c>
      <c r="T133" s="107">
        <v>-49.940878787878788</v>
      </c>
      <c r="U133" s="107">
        <v>-49.783072727272724</v>
      </c>
      <c r="V133" s="107">
        <v>-49.635799999999996</v>
      </c>
      <c r="W133" s="107">
        <v>-49.508212121212118</v>
      </c>
      <c r="X133" s="107">
        <v>-49.396090909090901</v>
      </c>
      <c r="Y133" s="107">
        <v>-49.303771084337349</v>
      </c>
      <c r="Z133" s="107">
        <v>-49.308575757575753</v>
      </c>
      <c r="AA133" s="107">
        <v>-49.598878787878789</v>
      </c>
      <c r="AB133" s="107">
        <v>-49.904454545454549</v>
      </c>
      <c r="AC133" s="107">
        <v>-50.220212121212121</v>
      </c>
      <c r="AD133" s="107">
        <v>-50.535393939393941</v>
      </c>
      <c r="AE133" s="107">
        <v>-50.850727272727276</v>
      </c>
      <c r="AF133" s="107">
        <v>-51.166484848484849</v>
      </c>
      <c r="AG133" s="107">
        <v>-51.481006024096381</v>
      </c>
      <c r="AH133" s="107">
        <v>-51.794861445783127</v>
      </c>
      <c r="AI133" s="107">
        <v>-52.098599999999998</v>
      </c>
      <c r="AJ133" s="107">
        <v>-52.402236363636362</v>
      </c>
      <c r="AK133" s="107">
        <v>-52.705872727272727</v>
      </c>
      <c r="AL133" s="107">
        <v>-53.009509090909091</v>
      </c>
      <c r="AM133" s="107">
        <v>-53.31287291981846</v>
      </c>
      <c r="AN133" s="107">
        <v>-53.609695915279879</v>
      </c>
      <c r="AO133" s="107">
        <v>-53.906518910741298</v>
      </c>
      <c r="AP133" s="107">
        <v>-54.203341906202724</v>
      </c>
      <c r="AQ133" s="107">
        <v>-54.500164901664142</v>
      </c>
      <c r="AR133" s="107">
        <v>-54.796987897125568</v>
      </c>
      <c r="AS133" s="107">
        <v>-55.093810892586987</v>
      </c>
      <c r="AT133" s="107">
        <v>-55.388090909090906</v>
      </c>
      <c r="AU133" s="107">
        <v>-55.679000000000002</v>
      </c>
      <c r="AV133" s="107">
        <v>-55.969436363636362</v>
      </c>
      <c r="AW133" s="107">
        <v>-56.259818181818183</v>
      </c>
      <c r="AX133" s="107">
        <v>-56.550727272727272</v>
      </c>
      <c r="AY133" s="107">
        <v>-56.834722891566265</v>
      </c>
      <c r="AZ133" s="107">
        <v>-57.11122891566265</v>
      </c>
      <c r="BA133" s="107">
        <v>-57.389606060606063</v>
      </c>
      <c r="BB133" s="107">
        <v>-57.668084848484853</v>
      </c>
      <c r="BC133" s="107">
        <v>-57.945054545454546</v>
      </c>
      <c r="BD133" s="107">
        <v>-58.222654545454546</v>
      </c>
      <c r="BE133" s="107">
        <v>-58.500836363636367</v>
      </c>
      <c r="BF133" s="107">
        <v>-58.778490909090905</v>
      </c>
      <c r="BG133" s="107">
        <v>-59.053048192771087</v>
      </c>
      <c r="BH133" s="107">
        <v>-59.316903614457829</v>
      </c>
      <c r="BI133" s="107">
        <v>-59.588103030303031</v>
      </c>
      <c r="BJ133" s="107">
        <v>-59.865072727272725</v>
      </c>
      <c r="BK133" s="107">
        <v>-60.131563636363637</v>
      </c>
      <c r="BL133" s="107">
        <v>-60.396860606060606</v>
      </c>
      <c r="BM133" s="107">
        <v>-60.661709090909092</v>
      </c>
      <c r="BN133" s="107">
        <v>-60.942924357034798</v>
      </c>
      <c r="BO133" s="107">
        <v>-61.234603630862331</v>
      </c>
      <c r="BP133" s="107">
        <v>-61.526282904689864</v>
      </c>
      <c r="BQ133" s="107">
        <v>-61.817962178517398</v>
      </c>
      <c r="BR133" s="107">
        <v>-62.109641452344938</v>
      </c>
      <c r="BS133" s="107">
        <v>-62.401320726172472</v>
      </c>
      <c r="BT133" s="107">
        <v>-62.693000000000005</v>
      </c>
    </row>
    <row r="134" spans="1:72" ht="9.9499999999999993" customHeight="1" thickBot="1" x14ac:dyDescent="0.4">
      <c r="A134" s="45" t="s">
        <v>49</v>
      </c>
      <c r="B134" s="35">
        <v>-20.742000000000001</v>
      </c>
      <c r="C134" s="35">
        <v>-20.165030303030303</v>
      </c>
      <c r="D134" s="107">
        <v>-19.625636363636364</v>
      </c>
      <c r="E134" s="107">
        <v>-19.515393939393938</v>
      </c>
      <c r="F134" s="107">
        <v>-19.575030303030303</v>
      </c>
      <c r="G134" s="107">
        <v>-19.762909090909091</v>
      </c>
      <c r="H134" s="107">
        <v>-19.914036144578315</v>
      </c>
      <c r="I134" s="107">
        <v>-20.016445783132529</v>
      </c>
      <c r="J134" s="107">
        <v>-20.152000000000001</v>
      </c>
      <c r="K134" s="107">
        <v>-20.298181818181821</v>
      </c>
      <c r="L134" s="107">
        <v>-20.449696969696969</v>
      </c>
      <c r="M134" s="107">
        <v>-20.601104387291983</v>
      </c>
      <c r="N134" s="107">
        <v>-20.752390317700456</v>
      </c>
      <c r="O134" s="107">
        <v>-20.903676248108926</v>
      </c>
      <c r="P134" s="107">
        <v>-21.0549621785174</v>
      </c>
      <c r="Q134" s="107">
        <v>-21.20624810892587</v>
      </c>
      <c r="R134" s="107">
        <v>-21.357534039334343</v>
      </c>
      <c r="S134" s="107">
        <v>-21.508819969742817</v>
      </c>
      <c r="T134" s="107">
        <v>-21.66030303030303</v>
      </c>
      <c r="U134" s="107">
        <v>-21.810545454545455</v>
      </c>
      <c r="V134" s="107">
        <v>-21.956</v>
      </c>
      <c r="W134" s="107">
        <v>-22.104848484848485</v>
      </c>
      <c r="X134" s="107">
        <v>-22.256363636363638</v>
      </c>
      <c r="Y134" s="107">
        <v>-22.407048192771086</v>
      </c>
      <c r="Z134" s="107">
        <v>-22.556363636363635</v>
      </c>
      <c r="AA134" s="107">
        <v>-22.701818181818183</v>
      </c>
      <c r="AB134" s="107">
        <v>-22.847272727272728</v>
      </c>
      <c r="AC134" s="107">
        <v>-22.992727272727272</v>
      </c>
      <c r="AD134" s="107">
        <v>-23.138181818181817</v>
      </c>
      <c r="AE134" s="107">
        <v>-23.283636363636361</v>
      </c>
      <c r="AF134" s="107">
        <v>-23.42909090909091</v>
      </c>
      <c r="AG134" s="107">
        <v>-23.573975903614457</v>
      </c>
      <c r="AH134" s="107">
        <v>-23.718554216867467</v>
      </c>
      <c r="AI134" s="107">
        <v>-23.858000000000001</v>
      </c>
      <c r="AJ134" s="107">
        <v>-23.997393939393938</v>
      </c>
      <c r="AK134" s="107">
        <v>-24.136787878787878</v>
      </c>
      <c r="AL134" s="107">
        <v>-24.276181818181819</v>
      </c>
      <c r="AM134" s="107">
        <v>-24.415446293494703</v>
      </c>
      <c r="AN134" s="107">
        <v>-24.551603630862328</v>
      </c>
      <c r="AO134" s="107">
        <v>-24.687760968229952</v>
      </c>
      <c r="AP134" s="107">
        <v>-24.82391830559758</v>
      </c>
      <c r="AQ134" s="107">
        <v>-24.960075642965204</v>
      </c>
      <c r="AR134" s="107">
        <v>-25.096232980332829</v>
      </c>
      <c r="AS134" s="107">
        <v>-25.232390317700453</v>
      </c>
      <c r="AT134" s="107">
        <v>-25.367333333333331</v>
      </c>
      <c r="AU134" s="107">
        <v>-25.500666666666667</v>
      </c>
      <c r="AV134" s="107">
        <v>-25.634</v>
      </c>
      <c r="AW134" s="107">
        <v>-25.767333333333333</v>
      </c>
      <c r="AX134" s="107">
        <v>-25.900666666666666</v>
      </c>
      <c r="AY134" s="107">
        <v>-26.030722891566263</v>
      </c>
      <c r="AZ134" s="107">
        <v>-26.15722891566265</v>
      </c>
      <c r="BA134" s="107">
        <v>-26.284363636363636</v>
      </c>
      <c r="BB134" s="107">
        <v>-26.411636363636365</v>
      </c>
      <c r="BC134" s="107">
        <v>-26.538909090909094</v>
      </c>
      <c r="BD134" s="107">
        <v>-26.666181818181819</v>
      </c>
      <c r="BE134" s="107">
        <v>-26.793454545454544</v>
      </c>
      <c r="BF134" s="107">
        <v>-26.920727272727273</v>
      </c>
      <c r="BG134" s="107">
        <v>-27.046506024096384</v>
      </c>
      <c r="BH134" s="107">
        <v>-27.166987951807229</v>
      </c>
      <c r="BI134" s="107">
        <v>-27.291272727272727</v>
      </c>
      <c r="BJ134" s="107">
        <v>-27.418545454545455</v>
      </c>
      <c r="BK134" s="107">
        <v>-27.540303030303029</v>
      </c>
      <c r="BL134" s="107">
        <v>-27.66151515151515</v>
      </c>
      <c r="BM134" s="107">
        <v>-27.782727272727271</v>
      </c>
      <c r="BN134" s="107">
        <v>-27.902904689863842</v>
      </c>
      <c r="BO134" s="107">
        <v>-28.022420574886535</v>
      </c>
      <c r="BP134" s="107">
        <v>-28.141936459909228</v>
      </c>
      <c r="BQ134" s="107">
        <v>-28.261452344931921</v>
      </c>
      <c r="BR134" s="107">
        <v>-28.380968229954615</v>
      </c>
      <c r="BS134" s="107">
        <v>-28.500484114977308</v>
      </c>
      <c r="BT134" s="107">
        <v>-28.62</v>
      </c>
    </row>
    <row r="135" spans="1:72" ht="9.9499999999999993" customHeight="1" thickBot="1" x14ac:dyDescent="0.4">
      <c r="A135" s="45" t="s">
        <v>50</v>
      </c>
      <c r="B135" s="35">
        <v>-17.816666666666666</v>
      </c>
      <c r="C135" s="35">
        <v>-17.499454545454544</v>
      </c>
      <c r="D135" s="107">
        <v>-17.208545454545455</v>
      </c>
      <c r="E135" s="107">
        <v>-16.338060606060605</v>
      </c>
      <c r="F135" s="107">
        <v>-15.295393939393939</v>
      </c>
      <c r="G135" s="107">
        <v>-14.737818181818181</v>
      </c>
      <c r="H135" s="107">
        <v>-13.995180722891565</v>
      </c>
      <c r="I135" s="107">
        <v>-13.007228915662651</v>
      </c>
      <c r="J135" s="107">
        <v>-12.252666666666666</v>
      </c>
      <c r="K135" s="107">
        <v>-11.572909090909093</v>
      </c>
      <c r="L135" s="107">
        <v>-10.930484848484848</v>
      </c>
      <c r="M135" s="107">
        <v>-10.336086232980334</v>
      </c>
      <c r="N135" s="107">
        <v>-9.7958441754916787</v>
      </c>
      <c r="O135" s="107">
        <v>-9.2556021180030257</v>
      </c>
      <c r="P135" s="107">
        <v>-8.7153600605143726</v>
      </c>
      <c r="Q135" s="107">
        <v>-8.1751180030257178</v>
      </c>
      <c r="R135" s="107">
        <v>-7.6348759455370647</v>
      </c>
      <c r="S135" s="107">
        <v>-7.0946338880484099</v>
      </c>
      <c r="T135" s="107">
        <v>-6.6202727272727264</v>
      </c>
      <c r="U135" s="107">
        <v>-6.1619818181818165</v>
      </c>
      <c r="V135" s="107">
        <v>-5.7237999999999989</v>
      </c>
      <c r="W135" s="107">
        <v>-5.2985151515151507</v>
      </c>
      <c r="X135" s="107">
        <v>-4.8833636363636357</v>
      </c>
      <c r="Y135" s="107">
        <v>-4.4896746987951799</v>
      </c>
      <c r="Z135" s="107">
        <v>-4.1958484848484847</v>
      </c>
      <c r="AA135" s="107">
        <v>-4.1952424242424247</v>
      </c>
      <c r="AB135" s="107">
        <v>-4.2099090909090906</v>
      </c>
      <c r="AC135" s="107">
        <v>-4.2347575757575759</v>
      </c>
      <c r="AD135" s="107">
        <v>-4.2590303030303032</v>
      </c>
      <c r="AE135" s="107">
        <v>-4.2834545454545454</v>
      </c>
      <c r="AF135" s="107">
        <v>-4.3083030303030307</v>
      </c>
      <c r="AG135" s="107">
        <v>-4.3330542168674695</v>
      </c>
      <c r="AH135" s="107">
        <v>-4.3577530120481924</v>
      </c>
      <c r="AI135" s="107">
        <v>-4.3826000000000001</v>
      </c>
      <c r="AJ135" s="107">
        <v>-4.4074484848484845</v>
      </c>
      <c r="AK135" s="107">
        <v>-4.4322969696969698</v>
      </c>
      <c r="AL135" s="107">
        <v>-4.4571454545454543</v>
      </c>
      <c r="AM135" s="107">
        <v>-4.4819803328290471</v>
      </c>
      <c r="AN135" s="107">
        <v>-4.5064886535552189</v>
      </c>
      <c r="AO135" s="107">
        <v>-4.5309969742813916</v>
      </c>
      <c r="AP135" s="107">
        <v>-4.5555052950075643</v>
      </c>
      <c r="AQ135" s="107">
        <v>-4.5800136157337361</v>
      </c>
      <c r="AR135" s="107">
        <v>-4.6045219364599088</v>
      </c>
      <c r="AS135" s="107">
        <v>-4.6290302571860815</v>
      </c>
      <c r="AT135" s="107">
        <v>-4.6534242424242418</v>
      </c>
      <c r="AU135" s="107">
        <v>-4.6776666666666662</v>
      </c>
      <c r="AV135" s="107">
        <v>-4.7014363636363639</v>
      </c>
      <c r="AW135" s="107">
        <v>-4.7251515151515155</v>
      </c>
      <c r="AX135" s="107">
        <v>-4.7493939393939391</v>
      </c>
      <c r="AY135" s="107">
        <v>-4.7732771084337342</v>
      </c>
      <c r="AZ135" s="107">
        <v>-4.7967710843373492</v>
      </c>
      <c r="BA135" s="107">
        <v>-4.8208787878787884</v>
      </c>
      <c r="BB135" s="107">
        <v>-4.8448121212121213</v>
      </c>
      <c r="BC135" s="107">
        <v>-4.8672363636363638</v>
      </c>
      <c r="BD135" s="107">
        <v>-4.8902909090909095</v>
      </c>
      <c r="BE135" s="107">
        <v>-4.9139272727272729</v>
      </c>
      <c r="BF135" s="107">
        <v>-4.9370363636363637</v>
      </c>
      <c r="BG135" s="107">
        <v>-4.9600361445783134</v>
      </c>
      <c r="BH135" s="107">
        <v>-4.9829277108433736</v>
      </c>
      <c r="BI135" s="107">
        <v>-5.0055575757575763</v>
      </c>
      <c r="BJ135" s="107">
        <v>-5.0279818181818188</v>
      </c>
      <c r="BK135" s="107">
        <v>-5.0509575757575753</v>
      </c>
      <c r="BL135" s="107">
        <v>-5.0738303030303031</v>
      </c>
      <c r="BM135" s="107">
        <v>-5.0962545454545456</v>
      </c>
      <c r="BN135" s="107">
        <v>-5.1371149773071112</v>
      </c>
      <c r="BO135" s="107">
        <v>-5.1897624810892591</v>
      </c>
      <c r="BP135" s="107">
        <v>-5.242409984871407</v>
      </c>
      <c r="BQ135" s="107">
        <v>-5.2950574886535557</v>
      </c>
      <c r="BR135" s="107">
        <v>-5.3477049924357036</v>
      </c>
      <c r="BS135" s="107">
        <v>-5.4003524962178524</v>
      </c>
      <c r="BT135" s="107">
        <v>-5.4530000000000003</v>
      </c>
    </row>
    <row r="136" spans="1:72" ht="9.9499999999999993" customHeight="1" thickBot="1" x14ac:dyDescent="0.4">
      <c r="A136" s="45" t="s">
        <v>81</v>
      </c>
      <c r="B136" s="35">
        <v>-185.66818181818184</v>
      </c>
      <c r="C136" s="35">
        <v>-180.34381818181819</v>
      </c>
      <c r="D136" s="107">
        <v>-175.3801818181818</v>
      </c>
      <c r="E136" s="107">
        <v>-170.78375757575756</v>
      </c>
      <c r="F136" s="107">
        <v>-166.35854545454546</v>
      </c>
      <c r="G136" s="107">
        <v>-162.34036363636363</v>
      </c>
      <c r="H136" s="107">
        <v>-158.49319277108435</v>
      </c>
      <c r="I136" s="107">
        <v>-154.87271084337348</v>
      </c>
      <c r="J136" s="107">
        <v>-151.48266666666666</v>
      </c>
      <c r="K136" s="107">
        <v>-148.19563636363637</v>
      </c>
      <c r="L136" s="107">
        <v>-145.15927272727274</v>
      </c>
      <c r="M136" s="107">
        <v>-142.38957639939488</v>
      </c>
      <c r="N136" s="107">
        <v>-139.9205900151286</v>
      </c>
      <c r="O136" s="107">
        <v>-137.45160363086234</v>
      </c>
      <c r="P136" s="107">
        <v>-134.98261724659608</v>
      </c>
      <c r="Q136" s="107">
        <v>-132.51363086232982</v>
      </c>
      <c r="R136" s="107">
        <v>-130.04464447806353</v>
      </c>
      <c r="S136" s="107">
        <v>-127.57565809379727</v>
      </c>
      <c r="T136" s="107">
        <v>-125.49436363636363</v>
      </c>
      <c r="U136" s="107">
        <v>-123.50036363636364</v>
      </c>
      <c r="V136" s="107">
        <v>-121.59733333333334</v>
      </c>
      <c r="W136" s="107">
        <v>-119.77915151515151</v>
      </c>
      <c r="X136" s="107">
        <v>-118.02763636363636</v>
      </c>
      <c r="Y136" s="107">
        <v>-116.39536144578314</v>
      </c>
      <c r="Z136" s="107">
        <v>-114.79515151515152</v>
      </c>
      <c r="AA136" s="107">
        <v>-113.25575757575758</v>
      </c>
      <c r="AB136" s="107">
        <v>-111.77454545454545</v>
      </c>
      <c r="AC136" s="107">
        <v>-110.33212121212121</v>
      </c>
      <c r="AD136" s="107">
        <v>-108.98181818181817</v>
      </c>
      <c r="AE136" s="107">
        <v>-107.69454545454545</v>
      </c>
      <c r="AF136" s="107">
        <v>-106.54303030303031</v>
      </c>
      <c r="AG136" s="107">
        <v>-105.63879518072289</v>
      </c>
      <c r="AH136" s="107">
        <v>-104.8677108433735</v>
      </c>
      <c r="AI136" s="107">
        <v>-104.134</v>
      </c>
      <c r="AJ136" s="107">
        <v>-103.42127272727272</v>
      </c>
      <c r="AK136" s="107">
        <v>-102.74854545454545</v>
      </c>
      <c r="AL136" s="107">
        <v>-102.10090909090908</v>
      </c>
      <c r="AM136" s="107">
        <v>-101.46845688350984</v>
      </c>
      <c r="AN136" s="107">
        <v>-100.92987897125568</v>
      </c>
      <c r="AO136" s="107">
        <v>-100.39130105900152</v>
      </c>
      <c r="AP136" s="107">
        <v>-99.852723146747351</v>
      </c>
      <c r="AQ136" s="107">
        <v>-99.314145234493196</v>
      </c>
      <c r="AR136" s="107">
        <v>-98.775567322239027</v>
      </c>
      <c r="AS136" s="107">
        <v>-98.236989409984872</v>
      </c>
      <c r="AT136" s="107">
        <v>-97.731939393939385</v>
      </c>
      <c r="AU136" s="107">
        <v>-97.271333333333331</v>
      </c>
      <c r="AV136" s="107">
        <v>-96.835309090909092</v>
      </c>
      <c r="AW136" s="107">
        <v>-96.41031515151515</v>
      </c>
      <c r="AX136" s="107">
        <v>-96.012739393939398</v>
      </c>
      <c r="AY136" s="107">
        <v>-95.620939759036148</v>
      </c>
      <c r="AZ136" s="107">
        <v>-95.235397590361444</v>
      </c>
      <c r="BA136" s="107">
        <v>-94.882727272727266</v>
      </c>
      <c r="BB136" s="107">
        <v>-94.678218181818181</v>
      </c>
      <c r="BC136" s="107">
        <v>-95.16185454545456</v>
      </c>
      <c r="BD136" s="107">
        <v>-95.644230303030312</v>
      </c>
      <c r="BE136" s="107">
        <v>-96.125442424242422</v>
      </c>
      <c r="BF136" s="107">
        <v>-96.608763636363634</v>
      </c>
      <c r="BG136" s="107">
        <v>-97.088313253012046</v>
      </c>
      <c r="BH136" s="107">
        <v>-97.553373493975897</v>
      </c>
      <c r="BI136" s="107">
        <v>-98.031551515151506</v>
      </c>
      <c r="BJ136" s="107">
        <v>-98.520036363636365</v>
      </c>
      <c r="BK136" s="107">
        <v>-98.993078787878787</v>
      </c>
      <c r="BL136" s="107">
        <v>-99.465854545454548</v>
      </c>
      <c r="BM136" s="107">
        <v>-99.942218181818177</v>
      </c>
      <c r="BN136" s="107">
        <v>-100.39488653555219</v>
      </c>
      <c r="BO136" s="107">
        <v>-100.83240544629349</v>
      </c>
      <c r="BP136" s="107">
        <v>-101.2699243570348</v>
      </c>
      <c r="BQ136" s="107">
        <v>-101.7074432677761</v>
      </c>
      <c r="BR136" s="107">
        <v>-102.14496217851739</v>
      </c>
      <c r="BS136" s="107">
        <v>-102.58248108925869</v>
      </c>
      <c r="BT136" s="107">
        <v>-103.02</v>
      </c>
    </row>
    <row r="137" spans="1:72" ht="9.9499999999999993" customHeight="1" thickBot="1" x14ac:dyDescent="0.4">
      <c r="A137" s="45" t="s">
        <v>66</v>
      </c>
      <c r="B137" s="35">
        <v>-61.721090909090911</v>
      </c>
      <c r="C137" s="35">
        <v>-59.924363636363637</v>
      </c>
      <c r="D137" s="107">
        <v>-58.251636363636358</v>
      </c>
      <c r="E137" s="107">
        <v>-56.118787878787877</v>
      </c>
      <c r="F137" s="107">
        <v>-53.81672727272727</v>
      </c>
      <c r="G137" s="107">
        <v>-51.525818181818181</v>
      </c>
      <c r="H137" s="107">
        <v>-49.375542168674698</v>
      </c>
      <c r="I137" s="107">
        <v>-47.411686746987954</v>
      </c>
      <c r="J137" s="107">
        <v>-45.513333333333335</v>
      </c>
      <c r="K137" s="107">
        <v>-43.650545454545458</v>
      </c>
      <c r="L137" s="107">
        <v>-41.905090909090909</v>
      </c>
      <c r="M137" s="107">
        <v>-40.293131618759453</v>
      </c>
      <c r="N137" s="107">
        <v>-38.831709531013615</v>
      </c>
      <c r="O137" s="107">
        <v>-37.370287443267777</v>
      </c>
      <c r="P137" s="107">
        <v>-35.908865355521932</v>
      </c>
      <c r="Q137" s="107">
        <v>-34.447443267776094</v>
      </c>
      <c r="R137" s="107">
        <v>-32.986021180030257</v>
      </c>
      <c r="S137" s="107">
        <v>-31.524599092284415</v>
      </c>
      <c r="T137" s="107">
        <v>-30.256727272727272</v>
      </c>
      <c r="U137" s="107">
        <v>-29.034363636363636</v>
      </c>
      <c r="V137" s="107">
        <v>-27.864666666666665</v>
      </c>
      <c r="W137" s="107">
        <v>-26.732303030303029</v>
      </c>
      <c r="X137" s="107">
        <v>-25.629272727272728</v>
      </c>
      <c r="Y137" s="107">
        <v>-24.58710843373494</v>
      </c>
      <c r="Z137" s="107">
        <v>-23.563030303030303</v>
      </c>
      <c r="AA137" s="107">
        <v>-22.575151515151514</v>
      </c>
      <c r="AB137" s="107">
        <v>-21.616363636363637</v>
      </c>
      <c r="AC137" s="107">
        <v>-20.676969696969696</v>
      </c>
      <c r="AD137" s="107">
        <v>-19.783636363636361</v>
      </c>
      <c r="AE137" s="107">
        <v>-18.921818181818182</v>
      </c>
      <c r="AF137" s="107">
        <v>-18.127878787878789</v>
      </c>
      <c r="AG137" s="107">
        <v>-17.45843373493976</v>
      </c>
      <c r="AH137" s="107">
        <v>-16.856024096385546</v>
      </c>
      <c r="AI137" s="107">
        <v>-16.28</v>
      </c>
      <c r="AJ137" s="107">
        <v>-15.714545454545457</v>
      </c>
      <c r="AK137" s="107">
        <v>-15.16909090909091</v>
      </c>
      <c r="AL137" s="107">
        <v>-14.63618181818182</v>
      </c>
      <c r="AM137" s="107">
        <v>-14.111059001512862</v>
      </c>
      <c r="AN137" s="107">
        <v>-13.637534039334344</v>
      </c>
      <c r="AO137" s="107">
        <v>-13.164009077155827</v>
      </c>
      <c r="AP137" s="107">
        <v>-12.690484114977309</v>
      </c>
      <c r="AQ137" s="107">
        <v>-12.216959152798792</v>
      </c>
      <c r="AR137" s="107">
        <v>-11.743434190620274</v>
      </c>
      <c r="AS137" s="107">
        <v>-11.269909228441756</v>
      </c>
      <c r="AT137" s="107">
        <v>-10.814969696969699</v>
      </c>
      <c r="AU137" s="107">
        <v>-10.384666666666668</v>
      </c>
      <c r="AV137" s="107">
        <v>-9.9666545454545474</v>
      </c>
      <c r="AW137" s="107">
        <v>-9.5541575757575767</v>
      </c>
      <c r="AX137" s="107">
        <v>-9.1553696969696983</v>
      </c>
      <c r="AY137" s="107">
        <v>-8.7643855421686752</v>
      </c>
      <c r="AZ137" s="107">
        <v>-8.3818554216867458</v>
      </c>
      <c r="BA137" s="107">
        <v>-8.0148181818181801</v>
      </c>
      <c r="BB137" s="107">
        <v>-7.7216545454545455</v>
      </c>
      <c r="BC137" s="107">
        <v>-7.7725636363636363</v>
      </c>
      <c r="BD137" s="107">
        <v>-7.8228424242424239</v>
      </c>
      <c r="BE137" s="107">
        <v>-7.8725393939393937</v>
      </c>
      <c r="BF137" s="107">
        <v>-7.9232909090909089</v>
      </c>
      <c r="BG137" s="107">
        <v>-7.9743975903614457</v>
      </c>
      <c r="BH137" s="107">
        <v>-8.0262048192771083</v>
      </c>
      <c r="BI137" s="107">
        <v>-8.0788666666666664</v>
      </c>
      <c r="BJ137" s="107">
        <v>-8.132200000000001</v>
      </c>
      <c r="BK137" s="107">
        <v>-8.1860848484848496</v>
      </c>
      <c r="BL137" s="107">
        <v>-8.2406545454545466</v>
      </c>
      <c r="BM137" s="107">
        <v>-8.2970181818181832</v>
      </c>
      <c r="BN137" s="107">
        <v>-8.3430862329803332</v>
      </c>
      <c r="BO137" s="107">
        <v>-8.3825718608169453</v>
      </c>
      <c r="BP137" s="107">
        <v>-8.4220574886535555</v>
      </c>
      <c r="BQ137" s="107">
        <v>-8.4615431164901675</v>
      </c>
      <c r="BR137" s="107">
        <v>-8.5010287443267778</v>
      </c>
      <c r="BS137" s="107">
        <v>-8.5405143721633898</v>
      </c>
      <c r="BT137" s="107">
        <v>-8.58</v>
      </c>
    </row>
    <row r="138" spans="1:72" ht="9.9499999999999993" customHeight="1" thickBot="1" x14ac:dyDescent="0.4">
      <c r="A138" s="45" t="s">
        <v>51</v>
      </c>
      <c r="B138" s="35">
        <v>-82.463090909090909</v>
      </c>
      <c r="C138" s="35">
        <v>-80.089393939393943</v>
      </c>
      <c r="D138" s="107">
        <v>-77.877272727272725</v>
      </c>
      <c r="E138" s="107">
        <v>-75.634181818181816</v>
      </c>
      <c r="F138" s="107">
        <v>-73.39175757575758</v>
      </c>
      <c r="G138" s="107">
        <v>-71.288727272727272</v>
      </c>
      <c r="H138" s="107">
        <v>-69.289578313253017</v>
      </c>
      <c r="I138" s="107">
        <v>-67.428132530120479</v>
      </c>
      <c r="J138" s="107">
        <v>-65.665333333333336</v>
      </c>
      <c r="K138" s="107">
        <v>-63.948727272727275</v>
      </c>
      <c r="L138" s="107">
        <v>-62.354787878787882</v>
      </c>
      <c r="M138" s="107">
        <v>-60.894236006051436</v>
      </c>
      <c r="N138" s="107">
        <v>-59.584099848714068</v>
      </c>
      <c r="O138" s="107">
        <v>-58.2739636913767</v>
      </c>
      <c r="P138" s="107">
        <v>-56.963827534039332</v>
      </c>
      <c r="Q138" s="107">
        <v>-55.653691376701964</v>
      </c>
      <c r="R138" s="107">
        <v>-54.343555219364596</v>
      </c>
      <c r="S138" s="107">
        <v>-53.033419062027228</v>
      </c>
      <c r="T138" s="107">
        <v>-51.917030303030302</v>
      </c>
      <c r="U138" s="107">
        <v>-50.844909090909091</v>
      </c>
      <c r="V138" s="107">
        <v>-49.820666666666668</v>
      </c>
      <c r="W138" s="107">
        <v>-48.837151515151518</v>
      </c>
      <c r="X138" s="107">
        <v>-47.885636363636358</v>
      </c>
      <c r="Y138" s="107">
        <v>-46.994156626506019</v>
      </c>
      <c r="Z138" s="107">
        <v>-46.119393939393937</v>
      </c>
      <c r="AA138" s="107">
        <v>-45.276969696969694</v>
      </c>
      <c r="AB138" s="107">
        <v>-44.463636363636361</v>
      </c>
      <c r="AC138" s="107">
        <v>-43.669696969696965</v>
      </c>
      <c r="AD138" s="107">
        <v>-42.921818181818182</v>
      </c>
      <c r="AE138" s="107">
        <v>-42.205454545454543</v>
      </c>
      <c r="AF138" s="107">
        <v>-41.556969696969695</v>
      </c>
      <c r="AG138" s="107">
        <v>-41.032409638554213</v>
      </c>
      <c r="AH138" s="107">
        <v>-40.574578313253014</v>
      </c>
      <c r="AI138" s="107">
        <v>-40.138000000000005</v>
      </c>
      <c r="AJ138" s="107">
        <v>-39.711939393939396</v>
      </c>
      <c r="AK138" s="107">
        <v>-39.30587878787879</v>
      </c>
      <c r="AL138" s="107">
        <v>-38.912363636363636</v>
      </c>
      <c r="AM138" s="107">
        <v>-38.526505295007567</v>
      </c>
      <c r="AN138" s="107">
        <v>-38.189137670196672</v>
      </c>
      <c r="AO138" s="107">
        <v>-37.851770045385777</v>
      </c>
      <c r="AP138" s="107">
        <v>-37.514402420574889</v>
      </c>
      <c r="AQ138" s="107">
        <v>-37.177034795763994</v>
      </c>
      <c r="AR138" s="107">
        <v>-36.839667170953106</v>
      </c>
      <c r="AS138" s="107">
        <v>-36.502299546142211</v>
      </c>
      <c r="AT138" s="107">
        <v>-36.182303030303032</v>
      </c>
      <c r="AU138" s="107">
        <v>-35.885333333333335</v>
      </c>
      <c r="AV138" s="107">
        <v>-35.600654545454546</v>
      </c>
      <c r="AW138" s="107">
        <v>-35.321490909090912</v>
      </c>
      <c r="AX138" s="107">
        <v>-35.056036363636366</v>
      </c>
      <c r="AY138" s="107">
        <v>-34.795108433734939</v>
      </c>
      <c r="AZ138" s="107">
        <v>-34.539084337349401</v>
      </c>
      <c r="BA138" s="107">
        <v>-34.299181818181822</v>
      </c>
      <c r="BB138" s="107">
        <v>-34.13329090909091</v>
      </c>
      <c r="BC138" s="107">
        <v>-34.311472727272729</v>
      </c>
      <c r="BD138" s="107">
        <v>-34.489024242424243</v>
      </c>
      <c r="BE138" s="107">
        <v>-34.665993939393942</v>
      </c>
      <c r="BF138" s="107">
        <v>-34.844018181818178</v>
      </c>
      <c r="BG138" s="107">
        <v>-35.020903614457829</v>
      </c>
      <c r="BH138" s="107">
        <v>-35.193192771084334</v>
      </c>
      <c r="BI138" s="107">
        <v>-35.370139393939397</v>
      </c>
      <c r="BJ138" s="107">
        <v>-35.550745454545456</v>
      </c>
      <c r="BK138" s="107">
        <v>-35.726387878787882</v>
      </c>
      <c r="BL138" s="107">
        <v>-35.9021696969697</v>
      </c>
      <c r="BM138" s="107">
        <v>-36.079745454545453</v>
      </c>
      <c r="BN138" s="107">
        <v>-36.245990922844179</v>
      </c>
      <c r="BO138" s="107">
        <v>-36.404992435703484</v>
      </c>
      <c r="BP138" s="107">
        <v>-36.563993948562782</v>
      </c>
      <c r="BQ138" s="107">
        <v>-36.722995461422087</v>
      </c>
      <c r="BR138" s="107">
        <v>-36.881996974281392</v>
      </c>
      <c r="BS138" s="107">
        <v>-37.040998487140698</v>
      </c>
      <c r="BT138" s="107">
        <v>-37.200000000000003</v>
      </c>
    </row>
    <row r="139" spans="1:72" ht="9.9499999999999993" customHeight="1" thickBot="1" x14ac:dyDescent="0.4">
      <c r="A139" s="45" t="s">
        <v>73</v>
      </c>
      <c r="B139" s="35">
        <v>-38.558666666666667</v>
      </c>
      <c r="C139" s="35">
        <v>-37.664484848484854</v>
      </c>
      <c r="D139" s="107">
        <v>-36.834181818181818</v>
      </c>
      <c r="E139" s="107">
        <v>-35.853454545454547</v>
      </c>
      <c r="F139" s="107">
        <v>-34.870424242424242</v>
      </c>
      <c r="G139" s="107">
        <v>-34.500727272727268</v>
      </c>
      <c r="H139" s="107">
        <v>-33.90921686746988</v>
      </c>
      <c r="I139" s="107">
        <v>-33.023674698795183</v>
      </c>
      <c r="J139" s="107">
        <v>-32.404666666666664</v>
      </c>
      <c r="K139" s="107">
        <v>-31.87109090909091</v>
      </c>
      <c r="L139" s="107">
        <v>-31.380181818181818</v>
      </c>
      <c r="M139" s="107">
        <v>-30.937190620272315</v>
      </c>
      <c r="N139" s="107">
        <v>-30.548234493192133</v>
      </c>
      <c r="O139" s="107">
        <v>-30.159278366111952</v>
      </c>
      <c r="P139" s="107">
        <v>-29.770322239031771</v>
      </c>
      <c r="Q139" s="107">
        <v>-29.381366111951589</v>
      </c>
      <c r="R139" s="107">
        <v>-28.992409984871408</v>
      </c>
      <c r="S139" s="107">
        <v>-28.603453857791223</v>
      </c>
      <c r="T139" s="107">
        <v>-28.280575757575757</v>
      </c>
      <c r="U139" s="107">
        <v>-27.97252727272727</v>
      </c>
      <c r="V139" s="107">
        <v>-27.679799999999997</v>
      </c>
      <c r="W139" s="107">
        <v>-27.403363636363636</v>
      </c>
      <c r="X139" s="107">
        <v>-27.139727272727271</v>
      </c>
      <c r="Y139" s="107">
        <v>-26.896722891566267</v>
      </c>
      <c r="Z139" s="107">
        <v>-26.752212121212121</v>
      </c>
      <c r="AA139" s="107">
        <v>-26.897060606060609</v>
      </c>
      <c r="AB139" s="107">
        <v>-27.057181818181821</v>
      </c>
      <c r="AC139" s="107">
        <v>-27.227484848484849</v>
      </c>
      <c r="AD139" s="107">
        <v>-27.397212121212121</v>
      </c>
      <c r="AE139" s="107">
        <v>-27.567090909090908</v>
      </c>
      <c r="AF139" s="107">
        <v>-27.737393939393939</v>
      </c>
      <c r="AG139" s="107">
        <v>-27.907030120481927</v>
      </c>
      <c r="AH139" s="107">
        <v>-28.076307228915663</v>
      </c>
      <c r="AI139" s="107">
        <v>-28.240600000000001</v>
      </c>
      <c r="AJ139" s="107">
        <v>-28.404842424242425</v>
      </c>
      <c r="AK139" s="107">
        <v>-28.569084848484849</v>
      </c>
      <c r="AL139" s="107">
        <v>-28.733327272727273</v>
      </c>
      <c r="AM139" s="107">
        <v>-28.89742662632375</v>
      </c>
      <c r="AN139" s="107">
        <v>-29.058092284417548</v>
      </c>
      <c r="AO139" s="107">
        <v>-29.218757942511346</v>
      </c>
      <c r="AP139" s="107">
        <v>-29.379423600605143</v>
      </c>
      <c r="AQ139" s="107">
        <v>-29.540089258698938</v>
      </c>
      <c r="AR139" s="107">
        <v>-29.700754916792736</v>
      </c>
      <c r="AS139" s="107">
        <v>-29.861420574886534</v>
      </c>
      <c r="AT139" s="107">
        <v>-30.020757575757575</v>
      </c>
      <c r="AU139" s="107">
        <v>-30.178333333333335</v>
      </c>
      <c r="AV139" s="107">
        <v>-30.335436363636365</v>
      </c>
      <c r="AW139" s="107">
        <v>-30.49248484848485</v>
      </c>
      <c r="AX139" s="107">
        <v>-30.650060606060606</v>
      </c>
      <c r="AY139" s="107">
        <v>-30.803999999999998</v>
      </c>
      <c r="AZ139" s="107">
        <v>-30.954000000000001</v>
      </c>
      <c r="BA139" s="107">
        <v>-31.105242424242427</v>
      </c>
      <c r="BB139" s="107">
        <v>-31.256448484848487</v>
      </c>
      <c r="BC139" s="107">
        <v>-31.406145454545456</v>
      </c>
      <c r="BD139" s="107">
        <v>-31.556472727272727</v>
      </c>
      <c r="BE139" s="107">
        <v>-31.707381818181815</v>
      </c>
      <c r="BF139" s="107">
        <v>-31.857763636363636</v>
      </c>
      <c r="BG139" s="107">
        <v>-32.006542168674699</v>
      </c>
      <c r="BH139" s="107">
        <v>-32.149915662650606</v>
      </c>
      <c r="BI139" s="107">
        <v>-32.296830303030305</v>
      </c>
      <c r="BJ139" s="107">
        <v>-32.446527272727273</v>
      </c>
      <c r="BK139" s="107">
        <v>-32.591260606060608</v>
      </c>
      <c r="BL139" s="107">
        <v>-32.735345454545453</v>
      </c>
      <c r="BM139" s="107">
        <v>-32.878981818181821</v>
      </c>
      <c r="BN139" s="107">
        <v>-33.040019667170952</v>
      </c>
      <c r="BO139" s="107">
        <v>-33.2121830559758</v>
      </c>
      <c r="BP139" s="107">
        <v>-33.38434644478064</v>
      </c>
      <c r="BQ139" s="107">
        <v>-33.55650983358548</v>
      </c>
      <c r="BR139" s="107">
        <v>-33.72867322239032</v>
      </c>
      <c r="BS139" s="107">
        <v>-33.90083661119516</v>
      </c>
      <c r="BT139" s="107">
        <v>-34.073</v>
      </c>
    </row>
    <row r="140" spans="1:72" ht="9.9499999999999993" customHeight="1" thickBot="1" x14ac:dyDescent="0.4">
      <c r="A140" s="45" t="s">
        <v>82</v>
      </c>
      <c r="B140" s="35">
        <v>-144.18418181818183</v>
      </c>
      <c r="C140" s="35">
        <v>-140.01375757575758</v>
      </c>
      <c r="D140" s="107">
        <v>-136.12890909090908</v>
      </c>
      <c r="E140" s="107">
        <v>-131.75296969696967</v>
      </c>
      <c r="F140" s="107">
        <v>-127.20848484848484</v>
      </c>
      <c r="G140" s="107">
        <v>-122.81454545454545</v>
      </c>
      <c r="H140" s="107">
        <v>-118.66512048192772</v>
      </c>
      <c r="I140" s="107">
        <v>-114.83981927710845</v>
      </c>
      <c r="J140" s="107">
        <v>-111.17866666666667</v>
      </c>
      <c r="K140" s="107">
        <v>-107.59927272727273</v>
      </c>
      <c r="L140" s="107">
        <v>-104.25987878787879</v>
      </c>
      <c r="M140" s="107">
        <v>-101.18736762481089</v>
      </c>
      <c r="N140" s="107">
        <v>-98.415809379727676</v>
      </c>
      <c r="O140" s="107">
        <v>-95.644251134644477</v>
      </c>
      <c r="P140" s="107">
        <v>-92.872692889561264</v>
      </c>
      <c r="Q140" s="107">
        <v>-90.101134644478066</v>
      </c>
      <c r="R140" s="107">
        <v>-87.329576399394853</v>
      </c>
      <c r="S140" s="107">
        <v>-84.55801815431164</v>
      </c>
      <c r="T140" s="107">
        <v>-82.173757575757577</v>
      </c>
      <c r="U140" s="107">
        <v>-79.879272727272721</v>
      </c>
      <c r="V140" s="107">
        <v>-77.685333333333332</v>
      </c>
      <c r="W140" s="107">
        <v>-75.569454545454533</v>
      </c>
      <c r="X140" s="107">
        <v>-73.514909090909086</v>
      </c>
      <c r="Y140" s="107">
        <v>-71.581265060240966</v>
      </c>
      <c r="Z140" s="107">
        <v>-69.682424242424247</v>
      </c>
      <c r="AA140" s="107">
        <v>-67.852121212121219</v>
      </c>
      <c r="AB140" s="107">
        <v>-66.08</v>
      </c>
      <c r="AC140" s="107">
        <v>-64.346666666666664</v>
      </c>
      <c r="AD140" s="107">
        <v>-62.705454545454543</v>
      </c>
      <c r="AE140" s="107">
        <v>-61.127272727272732</v>
      </c>
      <c r="AF140" s="107">
        <v>-59.684848484848487</v>
      </c>
      <c r="AG140" s="107">
        <v>-58.490843373493981</v>
      </c>
      <c r="AH140" s="107">
        <v>-57.43060240963856</v>
      </c>
      <c r="AI140" s="107">
        <v>-56.418000000000006</v>
      </c>
      <c r="AJ140" s="107">
        <v>-55.426484848484847</v>
      </c>
      <c r="AK140" s="107">
        <v>-54.474969696969701</v>
      </c>
      <c r="AL140" s="107">
        <v>-53.548545454545454</v>
      </c>
      <c r="AM140" s="107">
        <v>-52.637564296520431</v>
      </c>
      <c r="AN140" s="107">
        <v>-51.82667170953102</v>
      </c>
      <c r="AO140" s="107">
        <v>-51.015779122541609</v>
      </c>
      <c r="AP140" s="107">
        <v>-50.204886535552198</v>
      </c>
      <c r="AQ140" s="107">
        <v>-49.393993948562787</v>
      </c>
      <c r="AR140" s="107">
        <v>-48.583101361573377</v>
      </c>
      <c r="AS140" s="107">
        <v>-47.772208774583973</v>
      </c>
      <c r="AT140" s="107">
        <v>-46.99727272727273</v>
      </c>
      <c r="AU140" s="107">
        <v>-46.27</v>
      </c>
      <c r="AV140" s="107">
        <v>-45.567309090909099</v>
      </c>
      <c r="AW140" s="107">
        <v>-44.87564848484849</v>
      </c>
      <c r="AX140" s="107">
        <v>-44.211406060606066</v>
      </c>
      <c r="AY140" s="107">
        <v>-43.559493975903614</v>
      </c>
      <c r="AZ140" s="107">
        <v>-42.920939759036138</v>
      </c>
      <c r="BA140" s="107">
        <v>-42.314</v>
      </c>
      <c r="BB140" s="107">
        <v>-41.854945454545458</v>
      </c>
      <c r="BC140" s="107">
        <v>-42.084036363636365</v>
      </c>
      <c r="BD140" s="107">
        <v>-42.311866666666667</v>
      </c>
      <c r="BE140" s="107">
        <v>-42.538533333333334</v>
      </c>
      <c r="BF140" s="107">
        <v>-42.767309090909087</v>
      </c>
      <c r="BG140" s="107">
        <v>-42.995301204819278</v>
      </c>
      <c r="BH140" s="107">
        <v>-43.219397590361446</v>
      </c>
      <c r="BI140" s="107">
        <v>-43.44900606060606</v>
      </c>
      <c r="BJ140" s="107">
        <v>-43.682945454545454</v>
      </c>
      <c r="BK140" s="107">
        <v>-43.912472727272728</v>
      </c>
      <c r="BL140" s="107">
        <v>-44.142824242424247</v>
      </c>
      <c r="BM140" s="107">
        <v>-44.376763636363641</v>
      </c>
      <c r="BN140" s="107">
        <v>-44.589077155824512</v>
      </c>
      <c r="BO140" s="107">
        <v>-44.787564296520429</v>
      </c>
      <c r="BP140" s="107">
        <v>-44.986051437216339</v>
      </c>
      <c r="BQ140" s="107">
        <v>-45.184538577912257</v>
      </c>
      <c r="BR140" s="107">
        <v>-45.383025718608174</v>
      </c>
      <c r="BS140" s="107">
        <v>-45.581512859304084</v>
      </c>
      <c r="BT140" s="107">
        <v>-45.78</v>
      </c>
    </row>
    <row r="141" spans="1:72" ht="9.9499999999999993" customHeight="1" thickBot="1" x14ac:dyDescent="0.4">
      <c r="A141" s="45" t="s">
        <v>1</v>
      </c>
      <c r="B141" s="35">
        <v>-18.87</v>
      </c>
      <c r="C141" s="35">
        <v>-18.87230303030303</v>
      </c>
      <c r="D141" s="107">
        <v>-18.878363636363634</v>
      </c>
      <c r="E141" s="107">
        <v>-18.977333333333334</v>
      </c>
      <c r="F141" s="107">
        <v>-19.090787878787879</v>
      </c>
      <c r="G141" s="107">
        <v>-18.975636363636365</v>
      </c>
      <c r="H141" s="107">
        <v>-18.969578313253013</v>
      </c>
      <c r="I141" s="107">
        <v>-19.108132530120482</v>
      </c>
      <c r="J141" s="107">
        <v>-19.149333333333335</v>
      </c>
      <c r="K141" s="107">
        <v>-19.162181818181818</v>
      </c>
      <c r="L141" s="107">
        <v>-19.180363636363637</v>
      </c>
      <c r="M141" s="107">
        <v>-19.198532526475038</v>
      </c>
      <c r="N141" s="107">
        <v>-19.216686838124055</v>
      </c>
      <c r="O141" s="107">
        <v>-19.234841149773072</v>
      </c>
      <c r="P141" s="107">
        <v>-19.252995461422088</v>
      </c>
      <c r="Q141" s="107">
        <v>-19.271149773071105</v>
      </c>
      <c r="R141" s="107">
        <v>-19.289304084720118</v>
      </c>
      <c r="S141" s="107">
        <v>-19.307458396369135</v>
      </c>
      <c r="T141" s="107">
        <v>-19.325636363636363</v>
      </c>
      <c r="U141" s="107">
        <v>-19.343818181818182</v>
      </c>
      <c r="V141" s="107">
        <v>-19.362000000000002</v>
      </c>
      <c r="W141" s="107">
        <v>-19.383575757575759</v>
      </c>
      <c r="X141" s="107">
        <v>-19.407818181818183</v>
      </c>
      <c r="Y141" s="107">
        <v>-19.426445783132532</v>
      </c>
      <c r="Z141" s="107">
        <v>-19.40818181818182</v>
      </c>
      <c r="AA141" s="107">
        <v>-19.280909090909091</v>
      </c>
      <c r="AB141" s="107">
        <v>-19.200909090909089</v>
      </c>
      <c r="AC141" s="107">
        <v>-19.152424242424242</v>
      </c>
      <c r="AD141" s="107">
        <v>-19.144242424242425</v>
      </c>
      <c r="AE141" s="107">
        <v>-19.14</v>
      </c>
      <c r="AF141" s="107">
        <v>-19.14</v>
      </c>
      <c r="AG141" s="107">
        <v>-19.147831325301205</v>
      </c>
      <c r="AH141" s="107">
        <v>-19.159879518072291</v>
      </c>
      <c r="AI141" s="107">
        <v>-19.178000000000001</v>
      </c>
      <c r="AJ141" s="107">
        <v>-19.19618181818182</v>
      </c>
      <c r="AK141" s="107">
        <v>-19.214363636363636</v>
      </c>
      <c r="AL141" s="107">
        <v>-19.232545454545455</v>
      </c>
      <c r="AM141" s="107">
        <v>-19.250786686838126</v>
      </c>
      <c r="AN141" s="107">
        <v>-19.270453857791225</v>
      </c>
      <c r="AO141" s="107">
        <v>-19.290121028744327</v>
      </c>
      <c r="AP141" s="107">
        <v>-19.309788199697426</v>
      </c>
      <c r="AQ141" s="107">
        <v>-19.329455370650528</v>
      </c>
      <c r="AR141" s="107">
        <v>-19.349122541603631</v>
      </c>
      <c r="AS141" s="107">
        <v>-19.36878971255673</v>
      </c>
      <c r="AT141" s="107">
        <v>-19.390424242424242</v>
      </c>
      <c r="AU141" s="107">
        <v>-19.414666666666669</v>
      </c>
      <c r="AV141" s="107">
        <v>-19.43418181818182</v>
      </c>
      <c r="AW141" s="107">
        <v>-19.452363636363636</v>
      </c>
      <c r="AX141" s="107">
        <v>-19.470545454545455</v>
      </c>
      <c r="AY141" s="107">
        <v>-19.488674698795183</v>
      </c>
      <c r="AZ141" s="107">
        <v>-19.506746987951807</v>
      </c>
      <c r="BA141" s="107">
        <v>-19.52987878787879</v>
      </c>
      <c r="BB141" s="107">
        <v>-19.553090909090908</v>
      </c>
      <c r="BC141" s="107">
        <v>-19.571272727272728</v>
      </c>
      <c r="BD141" s="107">
        <v>-19.589454545454544</v>
      </c>
      <c r="BE141" s="107">
        <v>-19.607636363636363</v>
      </c>
      <c r="BF141" s="107">
        <v>-19.625818181818182</v>
      </c>
      <c r="BG141" s="107">
        <v>-19.643975903614457</v>
      </c>
      <c r="BH141" s="107">
        <v>-19.662048192771085</v>
      </c>
      <c r="BI141" s="107">
        <v>-19.680181818181818</v>
      </c>
      <c r="BJ141" s="107">
        <v>-19.698363636363634</v>
      </c>
      <c r="BK141" s="107">
        <v>-19.716545454545454</v>
      </c>
      <c r="BL141" s="107">
        <v>-19.734727272727273</v>
      </c>
      <c r="BM141" s="107">
        <v>-19.752909090909093</v>
      </c>
      <c r="BN141" s="107">
        <v>-19.771074130105902</v>
      </c>
      <c r="BO141" s="107">
        <v>-19.789228441754918</v>
      </c>
      <c r="BP141" s="107">
        <v>-19.807382753403935</v>
      </c>
      <c r="BQ141" s="107">
        <v>-19.825537065052949</v>
      </c>
      <c r="BR141" s="107">
        <v>-19.843691376701965</v>
      </c>
      <c r="BS141" s="107">
        <v>-19.861845688350982</v>
      </c>
      <c r="BT141" s="107">
        <v>-19.88</v>
      </c>
    </row>
    <row r="142" spans="1:72" ht="9.9499999999999993" customHeight="1" thickBot="1" x14ac:dyDescent="0.4">
      <c r="A142" s="45" t="s">
        <v>100</v>
      </c>
      <c r="B142" s="35">
        <v>-61.721090909090911</v>
      </c>
      <c r="C142" s="35">
        <v>-59.924363636363637</v>
      </c>
      <c r="D142" s="107">
        <v>-58.251636363636358</v>
      </c>
      <c r="E142" s="107">
        <v>-56.118787878787877</v>
      </c>
      <c r="F142" s="107">
        <v>-53.81672727272727</v>
      </c>
      <c r="G142" s="107">
        <v>-51.525818181818181</v>
      </c>
      <c r="H142" s="107">
        <v>-49.375542168674698</v>
      </c>
      <c r="I142" s="107">
        <v>-47.411686746987954</v>
      </c>
      <c r="J142" s="107">
        <v>-45.513333333333335</v>
      </c>
      <c r="K142" s="107">
        <v>-43.650545454545458</v>
      </c>
      <c r="L142" s="107">
        <v>-41.905090909090909</v>
      </c>
      <c r="M142" s="107">
        <v>-40.293131618759453</v>
      </c>
      <c r="N142" s="107">
        <v>-38.831709531013615</v>
      </c>
      <c r="O142" s="107">
        <v>-37.370287443267777</v>
      </c>
      <c r="P142" s="107">
        <v>-35.908865355521932</v>
      </c>
      <c r="Q142" s="107">
        <v>-34.447443267776094</v>
      </c>
      <c r="R142" s="107">
        <v>-32.986021180030257</v>
      </c>
      <c r="S142" s="107">
        <v>-31.524599092284415</v>
      </c>
      <c r="T142" s="107">
        <v>-30.256727272727272</v>
      </c>
      <c r="U142" s="107">
        <v>-29.034363636363636</v>
      </c>
      <c r="V142" s="107">
        <v>-27.864666666666665</v>
      </c>
      <c r="W142" s="107">
        <v>-26.732303030303029</v>
      </c>
      <c r="X142" s="107">
        <v>-25.629272727272728</v>
      </c>
      <c r="Y142" s="107">
        <v>-24.58710843373494</v>
      </c>
      <c r="Z142" s="107">
        <v>-23.563030303030303</v>
      </c>
      <c r="AA142" s="107">
        <v>-22.575151515151514</v>
      </c>
      <c r="AB142" s="107">
        <v>-21.616363636363637</v>
      </c>
      <c r="AC142" s="107">
        <v>-20.676969696969696</v>
      </c>
      <c r="AD142" s="107">
        <v>-19.783636363636361</v>
      </c>
      <c r="AE142" s="107">
        <v>-18.921818181818182</v>
      </c>
      <c r="AF142" s="107">
        <v>-18.127878787878789</v>
      </c>
      <c r="AG142" s="107">
        <v>-17.45843373493976</v>
      </c>
      <c r="AH142" s="107">
        <v>-16.856024096385546</v>
      </c>
      <c r="AI142" s="107">
        <v>-16.28</v>
      </c>
      <c r="AJ142" s="107">
        <v>-15.714545454545457</v>
      </c>
      <c r="AK142" s="107">
        <v>-15.16909090909091</v>
      </c>
      <c r="AL142" s="107">
        <v>-14.63618181818182</v>
      </c>
      <c r="AM142" s="107">
        <v>-14.111059001512862</v>
      </c>
      <c r="AN142" s="107">
        <v>-13.637534039334344</v>
      </c>
      <c r="AO142" s="107">
        <v>-13.164009077155827</v>
      </c>
      <c r="AP142" s="107">
        <v>-12.690484114977309</v>
      </c>
      <c r="AQ142" s="107">
        <v>-12.216959152798792</v>
      </c>
      <c r="AR142" s="107">
        <v>-11.743434190620274</v>
      </c>
      <c r="AS142" s="107">
        <v>-11.269909228441756</v>
      </c>
      <c r="AT142" s="107">
        <v>-10.814969696969699</v>
      </c>
      <c r="AU142" s="107">
        <v>-10.384666666666668</v>
      </c>
      <c r="AV142" s="107">
        <v>-9.9666545454545474</v>
      </c>
      <c r="AW142" s="107">
        <v>-9.5541575757575767</v>
      </c>
      <c r="AX142" s="107">
        <v>-9.1553696969696983</v>
      </c>
      <c r="AY142" s="107">
        <v>-8.7643855421686752</v>
      </c>
      <c r="AZ142" s="107">
        <v>-8.3818554216867458</v>
      </c>
      <c r="BA142" s="107">
        <v>-8.0148181818181801</v>
      </c>
      <c r="BB142" s="107">
        <v>-7.7216545454545455</v>
      </c>
      <c r="BC142" s="107">
        <v>-7.7725636363636363</v>
      </c>
      <c r="BD142" s="107">
        <v>-7.8228424242424239</v>
      </c>
      <c r="BE142" s="107">
        <v>-7.8725393939393937</v>
      </c>
      <c r="BF142" s="107">
        <v>-7.9232909090909089</v>
      </c>
      <c r="BG142" s="107">
        <v>-7.9743975903614457</v>
      </c>
      <c r="BH142" s="107">
        <v>-8.0262048192771083</v>
      </c>
      <c r="BI142" s="107">
        <v>-8.0788666666666664</v>
      </c>
      <c r="BJ142" s="107">
        <v>-8.132200000000001</v>
      </c>
      <c r="BK142" s="107">
        <v>-8.1860848484848496</v>
      </c>
      <c r="BL142" s="107">
        <v>-8.2406545454545466</v>
      </c>
      <c r="BM142" s="107">
        <v>-8.2970181818181832</v>
      </c>
      <c r="BN142" s="107">
        <v>-8.3430862329803332</v>
      </c>
      <c r="BO142" s="107">
        <v>-8.3825718608169453</v>
      </c>
      <c r="BP142" s="107">
        <v>-8.4220574886535555</v>
      </c>
      <c r="BQ142" s="107">
        <v>-8.4615431164901675</v>
      </c>
      <c r="BR142" s="107">
        <v>-8.5010287443267778</v>
      </c>
      <c r="BS142" s="107">
        <v>-8.5405143721633898</v>
      </c>
      <c r="BT142" s="107">
        <v>-8.58</v>
      </c>
    </row>
    <row r="143" spans="1:72" ht="9.9499999999999993" customHeight="1" thickBot="1" x14ac:dyDescent="0.4">
      <c r="A143" s="45" t="s">
        <v>99</v>
      </c>
      <c r="B143" s="35">
        <v>-38.558666666666667</v>
      </c>
      <c r="C143" s="35">
        <v>-37.664484848484854</v>
      </c>
      <c r="D143" s="107">
        <v>-36.834181818181818</v>
      </c>
      <c r="E143" s="107">
        <v>-35.853454545454547</v>
      </c>
      <c r="F143" s="107">
        <v>-34.870424242424242</v>
      </c>
      <c r="G143" s="107">
        <v>-34.500727272727268</v>
      </c>
      <c r="H143" s="107">
        <v>-33.90921686746988</v>
      </c>
      <c r="I143" s="107">
        <v>-33.023674698795183</v>
      </c>
      <c r="J143" s="107">
        <v>-32.404666666666664</v>
      </c>
      <c r="K143" s="107">
        <v>-31.87109090909091</v>
      </c>
      <c r="L143" s="107">
        <v>-31.380181818181818</v>
      </c>
      <c r="M143" s="107">
        <v>-30.937190620272315</v>
      </c>
      <c r="N143" s="107">
        <v>-30.548234493192133</v>
      </c>
      <c r="O143" s="107">
        <v>-30.159278366111952</v>
      </c>
      <c r="P143" s="107">
        <v>-29.770322239031771</v>
      </c>
      <c r="Q143" s="107">
        <v>-29.381366111951589</v>
      </c>
      <c r="R143" s="107">
        <v>-28.992409984871408</v>
      </c>
      <c r="S143" s="107">
        <v>-28.603453857791223</v>
      </c>
      <c r="T143" s="107">
        <v>-28.280575757575757</v>
      </c>
      <c r="U143" s="107">
        <v>-27.97252727272727</v>
      </c>
      <c r="V143" s="107">
        <v>-27.679799999999997</v>
      </c>
      <c r="W143" s="107">
        <v>-27.403363636363636</v>
      </c>
      <c r="X143" s="107">
        <v>-27.139727272727271</v>
      </c>
      <c r="Y143" s="107">
        <v>-26.896722891566267</v>
      </c>
      <c r="Z143" s="107">
        <v>-26.752212121212121</v>
      </c>
      <c r="AA143" s="107">
        <v>-26.897060606060609</v>
      </c>
      <c r="AB143" s="107">
        <v>-27.057181818181821</v>
      </c>
      <c r="AC143" s="107">
        <v>-27.227484848484849</v>
      </c>
      <c r="AD143" s="107">
        <v>-27.397212121212121</v>
      </c>
      <c r="AE143" s="107">
        <v>-27.567090909090908</v>
      </c>
      <c r="AF143" s="107">
        <v>-27.737393939393939</v>
      </c>
      <c r="AG143" s="107">
        <v>-27.907030120481927</v>
      </c>
      <c r="AH143" s="107">
        <v>-28.076307228915663</v>
      </c>
      <c r="AI143" s="107">
        <v>-28.240600000000001</v>
      </c>
      <c r="AJ143" s="107">
        <v>-28.404842424242425</v>
      </c>
      <c r="AK143" s="107">
        <v>-28.569084848484849</v>
      </c>
      <c r="AL143" s="107">
        <v>-28.733327272727273</v>
      </c>
      <c r="AM143" s="107">
        <v>-28.89742662632375</v>
      </c>
      <c r="AN143" s="107">
        <v>-29.058092284417548</v>
      </c>
      <c r="AO143" s="107">
        <v>-29.218757942511346</v>
      </c>
      <c r="AP143" s="107">
        <v>-29.379423600605143</v>
      </c>
      <c r="AQ143" s="107">
        <v>-29.540089258698938</v>
      </c>
      <c r="AR143" s="107">
        <v>-29.700754916792736</v>
      </c>
      <c r="AS143" s="107">
        <v>-29.861420574886534</v>
      </c>
      <c r="AT143" s="107">
        <v>-30.020757575757575</v>
      </c>
      <c r="AU143" s="107">
        <v>-30.178333333333335</v>
      </c>
      <c r="AV143" s="107">
        <v>-30.335436363636365</v>
      </c>
      <c r="AW143" s="107">
        <v>-30.49248484848485</v>
      </c>
      <c r="AX143" s="107">
        <v>-30.650060606060606</v>
      </c>
      <c r="AY143" s="107">
        <v>-30.803999999999998</v>
      </c>
      <c r="AZ143" s="107">
        <v>-30.954000000000001</v>
      </c>
      <c r="BA143" s="107">
        <v>-31.105242424242427</v>
      </c>
      <c r="BB143" s="107">
        <v>-31.256448484848487</v>
      </c>
      <c r="BC143" s="107">
        <v>-31.406145454545456</v>
      </c>
      <c r="BD143" s="107">
        <v>-31.556472727272727</v>
      </c>
      <c r="BE143" s="107">
        <v>-31.707381818181815</v>
      </c>
      <c r="BF143" s="107">
        <v>-31.857763636363636</v>
      </c>
      <c r="BG143" s="107">
        <v>-32.006542168674699</v>
      </c>
      <c r="BH143" s="107">
        <v>-32.149915662650606</v>
      </c>
      <c r="BI143" s="107">
        <v>-32.296830303030305</v>
      </c>
      <c r="BJ143" s="107">
        <v>-32.446527272727273</v>
      </c>
      <c r="BK143" s="107">
        <v>-32.591260606060608</v>
      </c>
      <c r="BL143" s="107">
        <v>-32.735345454545453</v>
      </c>
      <c r="BM143" s="107">
        <v>-32.878981818181821</v>
      </c>
      <c r="BN143" s="107">
        <v>-33.040019667170952</v>
      </c>
      <c r="BO143" s="107">
        <v>-33.2121830559758</v>
      </c>
      <c r="BP143" s="107">
        <v>-33.38434644478064</v>
      </c>
      <c r="BQ143" s="107">
        <v>-33.55650983358548</v>
      </c>
      <c r="BR143" s="107">
        <v>-33.72867322239032</v>
      </c>
      <c r="BS143" s="107">
        <v>-33.90083661119516</v>
      </c>
      <c r="BT143" s="107">
        <v>-34.073</v>
      </c>
    </row>
    <row r="144" spans="1:72" ht="9.9499999999999993" customHeight="1" thickBot="1" x14ac:dyDescent="0.4">
      <c r="A144" s="45" t="s">
        <v>86</v>
      </c>
      <c r="B144" s="35">
        <v>-17.816666666666666</v>
      </c>
      <c r="C144" s="35">
        <v>-17.499454545454544</v>
      </c>
      <c r="D144" s="107">
        <v>-17.208545454545455</v>
      </c>
      <c r="E144" s="107">
        <v>-16.338060606060605</v>
      </c>
      <c r="F144" s="107">
        <v>-15.295393939393939</v>
      </c>
      <c r="G144" s="107">
        <v>-14.737818181818181</v>
      </c>
      <c r="H144" s="107">
        <v>-13.995180722891565</v>
      </c>
      <c r="I144" s="107">
        <v>-13.007228915662651</v>
      </c>
      <c r="J144" s="107">
        <v>-12.252666666666666</v>
      </c>
      <c r="K144" s="107">
        <v>-11.572909090909093</v>
      </c>
      <c r="L144" s="107">
        <v>-10.930484848484848</v>
      </c>
      <c r="M144" s="107">
        <v>-10.336086232980334</v>
      </c>
      <c r="N144" s="107">
        <v>-9.7958441754916787</v>
      </c>
      <c r="O144" s="107">
        <v>-9.2556021180030257</v>
      </c>
      <c r="P144" s="107">
        <v>-8.7153600605143726</v>
      </c>
      <c r="Q144" s="107">
        <v>-8.1751180030257178</v>
      </c>
      <c r="R144" s="107">
        <v>-7.6348759455370647</v>
      </c>
      <c r="S144" s="107">
        <v>-7.0946338880484099</v>
      </c>
      <c r="T144" s="107">
        <v>-6.6202727272727264</v>
      </c>
      <c r="U144" s="107">
        <v>-6.1619818181818165</v>
      </c>
      <c r="V144" s="107">
        <v>-5.7237999999999989</v>
      </c>
      <c r="W144" s="107">
        <v>-5.2985151515151507</v>
      </c>
      <c r="X144" s="107">
        <v>-4.8833636363636357</v>
      </c>
      <c r="Y144" s="107">
        <v>-4.4896746987951799</v>
      </c>
      <c r="Z144" s="107">
        <v>-4.1958484848484847</v>
      </c>
      <c r="AA144" s="107">
        <v>-4.1952424242424247</v>
      </c>
      <c r="AB144" s="107">
        <v>-4.2099090909090906</v>
      </c>
      <c r="AC144" s="107">
        <v>-4.2347575757575759</v>
      </c>
      <c r="AD144" s="107">
        <v>-4.2590303030303032</v>
      </c>
      <c r="AE144" s="107">
        <v>-4.2834545454545454</v>
      </c>
      <c r="AF144" s="107">
        <v>-4.3083030303030307</v>
      </c>
      <c r="AG144" s="107">
        <v>-4.3330542168674695</v>
      </c>
      <c r="AH144" s="107">
        <v>-4.3577530120481924</v>
      </c>
      <c r="AI144" s="107">
        <v>-4.3826000000000001</v>
      </c>
      <c r="AJ144" s="107">
        <v>-4.4074484848484845</v>
      </c>
      <c r="AK144" s="107">
        <v>-4.4322969696969698</v>
      </c>
      <c r="AL144" s="107">
        <v>-4.4571454545454543</v>
      </c>
      <c r="AM144" s="107">
        <v>-4.4819803328290471</v>
      </c>
      <c r="AN144" s="107">
        <v>-4.5064886535552189</v>
      </c>
      <c r="AO144" s="107">
        <v>-4.5309969742813916</v>
      </c>
      <c r="AP144" s="107">
        <v>-4.5555052950075643</v>
      </c>
      <c r="AQ144" s="107">
        <v>-4.5800136157337361</v>
      </c>
      <c r="AR144" s="107">
        <v>-4.6045219364599088</v>
      </c>
      <c r="AS144" s="107">
        <v>-4.6290302571860815</v>
      </c>
      <c r="AT144" s="107">
        <v>-4.6534242424242418</v>
      </c>
      <c r="AU144" s="107">
        <v>-4.6776666666666662</v>
      </c>
      <c r="AV144" s="107">
        <v>-4.7014363636363639</v>
      </c>
      <c r="AW144" s="107">
        <v>-4.7251515151515155</v>
      </c>
      <c r="AX144" s="107">
        <v>-4.7493939393939391</v>
      </c>
      <c r="AY144" s="107">
        <v>-4.7732771084337342</v>
      </c>
      <c r="AZ144" s="107">
        <v>-4.7967710843373492</v>
      </c>
      <c r="BA144" s="107">
        <v>-4.8208787878787884</v>
      </c>
      <c r="BB144" s="107">
        <v>-4.8448121212121213</v>
      </c>
      <c r="BC144" s="107">
        <v>-4.8672363636363638</v>
      </c>
      <c r="BD144" s="107">
        <v>-4.8902909090909095</v>
      </c>
      <c r="BE144" s="107">
        <v>-4.9139272727272729</v>
      </c>
      <c r="BF144" s="107">
        <v>-4.9370363636363637</v>
      </c>
      <c r="BG144" s="107">
        <v>-4.9600361445783134</v>
      </c>
      <c r="BH144" s="107">
        <v>-4.9829277108433736</v>
      </c>
      <c r="BI144" s="107">
        <v>-5.0055575757575763</v>
      </c>
      <c r="BJ144" s="107">
        <v>-5.0279818181818188</v>
      </c>
      <c r="BK144" s="107">
        <v>-5.0509575757575753</v>
      </c>
      <c r="BL144" s="107">
        <v>-5.0738303030303031</v>
      </c>
      <c r="BM144" s="107">
        <v>-5.0962545454545456</v>
      </c>
      <c r="BN144" s="107">
        <v>-5.1371149773071112</v>
      </c>
      <c r="BO144" s="107">
        <v>-5.1897624810892591</v>
      </c>
      <c r="BP144" s="107">
        <v>-5.242409984871407</v>
      </c>
      <c r="BQ144" s="107">
        <v>-5.2950574886535557</v>
      </c>
      <c r="BR144" s="107">
        <v>-5.3477049924357036</v>
      </c>
      <c r="BS144" s="107">
        <v>-5.4003524962178524</v>
      </c>
      <c r="BT144" s="107">
        <v>-5.4530000000000003</v>
      </c>
    </row>
    <row r="145" spans="1:72" ht="9.9499999999999993" customHeight="1" thickBot="1" x14ac:dyDescent="0.4">
      <c r="A145" s="45" t="s">
        <v>26</v>
      </c>
      <c r="B145" s="35">
        <v>-18.87</v>
      </c>
      <c r="C145" s="35">
        <v>-18.87230303030303</v>
      </c>
      <c r="D145" s="107">
        <v>-18.878363636363634</v>
      </c>
      <c r="E145" s="107">
        <v>-18.977333333333334</v>
      </c>
      <c r="F145" s="107">
        <v>-19.090787878787879</v>
      </c>
      <c r="G145" s="107">
        <v>-18.975636363636365</v>
      </c>
      <c r="H145" s="107">
        <v>-18.969578313253013</v>
      </c>
      <c r="I145" s="107">
        <v>-19.108132530120482</v>
      </c>
      <c r="J145" s="107">
        <v>-19.149333333333335</v>
      </c>
      <c r="K145" s="107">
        <v>-19.162181818181818</v>
      </c>
      <c r="L145" s="107">
        <v>-19.180363636363637</v>
      </c>
      <c r="M145" s="107">
        <v>-19.198532526475038</v>
      </c>
      <c r="N145" s="107">
        <v>-19.216686838124055</v>
      </c>
      <c r="O145" s="107">
        <v>-19.234841149773072</v>
      </c>
      <c r="P145" s="107">
        <v>-19.252995461422088</v>
      </c>
      <c r="Q145" s="107">
        <v>-19.271149773071105</v>
      </c>
      <c r="R145" s="107">
        <v>-19.289304084720118</v>
      </c>
      <c r="S145" s="107">
        <v>-19.307458396369135</v>
      </c>
      <c r="T145" s="107">
        <v>-19.325636363636363</v>
      </c>
      <c r="U145" s="107">
        <v>-19.343818181818182</v>
      </c>
      <c r="V145" s="107">
        <v>-19.362000000000002</v>
      </c>
      <c r="W145" s="107">
        <v>-19.383575757575759</v>
      </c>
      <c r="X145" s="107">
        <v>-19.407818181818183</v>
      </c>
      <c r="Y145" s="107">
        <v>-19.426445783132532</v>
      </c>
      <c r="Z145" s="107">
        <v>-19.40818181818182</v>
      </c>
      <c r="AA145" s="107">
        <v>-19.280909090909091</v>
      </c>
      <c r="AB145" s="107">
        <v>-19.200909090909089</v>
      </c>
      <c r="AC145" s="107">
        <v>-19.152424242424242</v>
      </c>
      <c r="AD145" s="107">
        <v>-19.144242424242425</v>
      </c>
      <c r="AE145" s="107">
        <v>-19.14</v>
      </c>
      <c r="AF145" s="107">
        <v>-19.14</v>
      </c>
      <c r="AG145" s="107">
        <v>-19.147831325301205</v>
      </c>
      <c r="AH145" s="107">
        <v>-19.159879518072291</v>
      </c>
      <c r="AI145" s="107">
        <v>-19.178000000000001</v>
      </c>
      <c r="AJ145" s="107">
        <v>-19.19618181818182</v>
      </c>
      <c r="AK145" s="107">
        <v>-19.214363636363636</v>
      </c>
      <c r="AL145" s="107">
        <v>-19.232545454545455</v>
      </c>
      <c r="AM145" s="107">
        <v>-19.250786686838126</v>
      </c>
      <c r="AN145" s="107">
        <v>-19.270453857791225</v>
      </c>
      <c r="AO145" s="107">
        <v>-19.290121028744327</v>
      </c>
      <c r="AP145" s="107">
        <v>-19.309788199697426</v>
      </c>
      <c r="AQ145" s="107">
        <v>-19.329455370650528</v>
      </c>
      <c r="AR145" s="107">
        <v>-19.349122541603631</v>
      </c>
      <c r="AS145" s="107">
        <v>-19.36878971255673</v>
      </c>
      <c r="AT145" s="107">
        <v>-19.390424242424242</v>
      </c>
      <c r="AU145" s="107">
        <v>-19.414666666666669</v>
      </c>
      <c r="AV145" s="107">
        <v>-19.43418181818182</v>
      </c>
      <c r="AW145" s="107">
        <v>-19.452363636363636</v>
      </c>
      <c r="AX145" s="107">
        <v>-19.470545454545455</v>
      </c>
      <c r="AY145" s="107">
        <v>-19.488674698795183</v>
      </c>
      <c r="AZ145" s="107">
        <v>-19.506746987951807</v>
      </c>
      <c r="BA145" s="107">
        <v>-19.52987878787879</v>
      </c>
      <c r="BB145" s="107">
        <v>-19.553090909090908</v>
      </c>
      <c r="BC145" s="107">
        <v>-19.571272727272728</v>
      </c>
      <c r="BD145" s="107">
        <v>-19.589454545454544</v>
      </c>
      <c r="BE145" s="107">
        <v>-19.607636363636363</v>
      </c>
      <c r="BF145" s="107">
        <v>-19.625818181818182</v>
      </c>
      <c r="BG145" s="107">
        <v>-19.643975903614457</v>
      </c>
      <c r="BH145" s="107">
        <v>-19.662048192771085</v>
      </c>
      <c r="BI145" s="107">
        <v>-19.680181818181818</v>
      </c>
      <c r="BJ145" s="107">
        <v>-19.698363636363634</v>
      </c>
      <c r="BK145" s="107">
        <v>-19.716545454545454</v>
      </c>
      <c r="BL145" s="107">
        <v>-19.734727272727273</v>
      </c>
      <c r="BM145" s="107">
        <v>-19.752909090909093</v>
      </c>
      <c r="BN145" s="107">
        <v>-19.771074130105902</v>
      </c>
      <c r="BO145" s="107">
        <v>-19.789228441754918</v>
      </c>
      <c r="BP145" s="107">
        <v>-19.807382753403935</v>
      </c>
      <c r="BQ145" s="107">
        <v>-19.825537065052949</v>
      </c>
      <c r="BR145" s="107">
        <v>-19.843691376701965</v>
      </c>
      <c r="BS145" s="107">
        <v>-19.861845688350982</v>
      </c>
      <c r="BT145" s="107">
        <v>-19.88</v>
      </c>
    </row>
    <row r="146" spans="1:72" ht="9.9499999999999993" customHeight="1" thickBot="1" x14ac:dyDescent="0.4">
      <c r="A146" s="45" t="s">
        <v>5</v>
      </c>
      <c r="B146" s="35">
        <v>-61.721090909090911</v>
      </c>
      <c r="C146" s="35">
        <v>-59.924363636363637</v>
      </c>
      <c r="D146" s="107">
        <v>-58.251636363636358</v>
      </c>
      <c r="E146" s="107">
        <v>-56.118787878787877</v>
      </c>
      <c r="F146" s="107">
        <v>-53.81672727272727</v>
      </c>
      <c r="G146" s="107">
        <v>-51.525818181818181</v>
      </c>
      <c r="H146" s="107">
        <v>-49.375542168674698</v>
      </c>
      <c r="I146" s="107">
        <v>-47.411686746987954</v>
      </c>
      <c r="J146" s="107">
        <v>-45.513333333333335</v>
      </c>
      <c r="K146" s="107">
        <v>-43.650545454545458</v>
      </c>
      <c r="L146" s="107">
        <v>-41.905090909090909</v>
      </c>
      <c r="M146" s="107">
        <v>-40.293131618759453</v>
      </c>
      <c r="N146" s="107">
        <v>-38.831709531013615</v>
      </c>
      <c r="O146" s="107">
        <v>-37.370287443267777</v>
      </c>
      <c r="P146" s="107">
        <v>-35.908865355521932</v>
      </c>
      <c r="Q146" s="107">
        <v>-34.447443267776094</v>
      </c>
      <c r="R146" s="107">
        <v>-32.986021180030257</v>
      </c>
      <c r="S146" s="107">
        <v>-31.524599092284415</v>
      </c>
      <c r="T146" s="107">
        <v>-30.256727272727272</v>
      </c>
      <c r="U146" s="107">
        <v>-29.034363636363636</v>
      </c>
      <c r="V146" s="107">
        <v>-27.864666666666665</v>
      </c>
      <c r="W146" s="107">
        <v>-26.732303030303029</v>
      </c>
      <c r="X146" s="107">
        <v>-25.629272727272728</v>
      </c>
      <c r="Y146" s="107">
        <v>-24.58710843373494</v>
      </c>
      <c r="Z146" s="107">
        <v>-23.563030303030303</v>
      </c>
      <c r="AA146" s="107">
        <v>-22.575151515151514</v>
      </c>
      <c r="AB146" s="107">
        <v>-21.616363636363637</v>
      </c>
      <c r="AC146" s="107">
        <v>-20.676969696969696</v>
      </c>
      <c r="AD146" s="107">
        <v>-19.783636363636361</v>
      </c>
      <c r="AE146" s="107">
        <v>-18.921818181818182</v>
      </c>
      <c r="AF146" s="107">
        <v>-18.127878787878789</v>
      </c>
      <c r="AG146" s="107">
        <v>-17.45843373493976</v>
      </c>
      <c r="AH146" s="107">
        <v>-16.856024096385546</v>
      </c>
      <c r="AI146" s="107">
        <v>-16.28</v>
      </c>
      <c r="AJ146" s="107">
        <v>-15.714545454545457</v>
      </c>
      <c r="AK146" s="107">
        <v>-15.16909090909091</v>
      </c>
      <c r="AL146" s="107">
        <v>-14.63618181818182</v>
      </c>
      <c r="AM146" s="107">
        <v>-14.111059001512862</v>
      </c>
      <c r="AN146" s="107">
        <v>-13.637534039334344</v>
      </c>
      <c r="AO146" s="107">
        <v>-13.164009077155827</v>
      </c>
      <c r="AP146" s="107">
        <v>-12.690484114977309</v>
      </c>
      <c r="AQ146" s="107">
        <v>-12.216959152798792</v>
      </c>
      <c r="AR146" s="107">
        <v>-11.743434190620274</v>
      </c>
      <c r="AS146" s="107">
        <v>-11.269909228441756</v>
      </c>
      <c r="AT146" s="107">
        <v>-10.814969696969699</v>
      </c>
      <c r="AU146" s="107">
        <v>-10.384666666666668</v>
      </c>
      <c r="AV146" s="107">
        <v>-9.9666545454545474</v>
      </c>
      <c r="AW146" s="107">
        <v>-9.5541575757575767</v>
      </c>
      <c r="AX146" s="107">
        <v>-9.1553696969696983</v>
      </c>
      <c r="AY146" s="107">
        <v>-8.7643855421686752</v>
      </c>
      <c r="AZ146" s="107">
        <v>-8.3818554216867458</v>
      </c>
      <c r="BA146" s="107">
        <v>-8.0148181818181801</v>
      </c>
      <c r="BB146" s="107">
        <v>-7.7216545454545455</v>
      </c>
      <c r="BC146" s="107">
        <v>-7.7725636363636363</v>
      </c>
      <c r="BD146" s="107">
        <v>-7.8228424242424239</v>
      </c>
      <c r="BE146" s="107">
        <v>-7.8725393939393937</v>
      </c>
      <c r="BF146" s="107">
        <v>-7.9232909090909089</v>
      </c>
      <c r="BG146" s="107">
        <v>-7.9743975903614457</v>
      </c>
      <c r="BH146" s="107">
        <v>-8.0262048192771083</v>
      </c>
      <c r="BI146" s="107">
        <v>-8.0788666666666664</v>
      </c>
      <c r="BJ146" s="107">
        <v>-8.132200000000001</v>
      </c>
      <c r="BK146" s="107">
        <v>-8.1860848484848496</v>
      </c>
      <c r="BL146" s="107">
        <v>-8.2406545454545466</v>
      </c>
      <c r="BM146" s="107">
        <v>-8.2970181818181832</v>
      </c>
      <c r="BN146" s="107">
        <v>-8.3430862329803332</v>
      </c>
      <c r="BO146" s="107">
        <v>-8.3825718608169453</v>
      </c>
      <c r="BP146" s="107">
        <v>-8.4220574886535555</v>
      </c>
      <c r="BQ146" s="107">
        <v>-8.4615431164901675</v>
      </c>
      <c r="BR146" s="107">
        <v>-8.5010287443267778</v>
      </c>
      <c r="BS146" s="107">
        <v>-8.5405143721633898</v>
      </c>
      <c r="BT146" s="107">
        <v>-8.58</v>
      </c>
    </row>
    <row r="147" spans="1:72" ht="9.9499999999999993" customHeight="1" thickBot="1" x14ac:dyDescent="0.4">
      <c r="A147" s="45" t="s">
        <v>6</v>
      </c>
      <c r="B147" s="35">
        <v>-17.816666666666666</v>
      </c>
      <c r="C147" s="35">
        <v>-17.499454545454544</v>
      </c>
      <c r="D147" s="107">
        <v>-17.208545454545455</v>
      </c>
      <c r="E147" s="107">
        <v>-16.338060606060605</v>
      </c>
      <c r="F147" s="107">
        <v>-15.295393939393939</v>
      </c>
      <c r="G147" s="107">
        <v>-14.737818181818181</v>
      </c>
      <c r="H147" s="107">
        <v>-13.995180722891565</v>
      </c>
      <c r="I147" s="107">
        <v>-13.007228915662651</v>
      </c>
      <c r="J147" s="107">
        <v>-12.252666666666666</v>
      </c>
      <c r="K147" s="107">
        <v>-11.572909090909093</v>
      </c>
      <c r="L147" s="107">
        <v>-10.930484848484848</v>
      </c>
      <c r="M147" s="107">
        <v>-10.336086232980334</v>
      </c>
      <c r="N147" s="107">
        <v>-9.7958441754916787</v>
      </c>
      <c r="O147" s="107">
        <v>-9.2556021180030257</v>
      </c>
      <c r="P147" s="107">
        <v>-8.7153600605143726</v>
      </c>
      <c r="Q147" s="107">
        <v>-8.1751180030257178</v>
      </c>
      <c r="R147" s="107">
        <v>-7.6348759455370647</v>
      </c>
      <c r="S147" s="107">
        <v>-7.0946338880484099</v>
      </c>
      <c r="T147" s="107">
        <v>-6.6202727272727264</v>
      </c>
      <c r="U147" s="107">
        <v>-6.1619818181818165</v>
      </c>
      <c r="V147" s="107">
        <v>-5.7237999999999989</v>
      </c>
      <c r="W147" s="107">
        <v>-5.2985151515151507</v>
      </c>
      <c r="X147" s="107">
        <v>-4.8833636363636357</v>
      </c>
      <c r="Y147" s="107">
        <v>-4.4896746987951799</v>
      </c>
      <c r="Z147" s="107">
        <v>-4.1958484848484847</v>
      </c>
      <c r="AA147" s="107">
        <v>-4.1952424242424247</v>
      </c>
      <c r="AB147" s="107">
        <v>-4.2099090909090906</v>
      </c>
      <c r="AC147" s="107">
        <v>-4.2347575757575759</v>
      </c>
      <c r="AD147" s="107">
        <v>-4.2590303030303032</v>
      </c>
      <c r="AE147" s="107">
        <v>-4.2834545454545454</v>
      </c>
      <c r="AF147" s="107">
        <v>-4.3083030303030307</v>
      </c>
      <c r="AG147" s="107">
        <v>-4.3330542168674695</v>
      </c>
      <c r="AH147" s="107">
        <v>-4.3577530120481924</v>
      </c>
      <c r="AI147" s="107">
        <v>-4.3826000000000001</v>
      </c>
      <c r="AJ147" s="107">
        <v>-4.4074484848484845</v>
      </c>
      <c r="AK147" s="107">
        <v>-4.4322969696969698</v>
      </c>
      <c r="AL147" s="107">
        <v>-4.4571454545454543</v>
      </c>
      <c r="AM147" s="107">
        <v>-4.4819803328290471</v>
      </c>
      <c r="AN147" s="107">
        <v>-4.5064886535552189</v>
      </c>
      <c r="AO147" s="107">
        <v>-4.5309969742813916</v>
      </c>
      <c r="AP147" s="107">
        <v>-4.5555052950075643</v>
      </c>
      <c r="AQ147" s="107">
        <v>-4.5800136157337361</v>
      </c>
      <c r="AR147" s="107">
        <v>-4.6045219364599088</v>
      </c>
      <c r="AS147" s="107">
        <v>-4.6290302571860815</v>
      </c>
      <c r="AT147" s="107">
        <v>-4.6534242424242418</v>
      </c>
      <c r="AU147" s="107">
        <v>-4.6776666666666662</v>
      </c>
      <c r="AV147" s="107">
        <v>-4.7014363636363639</v>
      </c>
      <c r="AW147" s="107">
        <v>-4.7251515151515155</v>
      </c>
      <c r="AX147" s="107">
        <v>-4.7493939393939391</v>
      </c>
      <c r="AY147" s="107">
        <v>-4.7732771084337342</v>
      </c>
      <c r="AZ147" s="107">
        <v>-4.7967710843373492</v>
      </c>
      <c r="BA147" s="107">
        <v>-4.8208787878787884</v>
      </c>
      <c r="BB147" s="107">
        <v>-4.8448121212121213</v>
      </c>
      <c r="BC147" s="107">
        <v>-4.8672363636363638</v>
      </c>
      <c r="BD147" s="107">
        <v>-4.8902909090909095</v>
      </c>
      <c r="BE147" s="107">
        <v>-4.9139272727272729</v>
      </c>
      <c r="BF147" s="107">
        <v>-4.9370363636363637</v>
      </c>
      <c r="BG147" s="107">
        <v>-4.9600361445783134</v>
      </c>
      <c r="BH147" s="107">
        <v>-4.9829277108433736</v>
      </c>
      <c r="BI147" s="107">
        <v>-5.0055575757575763</v>
      </c>
      <c r="BJ147" s="107">
        <v>-5.0279818181818188</v>
      </c>
      <c r="BK147" s="107">
        <v>-5.0509575757575753</v>
      </c>
      <c r="BL147" s="107">
        <v>-5.0738303030303031</v>
      </c>
      <c r="BM147" s="107">
        <v>-5.0962545454545456</v>
      </c>
      <c r="BN147" s="107">
        <v>-5.1371149773071112</v>
      </c>
      <c r="BO147" s="107">
        <v>-5.1897624810892591</v>
      </c>
      <c r="BP147" s="107">
        <v>-5.242409984871407</v>
      </c>
      <c r="BQ147" s="107">
        <v>-5.2950574886535557</v>
      </c>
      <c r="BR147" s="107">
        <v>-5.3477049924357036</v>
      </c>
      <c r="BS147" s="107">
        <v>-5.4003524962178524</v>
      </c>
      <c r="BT147" s="107">
        <v>-5.4530000000000003</v>
      </c>
    </row>
    <row r="148" spans="1:72" ht="9.9499999999999993" customHeight="1" thickBot="1" x14ac:dyDescent="0.4">
      <c r="A148" s="45" t="s">
        <v>7</v>
      </c>
      <c r="B148" s="35">
        <v>-20.742000000000001</v>
      </c>
      <c r="C148" s="35">
        <v>-20.165030303030303</v>
      </c>
      <c r="D148" s="107">
        <v>-19.625636363636364</v>
      </c>
      <c r="E148" s="107">
        <v>-19.515393939393938</v>
      </c>
      <c r="F148" s="107">
        <v>-19.575030303030303</v>
      </c>
      <c r="G148" s="107">
        <v>-19.762909090909091</v>
      </c>
      <c r="H148" s="107">
        <v>-19.914036144578315</v>
      </c>
      <c r="I148" s="107">
        <v>-20.016445783132529</v>
      </c>
      <c r="J148" s="107">
        <v>-20.152000000000001</v>
      </c>
      <c r="K148" s="107">
        <v>-20.298181818181821</v>
      </c>
      <c r="L148" s="107">
        <v>-20.449696969696969</v>
      </c>
      <c r="M148" s="107">
        <v>-20.601104387291983</v>
      </c>
      <c r="N148" s="107">
        <v>-20.752390317700456</v>
      </c>
      <c r="O148" s="107">
        <v>-20.903676248108926</v>
      </c>
      <c r="P148" s="107">
        <v>-21.0549621785174</v>
      </c>
      <c r="Q148" s="107">
        <v>-21.20624810892587</v>
      </c>
      <c r="R148" s="107">
        <v>-21.357534039334343</v>
      </c>
      <c r="S148" s="107">
        <v>-21.508819969742817</v>
      </c>
      <c r="T148" s="107">
        <v>-21.66030303030303</v>
      </c>
      <c r="U148" s="107">
        <v>-21.810545454545455</v>
      </c>
      <c r="V148" s="107">
        <v>-21.956</v>
      </c>
      <c r="W148" s="107">
        <v>-22.104848484848485</v>
      </c>
      <c r="X148" s="107">
        <v>-22.256363636363638</v>
      </c>
      <c r="Y148" s="107">
        <v>-22.407048192771086</v>
      </c>
      <c r="Z148" s="107">
        <v>-22.556363636363635</v>
      </c>
      <c r="AA148" s="107">
        <v>-22.701818181818183</v>
      </c>
      <c r="AB148" s="107">
        <v>-22.847272727272728</v>
      </c>
      <c r="AC148" s="107">
        <v>-22.992727272727272</v>
      </c>
      <c r="AD148" s="107">
        <v>-23.138181818181817</v>
      </c>
      <c r="AE148" s="107">
        <v>-23.283636363636361</v>
      </c>
      <c r="AF148" s="107">
        <v>-23.42909090909091</v>
      </c>
      <c r="AG148" s="107">
        <v>-23.573975903614457</v>
      </c>
      <c r="AH148" s="107">
        <v>-23.718554216867467</v>
      </c>
      <c r="AI148" s="107">
        <v>-23.858000000000001</v>
      </c>
      <c r="AJ148" s="107">
        <v>-23.997393939393938</v>
      </c>
      <c r="AK148" s="107">
        <v>-24.136787878787878</v>
      </c>
      <c r="AL148" s="107">
        <v>-24.276181818181819</v>
      </c>
      <c r="AM148" s="107">
        <v>-24.415446293494703</v>
      </c>
      <c r="AN148" s="107">
        <v>-24.551603630862328</v>
      </c>
      <c r="AO148" s="107">
        <v>-24.687760968229952</v>
      </c>
      <c r="AP148" s="107">
        <v>-24.82391830559758</v>
      </c>
      <c r="AQ148" s="107">
        <v>-24.960075642965204</v>
      </c>
      <c r="AR148" s="107">
        <v>-25.096232980332829</v>
      </c>
      <c r="AS148" s="107">
        <v>-25.232390317700453</v>
      </c>
      <c r="AT148" s="107">
        <v>-25.367333333333331</v>
      </c>
      <c r="AU148" s="107">
        <v>-25.500666666666667</v>
      </c>
      <c r="AV148" s="107">
        <v>-25.634</v>
      </c>
      <c r="AW148" s="107">
        <v>-25.767333333333333</v>
      </c>
      <c r="AX148" s="107">
        <v>-25.900666666666666</v>
      </c>
      <c r="AY148" s="107">
        <v>-26.030722891566263</v>
      </c>
      <c r="AZ148" s="107">
        <v>-26.15722891566265</v>
      </c>
      <c r="BA148" s="107">
        <v>-26.284363636363636</v>
      </c>
      <c r="BB148" s="107">
        <v>-26.411636363636365</v>
      </c>
      <c r="BC148" s="107">
        <v>-26.538909090909094</v>
      </c>
      <c r="BD148" s="107">
        <v>-26.666181818181819</v>
      </c>
      <c r="BE148" s="107">
        <v>-26.793454545454544</v>
      </c>
      <c r="BF148" s="107">
        <v>-26.920727272727273</v>
      </c>
      <c r="BG148" s="107">
        <v>-27.046506024096384</v>
      </c>
      <c r="BH148" s="107">
        <v>-27.166987951807229</v>
      </c>
      <c r="BI148" s="107">
        <v>-27.291272727272727</v>
      </c>
      <c r="BJ148" s="107">
        <v>-27.418545454545455</v>
      </c>
      <c r="BK148" s="107">
        <v>-27.540303030303029</v>
      </c>
      <c r="BL148" s="107">
        <v>-27.66151515151515</v>
      </c>
      <c r="BM148" s="107">
        <v>-27.782727272727271</v>
      </c>
      <c r="BN148" s="107">
        <v>-27.902904689863842</v>
      </c>
      <c r="BO148" s="107">
        <v>-28.022420574886535</v>
      </c>
      <c r="BP148" s="107">
        <v>-28.141936459909228</v>
      </c>
      <c r="BQ148" s="107">
        <v>-28.261452344931921</v>
      </c>
      <c r="BR148" s="107">
        <v>-28.380968229954615</v>
      </c>
      <c r="BS148" s="107">
        <v>-28.500484114977308</v>
      </c>
      <c r="BT148" s="107">
        <v>-28.62</v>
      </c>
    </row>
    <row r="149" spans="1:72" ht="9.9499999999999993" customHeight="1" thickBot="1" x14ac:dyDescent="0.4">
      <c r="A149" s="45"/>
      <c r="D149" s="107"/>
      <c r="E149" s="107"/>
      <c r="F149" s="107"/>
      <c r="G149" s="107"/>
      <c r="H149" s="107"/>
      <c r="I149" s="107"/>
      <c r="J149" s="107"/>
      <c r="K149" s="107"/>
      <c r="L149" s="107"/>
      <c r="M149" s="107"/>
      <c r="N149" s="107"/>
      <c r="O149" s="107"/>
      <c r="P149" s="107"/>
      <c r="Q149" s="107"/>
      <c r="R149" s="107"/>
      <c r="S149" s="107"/>
      <c r="T149" s="107"/>
      <c r="U149" s="107"/>
      <c r="V149" s="107"/>
      <c r="W149" s="107"/>
      <c r="X149" s="107"/>
      <c r="Y149" s="107"/>
      <c r="Z149" s="107"/>
      <c r="AA149" s="107"/>
      <c r="AB149" s="107"/>
      <c r="AC149" s="107"/>
      <c r="AD149" s="107"/>
      <c r="AE149" s="107"/>
      <c r="AF149" s="107"/>
      <c r="AG149" s="107"/>
      <c r="AH149" s="107"/>
      <c r="AI149" s="107"/>
      <c r="AJ149" s="107"/>
      <c r="AK149" s="107"/>
      <c r="AL149" s="107"/>
      <c r="AM149" s="107"/>
      <c r="AN149" s="107"/>
      <c r="AO149" s="107"/>
      <c r="AP149" s="107"/>
      <c r="AQ149" s="107"/>
      <c r="AR149" s="107"/>
      <c r="AS149" s="107"/>
      <c r="AT149" s="107"/>
      <c r="AU149" s="107"/>
      <c r="AV149" s="107"/>
      <c r="AW149" s="107"/>
      <c r="AX149" s="107"/>
      <c r="AY149" s="107"/>
      <c r="AZ149" s="107"/>
      <c r="BA149" s="107"/>
      <c r="BB149" s="107"/>
      <c r="BC149" s="107"/>
      <c r="BD149" s="107"/>
      <c r="BE149" s="107"/>
      <c r="BF149" s="107"/>
      <c r="BG149" s="107"/>
      <c r="BH149" s="107"/>
      <c r="BI149" s="107"/>
      <c r="BJ149" s="107"/>
      <c r="BK149" s="107"/>
      <c r="BL149" s="107"/>
      <c r="BM149" s="107"/>
      <c r="BN149" s="107"/>
      <c r="BO149" s="107"/>
      <c r="BP149" s="107"/>
      <c r="BQ149" s="107"/>
      <c r="BR149" s="107"/>
      <c r="BS149" s="107"/>
      <c r="BT149" s="107"/>
    </row>
    <row r="150" spans="1:72" ht="9.9499999999999993" customHeight="1" thickBot="1" x14ac:dyDescent="0.4">
      <c r="A150" s="45"/>
      <c r="D150" s="107"/>
      <c r="E150" s="107"/>
      <c r="F150" s="107"/>
      <c r="G150" s="107"/>
      <c r="H150" s="107"/>
      <c r="I150" s="107"/>
      <c r="J150" s="107"/>
      <c r="K150" s="107"/>
      <c r="L150" s="107"/>
      <c r="M150" s="107"/>
      <c r="N150" s="107"/>
      <c r="O150" s="107"/>
      <c r="P150" s="107"/>
      <c r="Q150" s="107"/>
      <c r="R150" s="107"/>
      <c r="S150" s="107"/>
      <c r="T150" s="107"/>
      <c r="U150" s="107"/>
      <c r="V150" s="107"/>
      <c r="W150" s="107"/>
      <c r="X150" s="107"/>
      <c r="Y150" s="107"/>
      <c r="Z150" s="107"/>
      <c r="AA150" s="107"/>
      <c r="AB150" s="107"/>
      <c r="AC150" s="107"/>
      <c r="AD150" s="107"/>
      <c r="AE150" s="107"/>
      <c r="AF150" s="107"/>
      <c r="AG150" s="107"/>
      <c r="AH150" s="107"/>
      <c r="AI150" s="107"/>
      <c r="AJ150" s="107"/>
      <c r="AK150" s="107"/>
      <c r="AL150" s="107"/>
      <c r="AM150" s="107"/>
      <c r="AN150" s="107"/>
      <c r="AO150" s="107"/>
      <c r="AP150" s="107"/>
      <c r="AQ150" s="107"/>
      <c r="AR150" s="107"/>
      <c r="AS150" s="107"/>
      <c r="AT150" s="107"/>
      <c r="AU150" s="107"/>
      <c r="AV150" s="107"/>
      <c r="AW150" s="107"/>
      <c r="AX150" s="107"/>
      <c r="AY150" s="107"/>
      <c r="AZ150" s="107"/>
      <c r="BA150" s="107"/>
      <c r="BB150" s="107"/>
      <c r="BC150" s="107"/>
      <c r="BD150" s="107"/>
      <c r="BE150" s="107"/>
      <c r="BF150" s="107"/>
      <c r="BG150" s="107"/>
      <c r="BH150" s="107"/>
      <c r="BI150" s="107"/>
      <c r="BJ150" s="107"/>
      <c r="BK150" s="107"/>
      <c r="BL150" s="107"/>
      <c r="BM150" s="107"/>
      <c r="BN150" s="107"/>
      <c r="BO150" s="107"/>
      <c r="BP150" s="107"/>
      <c r="BQ150" s="107"/>
      <c r="BR150" s="107"/>
      <c r="BS150" s="107"/>
      <c r="BT150" s="107"/>
    </row>
    <row r="151" spans="1:72" ht="9.9499999999999993" customHeight="1" thickBot="1" x14ac:dyDescent="0.4">
      <c r="A151" s="45"/>
      <c r="D151" s="107"/>
      <c r="E151" s="107"/>
      <c r="F151" s="107"/>
      <c r="G151" s="107"/>
      <c r="H151" s="107"/>
      <c r="I151" s="107"/>
      <c r="J151" s="107"/>
      <c r="K151" s="107"/>
      <c r="L151" s="107"/>
      <c r="M151" s="107"/>
      <c r="N151" s="107"/>
      <c r="O151" s="107"/>
      <c r="P151" s="107"/>
      <c r="Q151" s="107"/>
      <c r="R151" s="107"/>
      <c r="S151" s="107"/>
      <c r="T151" s="107"/>
      <c r="U151" s="107"/>
      <c r="V151" s="107"/>
      <c r="W151" s="107"/>
      <c r="X151" s="107"/>
      <c r="Y151" s="107"/>
      <c r="Z151" s="107"/>
      <c r="AA151" s="107"/>
      <c r="AB151" s="107"/>
      <c r="AC151" s="107"/>
      <c r="AD151" s="107"/>
      <c r="AE151" s="107"/>
      <c r="AF151" s="107"/>
      <c r="AG151" s="107"/>
      <c r="AH151" s="107"/>
      <c r="AI151" s="107"/>
      <c r="AJ151" s="107"/>
      <c r="AK151" s="107"/>
      <c r="AL151" s="107"/>
      <c r="AM151" s="107"/>
      <c r="AN151" s="107"/>
      <c r="AO151" s="107"/>
      <c r="AP151" s="107"/>
      <c r="AQ151" s="107"/>
      <c r="AR151" s="107"/>
      <c r="AS151" s="107"/>
      <c r="AT151" s="107"/>
      <c r="AU151" s="107"/>
      <c r="AV151" s="107"/>
      <c r="AW151" s="107"/>
      <c r="AX151" s="107"/>
      <c r="AY151" s="107"/>
      <c r="AZ151" s="107"/>
      <c r="BA151" s="107"/>
      <c r="BB151" s="107"/>
      <c r="BC151" s="107"/>
      <c r="BD151" s="107"/>
      <c r="BE151" s="107"/>
      <c r="BF151" s="107"/>
      <c r="BG151" s="107"/>
      <c r="BH151" s="107"/>
      <c r="BI151" s="107"/>
      <c r="BJ151" s="107"/>
      <c r="BK151" s="107"/>
      <c r="BL151" s="107"/>
      <c r="BM151" s="107"/>
      <c r="BN151" s="107"/>
      <c r="BO151" s="107"/>
      <c r="BP151" s="107"/>
      <c r="BQ151" s="107"/>
      <c r="BR151" s="107"/>
      <c r="BS151" s="107"/>
      <c r="BT151" s="107"/>
    </row>
    <row r="152" spans="1:72" ht="9.9499999999999993" customHeight="1" thickBot="1" x14ac:dyDescent="0.4">
      <c r="A152" s="38"/>
      <c r="D152" s="107"/>
      <c r="E152" s="107"/>
      <c r="F152" s="107"/>
      <c r="G152" s="107"/>
      <c r="H152" s="107"/>
      <c r="I152" s="107"/>
      <c r="J152" s="107"/>
      <c r="K152" s="107"/>
      <c r="L152" s="107"/>
      <c r="M152" s="107"/>
      <c r="N152" s="107"/>
      <c r="O152" s="107"/>
      <c r="P152" s="107"/>
      <c r="Q152" s="107"/>
      <c r="R152" s="107"/>
      <c r="S152" s="107"/>
      <c r="T152" s="107"/>
      <c r="U152" s="107"/>
      <c r="V152" s="107"/>
      <c r="W152" s="107"/>
      <c r="X152" s="107"/>
      <c r="Y152" s="107"/>
      <c r="Z152" s="107"/>
      <c r="AA152" s="107"/>
      <c r="AB152" s="107"/>
      <c r="AC152" s="107"/>
      <c r="AD152" s="107"/>
      <c r="AE152" s="107"/>
      <c r="AF152" s="107"/>
      <c r="AG152" s="107"/>
      <c r="AH152" s="107"/>
      <c r="AI152" s="107"/>
      <c r="AJ152" s="107"/>
      <c r="AK152" s="107"/>
      <c r="AL152" s="107"/>
      <c r="AM152" s="107"/>
      <c r="AN152" s="107"/>
      <c r="AO152" s="107"/>
      <c r="AP152" s="107"/>
      <c r="AQ152" s="107"/>
      <c r="AR152" s="107"/>
      <c r="AS152" s="107"/>
      <c r="AT152" s="107"/>
      <c r="AU152" s="107"/>
      <c r="AV152" s="107"/>
      <c r="AW152" s="107"/>
      <c r="AX152" s="107"/>
      <c r="AY152" s="107"/>
      <c r="AZ152" s="107"/>
      <c r="BA152" s="107"/>
      <c r="BB152" s="107"/>
      <c r="BC152" s="107"/>
      <c r="BD152" s="107"/>
      <c r="BE152" s="107"/>
      <c r="BF152" s="107"/>
      <c r="BG152" s="107"/>
      <c r="BH152" s="107"/>
      <c r="BI152" s="107"/>
      <c r="BJ152" s="107"/>
      <c r="BK152" s="107"/>
      <c r="BL152" s="107"/>
      <c r="BM152" s="107"/>
      <c r="BN152" s="107"/>
      <c r="BO152" s="107"/>
      <c r="BP152" s="107"/>
      <c r="BQ152" s="107"/>
      <c r="BR152" s="107"/>
      <c r="BS152" s="107"/>
      <c r="BT152" s="107"/>
    </row>
    <row r="153" spans="1:72" ht="9.9499999999999993" customHeight="1" thickBot="1" x14ac:dyDescent="0.4">
      <c r="A153" s="38"/>
      <c r="D153" s="107"/>
      <c r="E153" s="107"/>
      <c r="F153" s="107"/>
      <c r="G153" s="107"/>
      <c r="H153" s="107"/>
      <c r="I153" s="107"/>
      <c r="J153" s="107"/>
      <c r="K153" s="107"/>
      <c r="L153" s="107"/>
      <c r="M153" s="107"/>
      <c r="N153" s="107"/>
      <c r="O153" s="107"/>
      <c r="P153" s="107"/>
      <c r="Q153" s="107"/>
      <c r="R153" s="107"/>
      <c r="S153" s="107"/>
      <c r="T153" s="107"/>
      <c r="U153" s="107"/>
      <c r="V153" s="107"/>
      <c r="W153" s="107"/>
      <c r="X153" s="107"/>
      <c r="Y153" s="107"/>
      <c r="Z153" s="107"/>
      <c r="AA153" s="107"/>
      <c r="AB153" s="107"/>
      <c r="AC153" s="107"/>
      <c r="AD153" s="107"/>
      <c r="AE153" s="107"/>
      <c r="AF153" s="107"/>
      <c r="AG153" s="107"/>
      <c r="AH153" s="107"/>
      <c r="AI153" s="107"/>
      <c r="AJ153" s="107"/>
      <c r="AK153" s="107"/>
      <c r="AL153" s="107"/>
      <c r="AM153" s="107"/>
      <c r="AN153" s="107"/>
      <c r="AO153" s="107"/>
      <c r="AP153" s="107"/>
      <c r="AQ153" s="107"/>
      <c r="AR153" s="107"/>
      <c r="AS153" s="107"/>
      <c r="AT153" s="107"/>
      <c r="AU153" s="107"/>
      <c r="AV153" s="107"/>
      <c r="AW153" s="107"/>
      <c r="AX153" s="107"/>
      <c r="AY153" s="107"/>
      <c r="AZ153" s="107"/>
      <c r="BA153" s="107"/>
      <c r="BB153" s="107"/>
      <c r="BC153" s="107"/>
      <c r="BD153" s="107"/>
      <c r="BE153" s="107"/>
      <c r="BF153" s="107"/>
      <c r="BG153" s="107"/>
      <c r="BH153" s="107"/>
      <c r="BI153" s="107"/>
      <c r="BJ153" s="107"/>
      <c r="BK153" s="107"/>
      <c r="BL153" s="107"/>
      <c r="BM153" s="107"/>
      <c r="BN153" s="107"/>
      <c r="BO153" s="107"/>
      <c r="BP153" s="107"/>
      <c r="BQ153" s="107"/>
      <c r="BR153" s="107"/>
      <c r="BS153" s="107"/>
      <c r="BT153" s="107"/>
    </row>
    <row r="154" spans="1:72" ht="9.9499999999999993" customHeight="1" thickBot="1" x14ac:dyDescent="0.4">
      <c r="A154" s="38"/>
      <c r="D154" s="107"/>
      <c r="E154" s="107"/>
      <c r="F154" s="107"/>
      <c r="G154" s="107"/>
      <c r="H154" s="107"/>
      <c r="I154" s="107"/>
      <c r="J154" s="107"/>
      <c r="K154" s="107"/>
      <c r="L154" s="107"/>
      <c r="M154" s="107"/>
      <c r="N154" s="107"/>
      <c r="O154" s="107"/>
      <c r="P154" s="107"/>
      <c r="Q154" s="107"/>
      <c r="R154" s="107"/>
      <c r="S154" s="107"/>
      <c r="T154" s="107"/>
      <c r="U154" s="107"/>
      <c r="V154" s="107"/>
      <c r="W154" s="107"/>
      <c r="X154" s="107"/>
      <c r="Y154" s="107"/>
      <c r="Z154" s="107"/>
      <c r="AA154" s="107"/>
      <c r="AB154" s="107"/>
      <c r="AC154" s="107"/>
      <c r="AD154" s="107"/>
      <c r="AE154" s="107"/>
      <c r="AF154" s="107"/>
      <c r="AG154" s="107"/>
      <c r="AH154" s="107"/>
      <c r="AI154" s="107"/>
      <c r="AJ154" s="107"/>
      <c r="AK154" s="107"/>
      <c r="AL154" s="107"/>
      <c r="AM154" s="107"/>
      <c r="AN154" s="107"/>
      <c r="AO154" s="107"/>
      <c r="AP154" s="107"/>
      <c r="AQ154" s="107"/>
      <c r="AR154" s="107"/>
      <c r="AS154" s="107"/>
      <c r="AT154" s="107"/>
      <c r="AU154" s="107"/>
      <c r="AV154" s="107"/>
      <c r="AW154" s="107"/>
      <c r="AX154" s="107"/>
      <c r="AY154" s="107"/>
      <c r="AZ154" s="107"/>
      <c r="BA154" s="107"/>
      <c r="BB154" s="107"/>
      <c r="BC154" s="107"/>
      <c r="BD154" s="107"/>
      <c r="BE154" s="107"/>
      <c r="BF154" s="107"/>
      <c r="BG154" s="107"/>
      <c r="BH154" s="107"/>
      <c r="BI154" s="107"/>
      <c r="BJ154" s="107"/>
      <c r="BK154" s="107"/>
      <c r="BL154" s="107"/>
      <c r="BM154" s="107"/>
      <c r="BN154" s="107"/>
      <c r="BO154" s="107"/>
      <c r="BP154" s="107"/>
      <c r="BQ154" s="107"/>
      <c r="BR154" s="107"/>
      <c r="BS154" s="107"/>
      <c r="BT154" s="107"/>
    </row>
    <row r="155" spans="1:72" ht="9.9499999999999993" customHeight="1" thickBot="1" x14ac:dyDescent="0.4">
      <c r="A155" s="38"/>
      <c r="D155" s="107"/>
      <c r="E155" s="107"/>
      <c r="F155" s="107"/>
      <c r="G155" s="107"/>
      <c r="H155" s="107"/>
      <c r="I155" s="107"/>
      <c r="J155" s="107"/>
      <c r="K155" s="107"/>
      <c r="L155" s="107"/>
      <c r="M155" s="107"/>
      <c r="N155" s="107"/>
      <c r="O155" s="107"/>
      <c r="P155" s="107"/>
      <c r="Q155" s="107"/>
      <c r="R155" s="107"/>
      <c r="S155" s="107"/>
      <c r="T155" s="107"/>
      <c r="U155" s="107"/>
      <c r="V155" s="107"/>
      <c r="W155" s="107"/>
      <c r="X155" s="107"/>
      <c r="Y155" s="107"/>
      <c r="Z155" s="107"/>
      <c r="AA155" s="107"/>
      <c r="AB155" s="107"/>
      <c r="AC155" s="107"/>
      <c r="AD155" s="107"/>
      <c r="AE155" s="107"/>
      <c r="AF155" s="107"/>
      <c r="AG155" s="107"/>
      <c r="AH155" s="107"/>
      <c r="AI155" s="107"/>
      <c r="AJ155" s="107"/>
      <c r="AK155" s="107"/>
      <c r="AL155" s="107"/>
      <c r="AM155" s="107"/>
      <c r="AN155" s="107"/>
      <c r="AO155" s="107"/>
      <c r="AP155" s="107"/>
      <c r="AQ155" s="107"/>
      <c r="AR155" s="107"/>
      <c r="AS155" s="107"/>
      <c r="AT155" s="107"/>
      <c r="AU155" s="107"/>
      <c r="AV155" s="107"/>
      <c r="AW155" s="107"/>
      <c r="AX155" s="107"/>
      <c r="AY155" s="107"/>
      <c r="AZ155" s="107"/>
      <c r="BA155" s="107"/>
      <c r="BB155" s="107"/>
      <c r="BC155" s="107"/>
      <c r="BD155" s="107"/>
      <c r="BE155" s="107"/>
      <c r="BF155" s="107"/>
      <c r="BG155" s="107"/>
      <c r="BH155" s="107"/>
      <c r="BI155" s="107"/>
      <c r="BJ155" s="107"/>
      <c r="BK155" s="107"/>
      <c r="BL155" s="107"/>
      <c r="BM155" s="107"/>
      <c r="BN155" s="107"/>
      <c r="BO155" s="107"/>
      <c r="BP155" s="107"/>
      <c r="BQ155" s="107"/>
      <c r="BR155" s="107"/>
      <c r="BS155" s="107"/>
      <c r="BT155" s="107"/>
    </row>
    <row r="156" spans="1:72" ht="9.9499999999999993" customHeight="1" thickBot="1" x14ac:dyDescent="0.4">
      <c r="A156" s="38"/>
      <c r="D156" s="107"/>
      <c r="E156" s="107"/>
      <c r="F156" s="107"/>
      <c r="G156" s="107"/>
      <c r="H156" s="107"/>
      <c r="I156" s="107"/>
      <c r="J156" s="107"/>
      <c r="K156" s="107"/>
      <c r="L156" s="107"/>
      <c r="M156" s="107"/>
      <c r="N156" s="107"/>
      <c r="O156" s="107"/>
      <c r="P156" s="107"/>
      <c r="Q156" s="107"/>
      <c r="R156" s="107"/>
      <c r="S156" s="107"/>
      <c r="T156" s="107"/>
      <c r="U156" s="107"/>
      <c r="V156" s="107"/>
      <c r="W156" s="107"/>
      <c r="X156" s="107"/>
      <c r="Y156" s="107"/>
      <c r="Z156" s="107"/>
      <c r="AA156" s="107"/>
      <c r="AB156" s="107"/>
      <c r="AC156" s="107"/>
      <c r="AD156" s="107"/>
      <c r="AE156" s="107"/>
      <c r="AF156" s="107"/>
      <c r="AG156" s="107"/>
      <c r="AH156" s="107"/>
      <c r="AI156" s="107"/>
      <c r="AJ156" s="107"/>
      <c r="AK156" s="107"/>
      <c r="AL156" s="107"/>
      <c r="AM156" s="107"/>
      <c r="AN156" s="107"/>
      <c r="AO156" s="107"/>
      <c r="AP156" s="107"/>
      <c r="AQ156" s="107"/>
      <c r="AR156" s="107"/>
      <c r="AS156" s="107"/>
      <c r="AT156" s="107"/>
      <c r="AU156" s="107"/>
      <c r="AV156" s="107"/>
      <c r="AW156" s="107"/>
      <c r="AX156" s="107"/>
      <c r="AY156" s="107"/>
      <c r="AZ156" s="107"/>
      <c r="BA156" s="107"/>
      <c r="BB156" s="107"/>
      <c r="BC156" s="107"/>
      <c r="BD156" s="107"/>
      <c r="BE156" s="107"/>
      <c r="BF156" s="107"/>
      <c r="BG156" s="107"/>
      <c r="BH156" s="107"/>
      <c r="BI156" s="107"/>
      <c r="BJ156" s="107"/>
      <c r="BK156" s="107"/>
      <c r="BL156" s="107"/>
      <c r="BM156" s="107"/>
      <c r="BN156" s="107"/>
      <c r="BO156" s="107"/>
      <c r="BP156" s="107"/>
      <c r="BQ156" s="107"/>
      <c r="BR156" s="107"/>
      <c r="BS156" s="107"/>
      <c r="BT156" s="107"/>
    </row>
    <row r="157" spans="1:72" ht="9.9499999999999993" customHeight="1" thickBot="1" x14ac:dyDescent="0.4">
      <c r="A157" s="38"/>
      <c r="D157" s="107"/>
      <c r="E157" s="107"/>
      <c r="F157" s="107"/>
      <c r="G157" s="107"/>
      <c r="H157" s="107"/>
      <c r="I157" s="107"/>
      <c r="J157" s="107"/>
      <c r="K157" s="107"/>
      <c r="L157" s="107"/>
      <c r="M157" s="107"/>
      <c r="N157" s="107"/>
      <c r="O157" s="107"/>
      <c r="P157" s="107"/>
      <c r="Q157" s="107"/>
      <c r="R157" s="107"/>
      <c r="S157" s="107"/>
      <c r="T157" s="107"/>
      <c r="U157" s="107"/>
      <c r="V157" s="107"/>
      <c r="W157" s="107"/>
      <c r="X157" s="107"/>
      <c r="Y157" s="107"/>
      <c r="Z157" s="107"/>
      <c r="AA157" s="107"/>
      <c r="AB157" s="107"/>
      <c r="AC157" s="107"/>
      <c r="AD157" s="107"/>
      <c r="AE157" s="107"/>
      <c r="AF157" s="107"/>
      <c r="AG157" s="107"/>
      <c r="AH157" s="107"/>
      <c r="AI157" s="107"/>
      <c r="AJ157" s="107"/>
      <c r="AK157" s="107"/>
      <c r="AL157" s="107"/>
      <c r="AM157" s="107"/>
      <c r="AN157" s="107"/>
      <c r="AO157" s="107"/>
      <c r="AP157" s="107"/>
      <c r="AQ157" s="107"/>
      <c r="AR157" s="107"/>
      <c r="AS157" s="107"/>
      <c r="AT157" s="107"/>
      <c r="AU157" s="107"/>
      <c r="AV157" s="107"/>
      <c r="AW157" s="107"/>
      <c r="AX157" s="107"/>
      <c r="AY157" s="107"/>
      <c r="AZ157" s="107"/>
      <c r="BA157" s="107"/>
      <c r="BB157" s="107"/>
      <c r="BC157" s="107"/>
      <c r="BD157" s="107"/>
      <c r="BE157" s="107"/>
      <c r="BF157" s="107"/>
      <c r="BG157" s="107"/>
      <c r="BH157" s="107"/>
      <c r="BI157" s="107"/>
      <c r="BJ157" s="107"/>
      <c r="BK157" s="107"/>
      <c r="BL157" s="107"/>
      <c r="BM157" s="107"/>
      <c r="BN157" s="107"/>
      <c r="BO157" s="107"/>
      <c r="BP157" s="107"/>
      <c r="BQ157" s="107"/>
      <c r="BR157" s="107"/>
      <c r="BS157" s="107"/>
      <c r="BT157" s="107"/>
    </row>
    <row r="158" spans="1:72" ht="9.9499999999999993" customHeight="1" thickBot="1" x14ac:dyDescent="0.4">
      <c r="A158" s="38"/>
      <c r="D158" s="107"/>
      <c r="E158" s="107"/>
      <c r="F158" s="107"/>
      <c r="G158" s="107"/>
      <c r="H158" s="107"/>
      <c r="I158" s="107"/>
      <c r="J158" s="107"/>
      <c r="K158" s="107"/>
      <c r="L158" s="107"/>
      <c r="M158" s="107"/>
      <c r="N158" s="107"/>
      <c r="O158" s="107"/>
      <c r="P158" s="107"/>
      <c r="Q158" s="107"/>
      <c r="R158" s="107"/>
      <c r="S158" s="107"/>
      <c r="T158" s="107"/>
      <c r="U158" s="107"/>
      <c r="V158" s="107"/>
      <c r="W158" s="107"/>
      <c r="X158" s="107"/>
      <c r="Y158" s="107"/>
      <c r="Z158" s="107"/>
      <c r="AA158" s="107"/>
      <c r="AB158" s="107"/>
      <c r="AC158" s="107"/>
      <c r="AD158" s="107"/>
      <c r="AE158" s="107"/>
      <c r="AF158" s="107"/>
      <c r="AG158" s="107"/>
      <c r="AH158" s="107"/>
      <c r="AI158" s="107"/>
      <c r="AJ158" s="107"/>
      <c r="AK158" s="107"/>
      <c r="AL158" s="107"/>
      <c r="AM158" s="107"/>
      <c r="AN158" s="107"/>
      <c r="AO158" s="107"/>
      <c r="AP158" s="107"/>
      <c r="AQ158" s="107"/>
      <c r="AR158" s="107"/>
      <c r="AS158" s="107"/>
      <c r="AT158" s="107"/>
      <c r="AU158" s="107"/>
      <c r="AV158" s="107"/>
      <c r="AW158" s="107"/>
      <c r="AX158" s="107"/>
      <c r="AY158" s="107"/>
      <c r="AZ158" s="107"/>
      <c r="BA158" s="107"/>
      <c r="BB158" s="107"/>
      <c r="BC158" s="107"/>
      <c r="BD158" s="107"/>
      <c r="BE158" s="107"/>
      <c r="BF158" s="107"/>
      <c r="BG158" s="107"/>
      <c r="BH158" s="107"/>
      <c r="BI158" s="107"/>
      <c r="BJ158" s="107"/>
      <c r="BK158" s="107"/>
      <c r="BL158" s="107"/>
      <c r="BM158" s="107"/>
      <c r="BN158" s="107"/>
      <c r="BO158" s="107"/>
      <c r="BP158" s="107"/>
      <c r="BQ158" s="107"/>
      <c r="BR158" s="107"/>
      <c r="BS158" s="107"/>
      <c r="BT158" s="107"/>
    </row>
    <row r="159" spans="1:72" ht="9.9499999999999993" customHeight="1" thickBot="1" x14ac:dyDescent="0.4">
      <c r="A159" s="38"/>
      <c r="D159" s="107"/>
      <c r="E159" s="107"/>
      <c r="F159" s="107"/>
      <c r="G159" s="107"/>
      <c r="H159" s="107"/>
      <c r="I159" s="107"/>
      <c r="J159" s="107"/>
      <c r="K159" s="107"/>
      <c r="L159" s="107"/>
      <c r="M159" s="107"/>
      <c r="N159" s="107"/>
      <c r="O159" s="107"/>
      <c r="P159" s="107"/>
      <c r="Q159" s="107"/>
      <c r="R159" s="107"/>
      <c r="S159" s="107"/>
      <c r="T159" s="107"/>
      <c r="U159" s="107"/>
      <c r="V159" s="107"/>
      <c r="W159" s="107"/>
      <c r="X159" s="107"/>
      <c r="Y159" s="107"/>
      <c r="Z159" s="107"/>
      <c r="AA159" s="107"/>
      <c r="AB159" s="107"/>
      <c r="AC159" s="107"/>
      <c r="AD159" s="107"/>
      <c r="AE159" s="107"/>
      <c r="AF159" s="107"/>
      <c r="AG159" s="107"/>
      <c r="AH159" s="107"/>
      <c r="AI159" s="107"/>
      <c r="AJ159" s="107"/>
      <c r="AK159" s="107"/>
      <c r="AL159" s="107"/>
      <c r="AM159" s="107"/>
      <c r="AN159" s="107"/>
      <c r="AO159" s="107"/>
      <c r="AP159" s="107"/>
      <c r="AQ159" s="107"/>
      <c r="AR159" s="107"/>
      <c r="AS159" s="107"/>
      <c r="AT159" s="107"/>
      <c r="AU159" s="107"/>
      <c r="AV159" s="107"/>
      <c r="AW159" s="107"/>
      <c r="AX159" s="107"/>
      <c r="AY159" s="107"/>
      <c r="AZ159" s="107"/>
      <c r="BA159" s="107"/>
      <c r="BB159" s="107"/>
      <c r="BC159" s="107"/>
      <c r="BD159" s="107"/>
      <c r="BE159" s="107"/>
      <c r="BF159" s="107"/>
      <c r="BG159" s="107"/>
      <c r="BH159" s="107"/>
      <c r="BI159" s="107"/>
      <c r="BJ159" s="107"/>
      <c r="BK159" s="107"/>
      <c r="BL159" s="107"/>
      <c r="BM159" s="107"/>
      <c r="BN159" s="107"/>
      <c r="BO159" s="107"/>
      <c r="BP159" s="107"/>
      <c r="BQ159" s="107"/>
      <c r="BR159" s="107"/>
      <c r="BS159" s="107"/>
      <c r="BT159" s="107"/>
    </row>
    <row r="160" spans="1:72" ht="9.9499999999999993" customHeight="1" thickBot="1" x14ac:dyDescent="0.4">
      <c r="A160" s="38"/>
      <c r="D160" s="107"/>
      <c r="E160" s="107"/>
      <c r="F160" s="107"/>
      <c r="G160" s="107"/>
      <c r="H160" s="107"/>
      <c r="I160" s="107"/>
      <c r="J160" s="107"/>
      <c r="K160" s="107"/>
      <c r="L160" s="107"/>
      <c r="M160" s="107"/>
      <c r="N160" s="107"/>
      <c r="O160" s="107"/>
      <c r="P160" s="107"/>
      <c r="Q160" s="107"/>
      <c r="R160" s="107"/>
      <c r="S160" s="107"/>
      <c r="T160" s="107"/>
      <c r="U160" s="107"/>
      <c r="V160" s="107"/>
      <c r="W160" s="107"/>
      <c r="X160" s="107"/>
      <c r="Y160" s="107"/>
      <c r="Z160" s="107"/>
      <c r="AA160" s="107"/>
      <c r="AB160" s="107"/>
      <c r="AC160" s="107"/>
      <c r="AD160" s="107"/>
      <c r="AE160" s="107"/>
      <c r="AF160" s="107"/>
      <c r="AG160" s="107"/>
      <c r="AH160" s="107"/>
      <c r="AI160" s="107"/>
      <c r="AJ160" s="107"/>
      <c r="AK160" s="107"/>
      <c r="AL160" s="107"/>
      <c r="AM160" s="107"/>
      <c r="AN160" s="107"/>
      <c r="AO160" s="107"/>
      <c r="AP160" s="107"/>
      <c r="AQ160" s="107"/>
      <c r="AR160" s="107"/>
      <c r="AS160" s="107"/>
      <c r="AT160" s="107"/>
      <c r="AU160" s="107"/>
      <c r="AV160" s="107"/>
      <c r="AW160" s="107"/>
      <c r="AX160" s="107"/>
      <c r="AY160" s="107"/>
      <c r="AZ160" s="107"/>
      <c r="BA160" s="107"/>
      <c r="BB160" s="107"/>
      <c r="BC160" s="107"/>
      <c r="BD160" s="107"/>
      <c r="BE160" s="107"/>
      <c r="BF160" s="107"/>
      <c r="BG160" s="107"/>
      <c r="BH160" s="107"/>
      <c r="BI160" s="107"/>
      <c r="BJ160" s="107"/>
      <c r="BK160" s="107"/>
      <c r="BL160" s="107"/>
      <c r="BM160" s="107"/>
      <c r="BN160" s="107"/>
      <c r="BO160" s="107"/>
      <c r="BP160" s="107"/>
      <c r="BQ160" s="107"/>
      <c r="BR160" s="107"/>
      <c r="BS160" s="107"/>
      <c r="BT160" s="107"/>
    </row>
    <row r="161" spans="1:72" ht="9.9499999999999993" customHeight="1" thickBot="1" x14ac:dyDescent="0.4">
      <c r="A161" s="38"/>
      <c r="D161" s="107"/>
      <c r="E161" s="107"/>
      <c r="F161" s="107"/>
      <c r="G161" s="107"/>
      <c r="H161" s="107"/>
      <c r="I161" s="107"/>
      <c r="J161" s="107"/>
      <c r="K161" s="107"/>
      <c r="L161" s="107"/>
      <c r="M161" s="107"/>
      <c r="N161" s="107"/>
      <c r="O161" s="107"/>
      <c r="P161" s="107"/>
      <c r="Q161" s="107"/>
      <c r="R161" s="107"/>
      <c r="S161" s="107"/>
      <c r="T161" s="107"/>
      <c r="U161" s="107"/>
      <c r="V161" s="107"/>
      <c r="W161" s="107"/>
      <c r="X161" s="107"/>
      <c r="Y161" s="107"/>
      <c r="Z161" s="107"/>
      <c r="AA161" s="107"/>
      <c r="AB161" s="107"/>
      <c r="AC161" s="107"/>
      <c r="AD161" s="107"/>
      <c r="AE161" s="107"/>
      <c r="AF161" s="107"/>
      <c r="AG161" s="107"/>
      <c r="AH161" s="107"/>
      <c r="AI161" s="107"/>
      <c r="AJ161" s="107"/>
      <c r="AK161" s="107"/>
      <c r="AL161" s="107"/>
      <c r="AM161" s="107"/>
      <c r="AN161" s="107"/>
      <c r="AO161" s="107"/>
      <c r="AP161" s="107"/>
      <c r="AQ161" s="107"/>
      <c r="AR161" s="107"/>
      <c r="AS161" s="107"/>
      <c r="AT161" s="107"/>
      <c r="AU161" s="107"/>
      <c r="AV161" s="107"/>
      <c r="AW161" s="107"/>
      <c r="AX161" s="107"/>
      <c r="AY161" s="107"/>
      <c r="AZ161" s="107"/>
      <c r="BA161" s="107"/>
      <c r="BB161" s="107"/>
      <c r="BC161" s="107"/>
      <c r="BD161" s="107"/>
      <c r="BE161" s="107"/>
      <c r="BF161" s="107"/>
      <c r="BG161" s="107"/>
      <c r="BH161" s="107"/>
      <c r="BI161" s="107"/>
      <c r="BJ161" s="107"/>
      <c r="BK161" s="107"/>
      <c r="BL161" s="107"/>
      <c r="BM161" s="107"/>
      <c r="BN161" s="107"/>
      <c r="BO161" s="107"/>
      <c r="BP161" s="107"/>
      <c r="BQ161" s="107"/>
      <c r="BR161" s="107"/>
      <c r="BS161" s="107"/>
      <c r="BT161" s="107"/>
    </row>
    <row r="162" spans="1:72" ht="9.9499999999999993" hidden="1" customHeight="1" thickTop="1" thickBot="1" x14ac:dyDescent="0.4">
      <c r="A162" s="4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/>
      <c r="BD162" s="4"/>
      <c r="BE162" s="4"/>
      <c r="BF162" s="4"/>
      <c r="BG162" s="4"/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</row>
    <row r="163" spans="1:72" ht="9.9499999999999993" hidden="1" customHeight="1" thickTop="1" thickBot="1" x14ac:dyDescent="0.4"/>
    <row r="164" spans="1:72" ht="30" customHeight="1" thickTop="1" thickBot="1" x14ac:dyDescent="0.4">
      <c r="A164" s="4" t="s">
        <v>29</v>
      </c>
      <c r="B164" s="4">
        <v>300</v>
      </c>
      <c r="C164" s="4">
        <v>310</v>
      </c>
      <c r="D164" s="4">
        <v>320</v>
      </c>
      <c r="E164" s="4">
        <v>330</v>
      </c>
      <c r="F164" s="4">
        <v>340</v>
      </c>
      <c r="G164" s="4">
        <v>350</v>
      </c>
      <c r="H164" s="4">
        <v>360</v>
      </c>
      <c r="I164" s="4">
        <v>370</v>
      </c>
      <c r="J164" s="4">
        <v>380</v>
      </c>
      <c r="K164" s="4">
        <v>390</v>
      </c>
      <c r="L164" s="4">
        <v>400</v>
      </c>
      <c r="M164" s="4">
        <v>410</v>
      </c>
      <c r="N164" s="4">
        <v>420</v>
      </c>
      <c r="O164" s="4">
        <v>430</v>
      </c>
      <c r="P164" s="4">
        <v>440</v>
      </c>
      <c r="Q164" s="4">
        <v>450</v>
      </c>
      <c r="R164" s="4">
        <v>460</v>
      </c>
      <c r="S164" s="4">
        <v>470</v>
      </c>
      <c r="T164" s="4">
        <v>480</v>
      </c>
      <c r="U164" s="4">
        <v>490</v>
      </c>
      <c r="V164" s="4">
        <v>500</v>
      </c>
      <c r="W164" s="4">
        <v>510</v>
      </c>
      <c r="X164" s="4">
        <v>520</v>
      </c>
      <c r="Y164" s="4">
        <v>530</v>
      </c>
      <c r="Z164" s="4">
        <v>540</v>
      </c>
      <c r="AA164" s="4">
        <v>550</v>
      </c>
      <c r="AB164" s="4">
        <v>560</v>
      </c>
      <c r="AC164" s="4">
        <v>570</v>
      </c>
      <c r="AD164" s="4">
        <v>580</v>
      </c>
      <c r="AE164" s="4">
        <v>590</v>
      </c>
      <c r="AF164" s="4">
        <v>600</v>
      </c>
      <c r="AG164" s="4">
        <v>610</v>
      </c>
      <c r="AH164" s="4">
        <v>620</v>
      </c>
      <c r="AI164" s="4">
        <v>630</v>
      </c>
      <c r="AJ164" s="4">
        <v>640</v>
      </c>
      <c r="AK164" s="4">
        <v>650</v>
      </c>
      <c r="AL164" s="4">
        <v>660</v>
      </c>
      <c r="AM164" s="4">
        <v>670</v>
      </c>
      <c r="AN164" s="4">
        <v>680</v>
      </c>
      <c r="AO164" s="4">
        <v>690</v>
      </c>
      <c r="AP164" s="4">
        <v>700</v>
      </c>
      <c r="AQ164" s="4">
        <v>710</v>
      </c>
      <c r="AR164" s="4">
        <v>720</v>
      </c>
      <c r="AS164" s="4">
        <v>730</v>
      </c>
      <c r="AT164" s="4">
        <v>740</v>
      </c>
      <c r="AU164" s="4">
        <v>750</v>
      </c>
      <c r="AV164" s="4">
        <v>760</v>
      </c>
      <c r="AW164" s="4">
        <v>770</v>
      </c>
      <c r="AX164" s="4">
        <v>780</v>
      </c>
      <c r="AY164" s="4">
        <v>790</v>
      </c>
      <c r="AZ164" s="4">
        <v>800</v>
      </c>
      <c r="BA164" s="4">
        <v>810</v>
      </c>
      <c r="BB164" s="4">
        <v>820</v>
      </c>
      <c r="BC164" s="4">
        <v>830</v>
      </c>
      <c r="BD164" s="4">
        <v>840</v>
      </c>
      <c r="BE164" s="4">
        <v>850</v>
      </c>
      <c r="BF164" s="4">
        <v>860</v>
      </c>
      <c r="BG164" s="4">
        <v>870</v>
      </c>
      <c r="BH164" s="4">
        <v>880</v>
      </c>
      <c r="BI164" s="4">
        <v>890</v>
      </c>
      <c r="BJ164" s="4">
        <v>900</v>
      </c>
      <c r="BK164" s="4">
        <v>910</v>
      </c>
      <c r="BL164" s="4">
        <v>920</v>
      </c>
      <c r="BM164" s="4">
        <v>930</v>
      </c>
      <c r="BN164" s="4">
        <v>940</v>
      </c>
      <c r="BO164" s="4">
        <v>950</v>
      </c>
      <c r="BP164" s="4">
        <v>960</v>
      </c>
      <c r="BQ164" s="4">
        <v>970</v>
      </c>
      <c r="BR164" s="4">
        <v>980</v>
      </c>
      <c r="BS164" s="4">
        <v>990</v>
      </c>
      <c r="BT164" s="4">
        <v>1000</v>
      </c>
    </row>
    <row r="165" spans="1:72" ht="9.9499999999999993" customHeight="1" thickTop="1" thickBot="1" x14ac:dyDescent="0.4">
      <c r="A165" s="45" t="s">
        <v>66</v>
      </c>
      <c r="B165" s="35">
        <v>-60.405212121212124</v>
      </c>
      <c r="C165" s="35">
        <v>-58.242424242424242</v>
      </c>
      <c r="D165" s="107">
        <v>-56.090909090909086</v>
      </c>
      <c r="E165" s="107">
        <v>-53.961515151515144</v>
      </c>
      <c r="F165" s="107">
        <v>-51.856898638426621</v>
      </c>
      <c r="G165" s="107">
        <v>-49.943131618759452</v>
      </c>
      <c r="H165" s="107">
        <v>-48.029364599092283</v>
      </c>
      <c r="I165" s="107">
        <v>-46.115597579425113</v>
      </c>
      <c r="J165" s="107">
        <v>-44.201830559757944</v>
      </c>
      <c r="K165" s="107">
        <v>-42.288063540090775</v>
      </c>
      <c r="L165" s="107">
        <v>-40.374296520423599</v>
      </c>
      <c r="M165" s="107">
        <v>-38.636484848484848</v>
      </c>
      <c r="N165" s="107">
        <v>-37.097090909090909</v>
      </c>
      <c r="O165" s="107">
        <v>-35.612363636363639</v>
      </c>
      <c r="P165" s="107">
        <v>-34.162650602409641</v>
      </c>
      <c r="Q165" s="107">
        <v>-32.825301204819276</v>
      </c>
      <c r="R165" s="107">
        <v>-31.545636363636362</v>
      </c>
      <c r="S165" s="107">
        <v>-30.321393939393936</v>
      </c>
      <c r="T165" s="107">
        <v>-29.196181818181817</v>
      </c>
      <c r="U165" s="107">
        <v>-28.103636363636362</v>
      </c>
      <c r="V165" s="107">
        <v>-27.073333333333331</v>
      </c>
      <c r="W165" s="107">
        <v>-26.073575757575757</v>
      </c>
      <c r="X165" s="107">
        <v>-25.09781818181818</v>
      </c>
      <c r="Y165" s="107">
        <v>-24.171265060240962</v>
      </c>
      <c r="Z165" s="107">
        <v>-23.260303030303032</v>
      </c>
      <c r="AA165" s="107">
        <v>-22.381515151515153</v>
      </c>
      <c r="AB165" s="107">
        <v>-21.542727272727273</v>
      </c>
      <c r="AC165" s="107">
        <v>-20.73060606060606</v>
      </c>
      <c r="AD165" s="107">
        <v>-19.976060606060607</v>
      </c>
      <c r="AE165" s="107">
        <v>-19.242727272727272</v>
      </c>
      <c r="AF165" s="107">
        <v>-18.551818181818181</v>
      </c>
      <c r="AG165" s="107">
        <v>-17.93337367624811</v>
      </c>
      <c r="AH165" s="107">
        <v>-17.35394856278366</v>
      </c>
      <c r="AI165" s="107">
        <v>-16.774523449319211</v>
      </c>
      <c r="AJ165" s="107">
        <v>-16.195098335854766</v>
      </c>
      <c r="AK165" s="107">
        <v>-15.615673222390319</v>
      </c>
      <c r="AL165" s="107">
        <v>-15.036248108925871</v>
      </c>
      <c r="AM165" s="107">
        <v>-14.461361573373678</v>
      </c>
      <c r="AN165" s="107">
        <v>-13.995400907715585</v>
      </c>
      <c r="AO165" s="107">
        <v>-13.52944024205749</v>
      </c>
      <c r="AP165" s="107">
        <v>-13.063479576399397</v>
      </c>
      <c r="AQ165" s="107">
        <v>-12.597518910741304</v>
      </c>
      <c r="AR165" s="107">
        <v>-12.131558245083209</v>
      </c>
      <c r="AS165" s="107">
        <v>-11.665597579425116</v>
      </c>
      <c r="AT165" s="107">
        <v>-11.250313161875948</v>
      </c>
      <c r="AU165" s="107">
        <v>-10.902204236006053</v>
      </c>
      <c r="AV165" s="107">
        <v>-10.554095310136159</v>
      </c>
      <c r="AW165" s="107">
        <v>-10.205986384266264</v>
      </c>
      <c r="AX165" s="107">
        <v>-9.8578774583963682</v>
      </c>
      <c r="AY165" s="107">
        <v>-9.5097685325264738</v>
      </c>
      <c r="AZ165" s="107">
        <v>-9.1616596066565794</v>
      </c>
      <c r="BA165" s="107">
        <v>-8.8977272727272716</v>
      </c>
      <c r="BB165" s="107">
        <v>-8.6604121212121203</v>
      </c>
      <c r="BC165" s="107">
        <v>-8.462836363636363</v>
      </c>
      <c r="BD165" s="107">
        <v>-8.2904727272727268</v>
      </c>
      <c r="BE165" s="107">
        <v>-8.1413818181818183</v>
      </c>
      <c r="BF165" s="107">
        <v>-8.0328909090909093</v>
      </c>
      <c r="BG165" s="107">
        <v>-7.939481927710843</v>
      </c>
      <c r="BH165" s="107">
        <v>-7.8780361445783136</v>
      </c>
      <c r="BI165" s="107">
        <v>-7.851</v>
      </c>
      <c r="BJ165" s="107">
        <v>-7.851</v>
      </c>
      <c r="BK165" s="107">
        <v>-7.8824363636363639</v>
      </c>
      <c r="BL165" s="107">
        <v>-7.9168242424242425</v>
      </c>
      <c r="BM165" s="107">
        <v>-7.9507636363636367</v>
      </c>
      <c r="BN165" s="107">
        <v>-7.9843948562783664</v>
      </c>
      <c r="BO165" s="107">
        <v>-8.0178290468986386</v>
      </c>
      <c r="BP165" s="107">
        <v>-8.0512632375189117</v>
      </c>
      <c r="BQ165" s="107">
        <v>-8.084697428139183</v>
      </c>
      <c r="BR165" s="107">
        <v>-8.1181316187594561</v>
      </c>
      <c r="BS165" s="107">
        <v>-8.1515658093797274</v>
      </c>
      <c r="BT165" s="107">
        <v>-8.1850000000000005</v>
      </c>
    </row>
    <row r="166" spans="1:72" ht="9.9499999999999993" customHeight="1" thickBot="1" x14ac:dyDescent="0.4">
      <c r="A166" s="45" t="s">
        <v>73</v>
      </c>
      <c r="B166" s="35">
        <v>-38.883757575757578</v>
      </c>
      <c r="C166" s="35">
        <v>-37.912242424242429</v>
      </c>
      <c r="D166" s="107">
        <v>-36.997090909090907</v>
      </c>
      <c r="E166" s="107">
        <v>-36.161575757575754</v>
      </c>
      <c r="F166" s="107">
        <v>-35.373331316187596</v>
      </c>
      <c r="G166" s="107">
        <v>-34.789972768532529</v>
      </c>
      <c r="H166" s="107">
        <v>-34.206614220877462</v>
      </c>
      <c r="I166" s="107">
        <v>-33.623255673222388</v>
      </c>
      <c r="J166" s="107">
        <v>-33.039897125567322</v>
      </c>
      <c r="K166" s="107">
        <v>-32.456538577912255</v>
      </c>
      <c r="L166" s="107">
        <v>-31.873180030257188</v>
      </c>
      <c r="M166" s="107">
        <v>-31.35007878787879</v>
      </c>
      <c r="N166" s="107">
        <v>-30.894927272727276</v>
      </c>
      <c r="O166" s="107">
        <v>-30.496927272727273</v>
      </c>
      <c r="P166" s="107">
        <v>-30.120367469879518</v>
      </c>
      <c r="Q166" s="107">
        <v>-29.787234939759038</v>
      </c>
      <c r="R166" s="107">
        <v>-29.493563636363636</v>
      </c>
      <c r="S166" s="107">
        <v>-29.237806060606058</v>
      </c>
      <c r="T166" s="107">
        <v>-29.054496969696967</v>
      </c>
      <c r="U166" s="107">
        <v>-28.904109090909088</v>
      </c>
      <c r="V166" s="107">
        <v>-28.833199999999998</v>
      </c>
      <c r="W166" s="107">
        <v>-28.81659393939394</v>
      </c>
      <c r="X166" s="107">
        <v>-28.842654545454543</v>
      </c>
      <c r="Y166" s="107">
        <v>-28.933259036144577</v>
      </c>
      <c r="Z166" s="107">
        <v>-29.042969696969696</v>
      </c>
      <c r="AA166" s="107">
        <v>-29.190848484848484</v>
      </c>
      <c r="AB166" s="107">
        <v>-29.351454545454544</v>
      </c>
      <c r="AC166" s="107">
        <v>-29.520545454545456</v>
      </c>
      <c r="AD166" s="107">
        <v>-29.702303030303028</v>
      </c>
      <c r="AE166" s="107">
        <v>-29.884363636363634</v>
      </c>
      <c r="AF166" s="107">
        <v>-30.065575757575754</v>
      </c>
      <c r="AG166" s="107">
        <v>-30.24080786686838</v>
      </c>
      <c r="AH166" s="107">
        <v>-30.412819969742813</v>
      </c>
      <c r="AI166" s="107">
        <v>-30.584832072617246</v>
      </c>
      <c r="AJ166" s="107">
        <v>-30.756844175491675</v>
      </c>
      <c r="AK166" s="107">
        <v>-30.928856278366109</v>
      </c>
      <c r="AL166" s="107">
        <v>-31.100868381240542</v>
      </c>
      <c r="AM166" s="107">
        <v>-31.272354009077155</v>
      </c>
      <c r="AN166" s="107">
        <v>-31.43120423600605</v>
      </c>
      <c r="AO166" s="107">
        <v>-31.590054462934948</v>
      </c>
      <c r="AP166" s="107">
        <v>-31.748904689863842</v>
      </c>
      <c r="AQ166" s="107">
        <v>-31.90775491679274</v>
      </c>
      <c r="AR166" s="107">
        <v>-32.066605143721638</v>
      </c>
      <c r="AS166" s="107">
        <v>-32.225455370650529</v>
      </c>
      <c r="AT166" s="107">
        <v>-32.380597579425114</v>
      </c>
      <c r="AU166" s="107">
        <v>-32.530824508320727</v>
      </c>
      <c r="AV166" s="107">
        <v>-32.68105143721634</v>
      </c>
      <c r="AW166" s="107">
        <v>-32.831278366111952</v>
      </c>
      <c r="AX166" s="107">
        <v>-32.981505295007565</v>
      </c>
      <c r="AY166" s="107">
        <v>-33.131732223903178</v>
      </c>
      <c r="AZ166" s="107">
        <v>-33.281959152798791</v>
      </c>
      <c r="BA166" s="107">
        <v>-33.436721212121213</v>
      </c>
      <c r="BB166" s="107">
        <v>-33.592169696969698</v>
      </c>
      <c r="BC166" s="107">
        <v>-33.746109090909094</v>
      </c>
      <c r="BD166" s="107">
        <v>-33.901624242424241</v>
      </c>
      <c r="BE166" s="107">
        <v>-34.058593939393944</v>
      </c>
      <c r="BF166" s="107">
        <v>-34.21450909090909</v>
      </c>
      <c r="BG166" s="107">
        <v>-34.370457831325297</v>
      </c>
      <c r="BH166" s="107">
        <v>-34.527084337349393</v>
      </c>
      <c r="BI166" s="107">
        <v>-34.671006060606061</v>
      </c>
      <c r="BJ166" s="107">
        <v>-34.804945454545454</v>
      </c>
      <c r="BK166" s="107">
        <v>-34.932266666666663</v>
      </c>
      <c r="BL166" s="107">
        <v>-35.06019393939394</v>
      </c>
      <c r="BM166" s="107">
        <v>-35.191709090909093</v>
      </c>
      <c r="BN166" s="107">
        <v>-35.325594553706509</v>
      </c>
      <c r="BO166" s="107">
        <v>-35.460995461422087</v>
      </c>
      <c r="BP166" s="107">
        <v>-35.596396369137672</v>
      </c>
      <c r="BQ166" s="107">
        <v>-35.73179727685325</v>
      </c>
      <c r="BR166" s="107">
        <v>-35.867198184568835</v>
      </c>
      <c r="BS166" s="107">
        <v>-36.002599092284413</v>
      </c>
      <c r="BT166" s="107">
        <v>-36.137999999999998</v>
      </c>
    </row>
    <row r="167" spans="1:72" ht="9.9499999999999993" customHeight="1" thickBot="1" x14ac:dyDescent="0.4">
      <c r="A167" s="45" t="s">
        <v>1</v>
      </c>
      <c r="B167" s="35">
        <v>-18.79248484848485</v>
      </c>
      <c r="C167" s="35">
        <v>-18.809212121212123</v>
      </c>
      <c r="D167" s="107">
        <v>-18.833454545454547</v>
      </c>
      <c r="E167" s="107">
        <v>-18.857696969696971</v>
      </c>
      <c r="F167" s="107">
        <v>-18.881331316187595</v>
      </c>
      <c r="G167" s="107">
        <v>-18.897972768532526</v>
      </c>
      <c r="H167" s="107">
        <v>-18.914614220877457</v>
      </c>
      <c r="I167" s="107">
        <v>-18.931255673222388</v>
      </c>
      <c r="J167" s="107">
        <v>-18.947897125567319</v>
      </c>
      <c r="K167" s="107">
        <v>-18.964538577912254</v>
      </c>
      <c r="L167" s="107">
        <v>-18.981180030257185</v>
      </c>
      <c r="M167" s="107">
        <v>-19.001393939393939</v>
      </c>
      <c r="N167" s="107">
        <v>-19.025636363636366</v>
      </c>
      <c r="O167" s="107">
        <v>-19.039939393939395</v>
      </c>
      <c r="P167" s="107">
        <v>-19.051024096385543</v>
      </c>
      <c r="Q167" s="107">
        <v>-19.057048192771084</v>
      </c>
      <c r="R167" s="107">
        <v>-19.056909090909091</v>
      </c>
      <c r="S167" s="107">
        <v>-19.050848484848487</v>
      </c>
      <c r="T167" s="107">
        <v>-19.044787878787879</v>
      </c>
      <c r="U167" s="107">
        <v>-19.037454545454544</v>
      </c>
      <c r="V167" s="107">
        <v>-19.025333333333332</v>
      </c>
      <c r="W167" s="107">
        <v>-19.016606060606062</v>
      </c>
      <c r="X167" s="107">
        <v>-19.010545454545458</v>
      </c>
      <c r="Y167" s="107">
        <v>-19.010000000000002</v>
      </c>
      <c r="Z167" s="107">
        <v>-19.013030303030305</v>
      </c>
      <c r="AA167" s="107">
        <v>-19.025151515151517</v>
      </c>
      <c r="AB167" s="107">
        <v>-19.037272727272729</v>
      </c>
      <c r="AC167" s="107">
        <v>-19.049393939393941</v>
      </c>
      <c r="AD167" s="107">
        <v>-19.067272727272726</v>
      </c>
      <c r="AE167" s="107">
        <v>-19.085454545454542</v>
      </c>
      <c r="AF167" s="107">
        <v>-19.103636363636362</v>
      </c>
      <c r="AG167" s="107">
        <v>-19.12376701966717</v>
      </c>
      <c r="AH167" s="107">
        <v>-19.144947049924358</v>
      </c>
      <c r="AI167" s="107">
        <v>-19.166127080181543</v>
      </c>
      <c r="AJ167" s="107">
        <v>-19.187307110438727</v>
      </c>
      <c r="AK167" s="107">
        <v>-19.208487140695915</v>
      </c>
      <c r="AL167" s="107">
        <v>-19.2296671709531</v>
      </c>
      <c r="AM167" s="107">
        <v>-19.250786686838126</v>
      </c>
      <c r="AN167" s="107">
        <v>-19.270453857791225</v>
      </c>
      <c r="AO167" s="107">
        <v>-19.290121028744327</v>
      </c>
      <c r="AP167" s="107">
        <v>-19.309788199697426</v>
      </c>
      <c r="AQ167" s="107">
        <v>-19.329455370650528</v>
      </c>
      <c r="AR167" s="107">
        <v>-19.349122541603631</v>
      </c>
      <c r="AS167" s="107">
        <v>-19.36878971255673</v>
      </c>
      <c r="AT167" s="107">
        <v>-19.388456883509832</v>
      </c>
      <c r="AU167" s="107">
        <v>-19.408124054462935</v>
      </c>
      <c r="AV167" s="107">
        <v>-19.427791225416037</v>
      </c>
      <c r="AW167" s="107">
        <v>-19.447458396369139</v>
      </c>
      <c r="AX167" s="107">
        <v>-19.467125567322238</v>
      </c>
      <c r="AY167" s="107">
        <v>-19.486792738275341</v>
      </c>
      <c r="AZ167" s="107">
        <v>-19.506459909228443</v>
      </c>
      <c r="BA167" s="107">
        <v>-19.52987878787879</v>
      </c>
      <c r="BB167" s="107">
        <v>-19.553090909090908</v>
      </c>
      <c r="BC167" s="107">
        <v>-19.571272727272728</v>
      </c>
      <c r="BD167" s="107">
        <v>-19.589454545454544</v>
      </c>
      <c r="BE167" s="107">
        <v>-19.607636363636363</v>
      </c>
      <c r="BF167" s="107">
        <v>-19.625818181818182</v>
      </c>
      <c r="BG167" s="107">
        <v>-19.643975903614457</v>
      </c>
      <c r="BH167" s="107">
        <v>-19.662048192771085</v>
      </c>
      <c r="BI167" s="107">
        <v>-19.680181818181818</v>
      </c>
      <c r="BJ167" s="107">
        <v>-19.698363636363634</v>
      </c>
      <c r="BK167" s="107">
        <v>-19.716545454545454</v>
      </c>
      <c r="BL167" s="107">
        <v>-19.734727272727273</v>
      </c>
      <c r="BM167" s="107">
        <v>-19.752909090909093</v>
      </c>
      <c r="BN167" s="107">
        <v>-19.771074130105902</v>
      </c>
      <c r="BO167" s="107">
        <v>-19.789228441754918</v>
      </c>
      <c r="BP167" s="107">
        <v>-19.807382753403935</v>
      </c>
      <c r="BQ167" s="107">
        <v>-19.825537065052949</v>
      </c>
      <c r="BR167" s="107">
        <v>-19.843691376701965</v>
      </c>
      <c r="BS167" s="107">
        <v>-19.861845688350982</v>
      </c>
      <c r="BT167" s="107">
        <v>-19.88</v>
      </c>
    </row>
    <row r="168" spans="1:72" ht="9.9499999999999993" customHeight="1" thickBot="1" x14ac:dyDescent="0.4">
      <c r="A168" s="45" t="s">
        <v>105</v>
      </c>
      <c r="B168" s="35">
        <v>-60.721757575757579</v>
      </c>
      <c r="C168" s="35">
        <v>-59.419333333333334</v>
      </c>
      <c r="D168" s="107">
        <v>-58.286000000000001</v>
      </c>
      <c r="E168" s="107">
        <v>-57.347333333333331</v>
      </c>
      <c r="F168" s="107">
        <v>-56.512166414523449</v>
      </c>
      <c r="G168" s="107">
        <v>-56.039246596066562</v>
      </c>
      <c r="H168" s="107">
        <v>-55.566326777609682</v>
      </c>
      <c r="I168" s="107">
        <v>-55.093406959152794</v>
      </c>
      <c r="J168" s="107">
        <v>-54.620487140695914</v>
      </c>
      <c r="K168" s="107">
        <v>-54.147567322239034</v>
      </c>
      <c r="L168" s="107">
        <v>-53.674647503782147</v>
      </c>
      <c r="M168" s="107">
        <v>-53.258503030303032</v>
      </c>
      <c r="N168" s="107">
        <v>-52.906381818181821</v>
      </c>
      <c r="O168" s="107">
        <v>-52.641230303030305</v>
      </c>
      <c r="P168" s="107">
        <v>-52.400849397590363</v>
      </c>
      <c r="Q168" s="107">
        <v>-52.188198795180725</v>
      </c>
      <c r="R168" s="107">
        <v>-52.012290909090908</v>
      </c>
      <c r="S168" s="107">
        <v>-51.871684848484847</v>
      </c>
      <c r="T168" s="107">
        <v>-51.787890909090905</v>
      </c>
      <c r="U168" s="107">
        <v>-51.734472727272724</v>
      </c>
      <c r="V168" s="107">
        <v>-51.760533333333335</v>
      </c>
      <c r="W168" s="107">
        <v>-51.847684848484846</v>
      </c>
      <c r="X168" s="107">
        <v>-51.982836363636359</v>
      </c>
      <c r="Y168" s="107">
        <v>-52.192897590361447</v>
      </c>
      <c r="Z168" s="107">
        <v>-52.426303030303032</v>
      </c>
      <c r="AA168" s="107">
        <v>-52.707515151515153</v>
      </c>
      <c r="AB168" s="107">
        <v>-53.001454545454543</v>
      </c>
      <c r="AC168" s="107">
        <v>-53.30387878787878</v>
      </c>
      <c r="AD168" s="107">
        <v>-53.62472727272727</v>
      </c>
      <c r="AE168" s="107">
        <v>-53.94618181818182</v>
      </c>
      <c r="AF168" s="107">
        <v>-54.266787878787881</v>
      </c>
      <c r="AG168" s="107">
        <v>-54.582260211800303</v>
      </c>
      <c r="AH168" s="107">
        <v>-54.894968229954614</v>
      </c>
      <c r="AI168" s="107">
        <v>-55.207676248108925</v>
      </c>
      <c r="AJ168" s="107">
        <v>-55.520384266263235</v>
      </c>
      <c r="AK168" s="107">
        <v>-55.833092284417546</v>
      </c>
      <c r="AL168" s="107">
        <v>-56.145800302571857</v>
      </c>
      <c r="AM168" s="107">
        <v>-56.45767927382753</v>
      </c>
      <c r="AN168" s="107">
        <v>-56.749661119515885</v>
      </c>
      <c r="AO168" s="107">
        <v>-57.041642965204232</v>
      </c>
      <c r="AP168" s="107">
        <v>-57.333624810892587</v>
      </c>
      <c r="AQ168" s="107">
        <v>-57.625606656580935</v>
      </c>
      <c r="AR168" s="107">
        <v>-57.917588502269282</v>
      </c>
      <c r="AS168" s="107">
        <v>-58.209570347957637</v>
      </c>
      <c r="AT168" s="107">
        <v>-58.491989409984868</v>
      </c>
      <c r="AU168" s="107">
        <v>-58.761732223903174</v>
      </c>
      <c r="AV168" s="107">
        <v>-59.03147503782148</v>
      </c>
      <c r="AW168" s="107">
        <v>-59.301217851739793</v>
      </c>
      <c r="AX168" s="107">
        <v>-59.570960665658099</v>
      </c>
      <c r="AY168" s="107">
        <v>-59.840703479576405</v>
      </c>
      <c r="AZ168" s="107">
        <v>-60.110446293494711</v>
      </c>
      <c r="BA168" s="107">
        <v>-60.381145454545454</v>
      </c>
      <c r="BB168" s="107">
        <v>-60.650715151515151</v>
      </c>
      <c r="BC168" s="107">
        <v>-60.913745454545456</v>
      </c>
      <c r="BD168" s="107">
        <v>-61.178351515151519</v>
      </c>
      <c r="BE168" s="107">
        <v>-61.444412121212125</v>
      </c>
      <c r="BF168" s="107">
        <v>-61.70941818181818</v>
      </c>
      <c r="BG168" s="107">
        <v>-61.975638554216864</v>
      </c>
      <c r="BH168" s="107">
        <v>-62.246722891566264</v>
      </c>
      <c r="BI168" s="107">
        <v>-62.498703030303034</v>
      </c>
      <c r="BJ168" s="107">
        <v>-62.735672727272735</v>
      </c>
      <c r="BK168" s="107">
        <v>-62.96602424242424</v>
      </c>
      <c r="BL168" s="107">
        <v>-63.198557575757576</v>
      </c>
      <c r="BM168" s="107">
        <v>-63.439163636363638</v>
      </c>
      <c r="BN168" s="107">
        <v>-63.684807866868383</v>
      </c>
      <c r="BO168" s="107">
        <v>-63.933673222390318</v>
      </c>
      <c r="BP168" s="107">
        <v>-64.182538577912254</v>
      </c>
      <c r="BQ168" s="107">
        <v>-64.431403933434183</v>
      </c>
      <c r="BR168" s="107">
        <v>-64.680269288956126</v>
      </c>
      <c r="BS168" s="107">
        <v>-64.929134644478069</v>
      </c>
      <c r="BT168" s="107">
        <v>-65.177999999999997</v>
      </c>
    </row>
    <row r="169" spans="1:72" ht="9.9499999999999993" customHeight="1" thickBot="1" x14ac:dyDescent="0.4">
      <c r="A169" s="45" t="s">
        <v>101</v>
      </c>
      <c r="B169" s="35">
        <v>-38.883757575757578</v>
      </c>
      <c r="C169" s="35">
        <v>-37.912242424242429</v>
      </c>
      <c r="D169" s="107">
        <v>-36.997090909090907</v>
      </c>
      <c r="E169" s="107">
        <v>-36.161575757575754</v>
      </c>
      <c r="F169" s="107">
        <v>-35.373331316187596</v>
      </c>
      <c r="G169" s="107">
        <v>-34.789972768532529</v>
      </c>
      <c r="H169" s="107">
        <v>-34.206614220877462</v>
      </c>
      <c r="I169" s="107">
        <v>-33.623255673222388</v>
      </c>
      <c r="J169" s="107">
        <v>-33.039897125567322</v>
      </c>
      <c r="K169" s="107">
        <v>-32.456538577912255</v>
      </c>
      <c r="L169" s="107">
        <v>-31.873180030257188</v>
      </c>
      <c r="M169" s="107">
        <v>-31.35007878787879</v>
      </c>
      <c r="N169" s="107">
        <v>-30.894927272727276</v>
      </c>
      <c r="O169" s="107">
        <v>-30.496927272727273</v>
      </c>
      <c r="P169" s="107">
        <v>-30.120367469879518</v>
      </c>
      <c r="Q169" s="107">
        <v>-29.787234939759038</v>
      </c>
      <c r="R169" s="107">
        <v>-29.493563636363636</v>
      </c>
      <c r="S169" s="107">
        <v>-29.237806060606058</v>
      </c>
      <c r="T169" s="107">
        <v>-29.054496969696967</v>
      </c>
      <c r="U169" s="107">
        <v>-28.904109090909088</v>
      </c>
      <c r="V169" s="107">
        <v>-28.833199999999998</v>
      </c>
      <c r="W169" s="107">
        <v>-28.81659393939394</v>
      </c>
      <c r="X169" s="107">
        <v>-28.842654545454543</v>
      </c>
      <c r="Y169" s="107">
        <v>-28.933259036144577</v>
      </c>
      <c r="Z169" s="107">
        <v>-29.042969696969696</v>
      </c>
      <c r="AA169" s="107">
        <v>-29.190848484848484</v>
      </c>
      <c r="AB169" s="107">
        <v>-29.351454545454544</v>
      </c>
      <c r="AC169" s="107">
        <v>-29.520545454545456</v>
      </c>
      <c r="AD169" s="107">
        <v>-29.702303030303028</v>
      </c>
      <c r="AE169" s="107">
        <v>-29.884363636363634</v>
      </c>
      <c r="AF169" s="107">
        <v>-30.065575757575754</v>
      </c>
      <c r="AG169" s="107">
        <v>-30.24080786686838</v>
      </c>
      <c r="AH169" s="107">
        <v>-30.412819969742813</v>
      </c>
      <c r="AI169" s="107">
        <v>-30.584832072617246</v>
      </c>
      <c r="AJ169" s="107">
        <v>-30.756844175491675</v>
      </c>
      <c r="AK169" s="107">
        <v>-30.928856278366109</v>
      </c>
      <c r="AL169" s="107">
        <v>-31.100868381240542</v>
      </c>
      <c r="AM169" s="107">
        <v>-31.272354009077155</v>
      </c>
      <c r="AN169" s="107">
        <v>-31.43120423600605</v>
      </c>
      <c r="AO169" s="107">
        <v>-31.590054462934948</v>
      </c>
      <c r="AP169" s="107">
        <v>-31.748904689863842</v>
      </c>
      <c r="AQ169" s="107">
        <v>-31.90775491679274</v>
      </c>
      <c r="AR169" s="107">
        <v>-32.066605143721638</v>
      </c>
      <c r="AS169" s="107">
        <v>-32.225455370650529</v>
      </c>
      <c r="AT169" s="107">
        <v>-32.380597579425114</v>
      </c>
      <c r="AU169" s="107">
        <v>-32.530824508320727</v>
      </c>
      <c r="AV169" s="107">
        <v>-32.68105143721634</v>
      </c>
      <c r="AW169" s="107">
        <v>-32.831278366111952</v>
      </c>
      <c r="AX169" s="107">
        <v>-32.981505295007565</v>
      </c>
      <c r="AY169" s="107">
        <v>-33.131732223903178</v>
      </c>
      <c r="AZ169" s="107">
        <v>-33.281959152798791</v>
      </c>
      <c r="BA169" s="107">
        <v>-33.436721212121213</v>
      </c>
      <c r="BB169" s="107">
        <v>-33.592169696969698</v>
      </c>
      <c r="BC169" s="107">
        <v>-33.746109090909094</v>
      </c>
      <c r="BD169" s="107">
        <v>-33.901624242424241</v>
      </c>
      <c r="BE169" s="107">
        <v>-34.058593939393944</v>
      </c>
      <c r="BF169" s="107">
        <v>-34.21450909090909</v>
      </c>
      <c r="BG169" s="107">
        <v>-34.370457831325297</v>
      </c>
      <c r="BH169" s="107">
        <v>-34.527084337349393</v>
      </c>
      <c r="BI169" s="107">
        <v>-34.671006060606061</v>
      </c>
      <c r="BJ169" s="107">
        <v>-34.804945454545454</v>
      </c>
      <c r="BK169" s="107">
        <v>-34.932266666666663</v>
      </c>
      <c r="BL169" s="107">
        <v>-35.06019393939394</v>
      </c>
      <c r="BM169" s="107">
        <v>-35.191709090909093</v>
      </c>
      <c r="BN169" s="107">
        <v>-35.325594553706509</v>
      </c>
      <c r="BO169" s="107">
        <v>-35.460995461422087</v>
      </c>
      <c r="BP169" s="107">
        <v>-35.596396369137672</v>
      </c>
      <c r="BQ169" s="107">
        <v>-35.73179727685325</v>
      </c>
      <c r="BR169" s="107">
        <v>-35.867198184568835</v>
      </c>
      <c r="BS169" s="107">
        <v>-36.002599092284413</v>
      </c>
      <c r="BT169" s="107">
        <v>-36.137999999999998</v>
      </c>
    </row>
    <row r="170" spans="1:72" ht="9.9499999999999993" customHeight="1" thickBot="1" x14ac:dyDescent="0.4">
      <c r="A170" s="45" t="s">
        <v>57</v>
      </c>
      <c r="B170" s="35">
        <v>-17.045757575757577</v>
      </c>
      <c r="C170" s="35">
        <v>-16.405151515151516</v>
      </c>
      <c r="D170" s="107">
        <v>-15.708181818181817</v>
      </c>
      <c r="E170" s="107">
        <v>-14.97581818181818</v>
      </c>
      <c r="F170" s="107">
        <v>-14.234496217851738</v>
      </c>
      <c r="G170" s="107">
        <v>-13.540698940998485</v>
      </c>
      <c r="H170" s="107">
        <v>-12.846901664145234</v>
      </c>
      <c r="I170" s="107">
        <v>-12.153104387291982</v>
      </c>
      <c r="J170" s="107">
        <v>-11.459307110438729</v>
      </c>
      <c r="K170" s="107">
        <v>-10.765509833585478</v>
      </c>
      <c r="L170" s="107">
        <v>-10.071712556732226</v>
      </c>
      <c r="M170" s="107">
        <v>-9.4416545454545471</v>
      </c>
      <c r="N170" s="107">
        <v>-8.8834727272727267</v>
      </c>
      <c r="O170" s="107">
        <v>-8.352624242424243</v>
      </c>
      <c r="P170" s="107">
        <v>-7.8398855421686751</v>
      </c>
      <c r="Q170" s="107">
        <v>-7.3862710843373485</v>
      </c>
      <c r="R170" s="107">
        <v>-6.9748363636363626</v>
      </c>
      <c r="S170" s="107">
        <v>-6.6039272727272715</v>
      </c>
      <c r="T170" s="107">
        <v>-6.3211030303030293</v>
      </c>
      <c r="U170" s="107">
        <v>-6.0737454545454543</v>
      </c>
      <c r="V170" s="107">
        <v>-5.9058666666666664</v>
      </c>
      <c r="W170" s="107">
        <v>-5.7855030303030297</v>
      </c>
      <c r="X170" s="107">
        <v>-5.7024727272727276</v>
      </c>
      <c r="Y170" s="107">
        <v>-5.6736204819277107</v>
      </c>
      <c r="Z170" s="107">
        <v>-5.6596363636363636</v>
      </c>
      <c r="AA170" s="107">
        <v>-5.6741818181818182</v>
      </c>
      <c r="AB170" s="107">
        <v>-5.7014545454545456</v>
      </c>
      <c r="AC170" s="107">
        <v>-5.7372121212121208</v>
      </c>
      <c r="AD170" s="107">
        <v>-5.7798787878787872</v>
      </c>
      <c r="AE170" s="107">
        <v>-5.8225454545454545</v>
      </c>
      <c r="AF170" s="107">
        <v>-5.8643636363636356</v>
      </c>
      <c r="AG170" s="107">
        <v>-5.8993555219364593</v>
      </c>
      <c r="AH170" s="107">
        <v>-5.9306717095310137</v>
      </c>
      <c r="AI170" s="107">
        <v>-5.9619878971255673</v>
      </c>
      <c r="AJ170" s="107">
        <v>-5.9933040847201209</v>
      </c>
      <c r="AK170" s="107">
        <v>-6.0246202723146745</v>
      </c>
      <c r="AL170" s="107">
        <v>-6.0559364599092289</v>
      </c>
      <c r="AM170" s="107">
        <v>-6.0870287443267781</v>
      </c>
      <c r="AN170" s="107">
        <v>-6.1127473524962177</v>
      </c>
      <c r="AO170" s="107">
        <v>-6.1384659606656582</v>
      </c>
      <c r="AP170" s="107">
        <v>-6.1641845688350987</v>
      </c>
      <c r="AQ170" s="107">
        <v>-6.1899031770045392</v>
      </c>
      <c r="AR170" s="107">
        <v>-6.2156217851739788</v>
      </c>
      <c r="AS170" s="107">
        <v>-6.2413403933434193</v>
      </c>
      <c r="AT170" s="107">
        <v>-6.2692057488653559</v>
      </c>
      <c r="AU170" s="107">
        <v>-6.2999167927382755</v>
      </c>
      <c r="AV170" s="107">
        <v>-6.3306278366111952</v>
      </c>
      <c r="AW170" s="107">
        <v>-6.3613388804841149</v>
      </c>
      <c r="AX170" s="107">
        <v>-6.3920499243570346</v>
      </c>
      <c r="AY170" s="107">
        <v>-6.4227609682299542</v>
      </c>
      <c r="AZ170" s="107">
        <v>-6.4534720121028739</v>
      </c>
      <c r="BA170" s="107">
        <v>-6.4922969696969695</v>
      </c>
      <c r="BB170" s="107">
        <v>-6.5336242424242421</v>
      </c>
      <c r="BC170" s="107">
        <v>-6.578472727272727</v>
      </c>
      <c r="BD170" s="107">
        <v>-6.6248969696969695</v>
      </c>
      <c r="BE170" s="107">
        <v>-6.6727757575757582</v>
      </c>
      <c r="BF170" s="107">
        <v>-6.7196000000000007</v>
      </c>
      <c r="BG170" s="107">
        <v>-6.7652771084337351</v>
      </c>
      <c r="BH170" s="107">
        <v>-6.8074457831325299</v>
      </c>
      <c r="BI170" s="107">
        <v>-6.8433090909090906</v>
      </c>
      <c r="BJ170" s="107">
        <v>-6.8742181818181818</v>
      </c>
      <c r="BK170" s="107">
        <v>-6.8985090909090907</v>
      </c>
      <c r="BL170" s="107">
        <v>-6.921830303030303</v>
      </c>
      <c r="BM170" s="107">
        <v>-6.9442545454545455</v>
      </c>
      <c r="BN170" s="107">
        <v>-6.9663812405446297</v>
      </c>
      <c r="BO170" s="107">
        <v>-6.9883177004538579</v>
      </c>
      <c r="BP170" s="107">
        <v>-7.0102541603630861</v>
      </c>
      <c r="BQ170" s="107">
        <v>-7.0321906202723143</v>
      </c>
      <c r="BR170" s="107">
        <v>-7.0541270801815434</v>
      </c>
      <c r="BS170" s="107">
        <v>-7.0760635400907717</v>
      </c>
      <c r="BT170" s="107">
        <v>-7.0979999999999999</v>
      </c>
    </row>
    <row r="171" spans="1:72" ht="9.9499999999999993" customHeight="1" thickBot="1" x14ac:dyDescent="0.4">
      <c r="A171" s="45" t="s">
        <v>106</v>
      </c>
      <c r="B171" s="35">
        <v>-186.32442424242421</v>
      </c>
      <c r="C171" s="35">
        <v>-181.0061212121212</v>
      </c>
      <c r="D171" s="107">
        <v>-176.04854545454543</v>
      </c>
      <c r="E171" s="107">
        <v>-171.48030303030302</v>
      </c>
      <c r="F171" s="107">
        <v>-167.13030257186082</v>
      </c>
      <c r="G171" s="107">
        <v>-163.63408472012102</v>
      </c>
      <c r="H171" s="107">
        <v>-160.13786686838125</v>
      </c>
      <c r="I171" s="107">
        <v>-156.64164901664145</v>
      </c>
      <c r="J171" s="107">
        <v>-153.14543116490168</v>
      </c>
      <c r="K171" s="107">
        <v>-149.64921331316188</v>
      </c>
      <c r="L171" s="107">
        <v>-146.15299546142211</v>
      </c>
      <c r="M171" s="107">
        <v>-142.99824242424245</v>
      </c>
      <c r="N171" s="107">
        <v>-140.22854545454547</v>
      </c>
      <c r="O171" s="107">
        <v>-137.65763636363639</v>
      </c>
      <c r="P171" s="107">
        <v>-135.16674698795183</v>
      </c>
      <c r="Q171" s="107">
        <v>-132.8534939759036</v>
      </c>
      <c r="R171" s="107">
        <v>-130.64745454545454</v>
      </c>
      <c r="S171" s="107">
        <v>-128.54442424242424</v>
      </c>
      <c r="T171" s="107">
        <v>-126.59254545454544</v>
      </c>
      <c r="U171" s="107">
        <v>-124.69836363636362</v>
      </c>
      <c r="V171" s="107">
        <v>-122.92866666666666</v>
      </c>
      <c r="W171" s="107">
        <v>-121.24042424242424</v>
      </c>
      <c r="X171" s="107">
        <v>-119.61618181818181</v>
      </c>
      <c r="Y171" s="107">
        <v>-118.12144578313254</v>
      </c>
      <c r="Z171" s="107">
        <v>-116.67060606060608</v>
      </c>
      <c r="AA171" s="107">
        <v>-115.31303030303032</v>
      </c>
      <c r="AB171" s="107">
        <v>-114.03545454545456</v>
      </c>
      <c r="AC171" s="107">
        <v>-112.81121212121212</v>
      </c>
      <c r="AD171" s="107">
        <v>-111.71939393939394</v>
      </c>
      <c r="AE171" s="107">
        <v>-110.67090909090909</v>
      </c>
      <c r="AF171" s="107">
        <v>-109.70727272727274</v>
      </c>
      <c r="AG171" s="107">
        <v>-108.89110438729199</v>
      </c>
      <c r="AH171" s="107">
        <v>-108.15434190620273</v>
      </c>
      <c r="AI171" s="107">
        <v>-107.41757942511347</v>
      </c>
      <c r="AJ171" s="107">
        <v>-106.68081694402422</v>
      </c>
      <c r="AK171" s="107">
        <v>-105.94405446293494</v>
      </c>
      <c r="AL171" s="107">
        <v>-105.20729198184569</v>
      </c>
      <c r="AM171" s="107">
        <v>-104.47869894099848</v>
      </c>
      <c r="AN171" s="107">
        <v>-103.94617246596067</v>
      </c>
      <c r="AO171" s="107">
        <v>-103.41364599092284</v>
      </c>
      <c r="AP171" s="107">
        <v>-102.88111951588502</v>
      </c>
      <c r="AQ171" s="107">
        <v>-102.34859304084719</v>
      </c>
      <c r="AR171" s="107">
        <v>-101.81606656580938</v>
      </c>
      <c r="AS171" s="107">
        <v>-101.28354009077155</v>
      </c>
      <c r="AT171" s="107">
        <v>-100.83480181543116</v>
      </c>
      <c r="AU171" s="107">
        <v>-100.49713161875945</v>
      </c>
      <c r="AV171" s="107">
        <v>-100.15946142208774</v>
      </c>
      <c r="AW171" s="107">
        <v>-99.821791225416035</v>
      </c>
      <c r="AX171" s="107">
        <v>-99.48412102874434</v>
      </c>
      <c r="AY171" s="107">
        <v>-99.146450832072631</v>
      </c>
      <c r="AZ171" s="107">
        <v>-98.808780635400922</v>
      </c>
      <c r="BA171" s="107">
        <v>-98.628727272727289</v>
      </c>
      <c r="BB171" s="107">
        <v>-98.496460606060609</v>
      </c>
      <c r="BC171" s="107">
        <v>-98.428581818181826</v>
      </c>
      <c r="BD171" s="107">
        <v>-98.411127272727271</v>
      </c>
      <c r="BE171" s="107">
        <v>-98.440218181818167</v>
      </c>
      <c r="BF171" s="107">
        <v>-98.550509090909088</v>
      </c>
      <c r="BG171" s="107">
        <v>-98.694506024096384</v>
      </c>
      <c r="BH171" s="107">
        <v>-98.914987951807234</v>
      </c>
      <c r="BI171" s="107">
        <v>-99.185090909090917</v>
      </c>
      <c r="BJ171" s="107">
        <v>-99.494181818181829</v>
      </c>
      <c r="BK171" s="107">
        <v>-99.86614545454546</v>
      </c>
      <c r="BL171" s="107">
        <v>-100.2487393939394</v>
      </c>
      <c r="BM171" s="107">
        <v>-100.64389090909091</v>
      </c>
      <c r="BN171" s="107">
        <v>-101.04642965204236</v>
      </c>
      <c r="BO171" s="107">
        <v>-101.45369137670197</v>
      </c>
      <c r="BP171" s="107">
        <v>-101.86095310136157</v>
      </c>
      <c r="BQ171" s="107">
        <v>-102.26821482602119</v>
      </c>
      <c r="BR171" s="107">
        <v>-102.6754765506808</v>
      </c>
      <c r="BS171" s="107">
        <v>-103.0827382753404</v>
      </c>
      <c r="BT171" s="107">
        <v>-103.49000000000001</v>
      </c>
    </row>
    <row r="172" spans="1:72" ht="9.9499999999999993" customHeight="1" thickBot="1" x14ac:dyDescent="0.4">
      <c r="A172" s="45" t="s">
        <v>67</v>
      </c>
      <c r="B172" s="35">
        <v>-82.243212121212125</v>
      </c>
      <c r="C172" s="35">
        <v>-79.749515151515155</v>
      </c>
      <c r="D172" s="107">
        <v>-77.37981818181818</v>
      </c>
      <c r="E172" s="107">
        <v>-75.147272727272721</v>
      </c>
      <c r="F172" s="107">
        <v>-72.995733736762475</v>
      </c>
      <c r="G172" s="107">
        <v>-71.192405446293492</v>
      </c>
      <c r="H172" s="107">
        <v>-69.389077155824509</v>
      </c>
      <c r="I172" s="107">
        <v>-67.585748865355527</v>
      </c>
      <c r="J172" s="107">
        <v>-65.78242057488653</v>
      </c>
      <c r="K172" s="107">
        <v>-63.979092284417547</v>
      </c>
      <c r="L172" s="107">
        <v>-62.175763993948564</v>
      </c>
      <c r="M172" s="107">
        <v>-60.544909090909094</v>
      </c>
      <c r="N172" s="107">
        <v>-59.108545454545457</v>
      </c>
      <c r="O172" s="107">
        <v>-57.756666666666675</v>
      </c>
      <c r="P172" s="107">
        <v>-56.443132530120486</v>
      </c>
      <c r="Q172" s="107">
        <v>-55.226265060240962</v>
      </c>
      <c r="R172" s="107">
        <v>-54.064363636363638</v>
      </c>
      <c r="S172" s="107">
        <v>-52.955272727272721</v>
      </c>
      <c r="T172" s="107">
        <v>-51.929575757575755</v>
      </c>
      <c r="U172" s="107">
        <v>-50.933999999999997</v>
      </c>
      <c r="V172" s="107">
        <v>-50.000666666666667</v>
      </c>
      <c r="W172" s="107">
        <v>-49.104666666666667</v>
      </c>
      <c r="X172" s="107">
        <v>-48.237999999999992</v>
      </c>
      <c r="Y172" s="107">
        <v>-47.430903614457826</v>
      </c>
      <c r="Z172" s="107">
        <v>-46.643636363636361</v>
      </c>
      <c r="AA172" s="107">
        <v>-45.898181818181818</v>
      </c>
      <c r="AB172" s="107">
        <v>-45.192727272727275</v>
      </c>
      <c r="AC172" s="107">
        <v>-44.513939393939395</v>
      </c>
      <c r="AD172" s="107">
        <v>-43.898484848484848</v>
      </c>
      <c r="AE172" s="107">
        <v>-43.304545454545455</v>
      </c>
      <c r="AF172" s="107">
        <v>-42.753030303030307</v>
      </c>
      <c r="AG172" s="107">
        <v>-42.274826021180033</v>
      </c>
      <c r="AH172" s="107">
        <v>-41.836096822995465</v>
      </c>
      <c r="AI172" s="107">
        <v>-41.39736762481089</v>
      </c>
      <c r="AJ172" s="107">
        <v>-40.958638426626322</v>
      </c>
      <c r="AK172" s="107">
        <v>-40.519909228441755</v>
      </c>
      <c r="AL172" s="107">
        <v>-40.081180030257187</v>
      </c>
      <c r="AM172" s="107">
        <v>-39.646686838124054</v>
      </c>
      <c r="AN172" s="107">
        <v>-39.313857791225416</v>
      </c>
      <c r="AO172" s="107">
        <v>-38.981028744326778</v>
      </c>
      <c r="AP172" s="107">
        <v>-38.64819969742814</v>
      </c>
      <c r="AQ172" s="107">
        <v>-38.315370650529502</v>
      </c>
      <c r="AR172" s="107">
        <v>-37.982541603630864</v>
      </c>
      <c r="AS172" s="107">
        <v>-37.649712556732226</v>
      </c>
      <c r="AT172" s="107">
        <v>-37.361704992435705</v>
      </c>
      <c r="AU172" s="107">
        <v>-37.133111951588504</v>
      </c>
      <c r="AV172" s="107">
        <v>-36.904518910741302</v>
      </c>
      <c r="AW172" s="107">
        <v>-36.675925869894101</v>
      </c>
      <c r="AX172" s="107">
        <v>-36.4473328290469</v>
      </c>
      <c r="AY172" s="107">
        <v>-36.218739788199699</v>
      </c>
      <c r="AZ172" s="107">
        <v>-35.99014674735249</v>
      </c>
      <c r="BA172" s="107">
        <v>-35.842151515151514</v>
      </c>
      <c r="BB172" s="107">
        <v>-35.718957575757578</v>
      </c>
      <c r="BC172" s="107">
        <v>-35.630472727272725</v>
      </c>
      <c r="BD172" s="107">
        <v>-35.5672</v>
      </c>
      <c r="BE172" s="107">
        <v>-35.527200000000001</v>
      </c>
      <c r="BF172" s="107">
        <v>-35.527799999999999</v>
      </c>
      <c r="BG172" s="107">
        <v>-35.544662650602412</v>
      </c>
      <c r="BH172" s="107">
        <v>-35.597674698795181</v>
      </c>
      <c r="BI172" s="107">
        <v>-35.678696969696972</v>
      </c>
      <c r="BJ172" s="107">
        <v>-35.781727272727274</v>
      </c>
      <c r="BK172" s="107">
        <v>-35.916193939393942</v>
      </c>
      <c r="BL172" s="107">
        <v>-36.055187878787876</v>
      </c>
      <c r="BM172" s="107">
        <v>-36.198218181818177</v>
      </c>
      <c r="BN172" s="107">
        <v>-36.343608169440238</v>
      </c>
      <c r="BO172" s="107">
        <v>-36.490506807866865</v>
      </c>
      <c r="BP172" s="107">
        <v>-36.637405446293492</v>
      </c>
      <c r="BQ172" s="107">
        <v>-36.784304084720119</v>
      </c>
      <c r="BR172" s="107">
        <v>-36.931202723146747</v>
      </c>
      <c r="BS172" s="107">
        <v>-37.078101361573374</v>
      </c>
      <c r="BT172" s="107">
        <v>-37.225000000000001</v>
      </c>
    </row>
    <row r="173" spans="1:72" ht="9.9499999999999993" customHeight="1" thickBot="1" x14ac:dyDescent="0.4">
      <c r="A173" s="45" t="s">
        <v>107</v>
      </c>
      <c r="B173" s="35">
        <v>-142.64842424242426</v>
      </c>
      <c r="C173" s="35">
        <v>-137.99193939393939</v>
      </c>
      <c r="D173" s="107">
        <v>-133.47072727272726</v>
      </c>
      <c r="E173" s="107">
        <v>-129.10878787878787</v>
      </c>
      <c r="F173" s="107">
        <v>-124.85263237518909</v>
      </c>
      <c r="G173" s="107">
        <v>-121.13553706505294</v>
      </c>
      <c r="H173" s="107">
        <v>-117.41844175491678</v>
      </c>
      <c r="I173" s="107">
        <v>-113.70134644478063</v>
      </c>
      <c r="J173" s="107">
        <v>-109.98425113464448</v>
      </c>
      <c r="K173" s="107">
        <v>-106.26715582450832</v>
      </c>
      <c r="L173" s="107">
        <v>-102.55006051437216</v>
      </c>
      <c r="M173" s="107">
        <v>-99.181393939393942</v>
      </c>
      <c r="N173" s="107">
        <v>-96.205636363636373</v>
      </c>
      <c r="O173" s="107">
        <v>-93.369030303030314</v>
      </c>
      <c r="P173" s="107">
        <v>-90.605783132530135</v>
      </c>
      <c r="Q173" s="107">
        <v>-88.051566265060245</v>
      </c>
      <c r="R173" s="107">
        <v>-85.61</v>
      </c>
      <c r="S173" s="107">
        <v>-83.276666666666657</v>
      </c>
      <c r="T173" s="107">
        <v>-81.125757575757561</v>
      </c>
      <c r="U173" s="107">
        <v>-79.037636363636366</v>
      </c>
      <c r="V173" s="107">
        <v>-77.073999999999998</v>
      </c>
      <c r="W173" s="107">
        <v>-75.178242424242427</v>
      </c>
      <c r="X173" s="107">
        <v>-73.335818181818183</v>
      </c>
      <c r="Y173" s="107">
        <v>-71.602168674698788</v>
      </c>
      <c r="Z173" s="107">
        <v>-69.903939393939396</v>
      </c>
      <c r="AA173" s="107">
        <v>-68.279696969696971</v>
      </c>
      <c r="AB173" s="107">
        <v>-66.735454545454544</v>
      </c>
      <c r="AC173" s="107">
        <v>-65.24454545454546</v>
      </c>
      <c r="AD173" s="107">
        <v>-63.874545454545455</v>
      </c>
      <c r="AE173" s="107">
        <v>-62.547272727272727</v>
      </c>
      <c r="AF173" s="107">
        <v>-61.304848484848485</v>
      </c>
      <c r="AG173" s="107">
        <v>-60.208199697428135</v>
      </c>
      <c r="AH173" s="107">
        <v>-59.190045385779122</v>
      </c>
      <c r="AI173" s="107">
        <v>-58.171891074130109</v>
      </c>
      <c r="AJ173" s="107">
        <v>-57.153736762481088</v>
      </c>
      <c r="AK173" s="107">
        <v>-56.135582450832075</v>
      </c>
      <c r="AL173" s="107">
        <v>-55.117428139183062</v>
      </c>
      <c r="AM173" s="107">
        <v>-54.108048411497734</v>
      </c>
      <c r="AN173" s="107">
        <v>-53.309258698941001</v>
      </c>
      <c r="AO173" s="107">
        <v>-52.510468986384268</v>
      </c>
      <c r="AP173" s="107">
        <v>-51.711679273827535</v>
      </c>
      <c r="AQ173" s="107">
        <v>-50.912889561270802</v>
      </c>
      <c r="AR173" s="107">
        <v>-50.114099848714076</v>
      </c>
      <c r="AS173" s="107">
        <v>-49.315310136157343</v>
      </c>
      <c r="AT173" s="107">
        <v>-48.612018154311649</v>
      </c>
      <c r="AU173" s="107">
        <v>-48.035316187594553</v>
      </c>
      <c r="AV173" s="107">
        <v>-47.458614220877458</v>
      </c>
      <c r="AW173" s="107">
        <v>-46.881912254160362</v>
      </c>
      <c r="AX173" s="107">
        <v>-46.305210287443266</v>
      </c>
      <c r="AY173" s="107">
        <v>-45.728508320726171</v>
      </c>
      <c r="AZ173" s="107">
        <v>-45.151806354009075</v>
      </c>
      <c r="BA173" s="107">
        <v>-44.739878787878787</v>
      </c>
      <c r="BB173" s="107">
        <v>-44.379369696969697</v>
      </c>
      <c r="BC173" s="107">
        <v>-44.093309090909088</v>
      </c>
      <c r="BD173" s="107">
        <v>-43.857672727272728</v>
      </c>
      <c r="BE173" s="107">
        <v>-43.668581818181814</v>
      </c>
      <c r="BF173" s="107">
        <v>-43.560690909090908</v>
      </c>
      <c r="BG173" s="107">
        <v>-43.484144578313249</v>
      </c>
      <c r="BH173" s="107">
        <v>-43.475710843373491</v>
      </c>
      <c r="BI173" s="107">
        <v>-43.529696969696971</v>
      </c>
      <c r="BJ173" s="107">
        <v>-43.632727272727273</v>
      </c>
      <c r="BK173" s="107">
        <v>-43.798630303030308</v>
      </c>
      <c r="BL173" s="107">
        <v>-43.972012121212124</v>
      </c>
      <c r="BM173" s="107">
        <v>-44.148981818181824</v>
      </c>
      <c r="BN173" s="107">
        <v>-44.328003025718608</v>
      </c>
      <c r="BO173" s="107">
        <v>-44.508335854765512</v>
      </c>
      <c r="BP173" s="107">
        <v>-44.688668683812409</v>
      </c>
      <c r="BQ173" s="107">
        <v>-44.869001512859306</v>
      </c>
      <c r="BR173" s="107">
        <v>-45.049334341906203</v>
      </c>
      <c r="BS173" s="107">
        <v>-45.2296671709531</v>
      </c>
      <c r="BT173" s="107">
        <v>-45.41</v>
      </c>
    </row>
    <row r="174" spans="1:72" ht="9.9499999999999993" customHeight="1" thickBot="1" x14ac:dyDescent="0.4">
      <c r="A174" s="45" t="s">
        <v>58</v>
      </c>
      <c r="B174" s="35">
        <v>-60.405212121212124</v>
      </c>
      <c r="C174" s="35">
        <v>-58.242424242424242</v>
      </c>
      <c r="D174" s="107">
        <v>-56.090909090909086</v>
      </c>
      <c r="E174" s="107">
        <v>-53.961515151515144</v>
      </c>
      <c r="F174" s="107">
        <v>-51.856898638426621</v>
      </c>
      <c r="G174" s="107">
        <v>-49.943131618759452</v>
      </c>
      <c r="H174" s="107">
        <v>-48.029364599092283</v>
      </c>
      <c r="I174" s="107">
        <v>-46.115597579425113</v>
      </c>
      <c r="J174" s="107">
        <v>-44.201830559757944</v>
      </c>
      <c r="K174" s="107">
        <v>-42.288063540090775</v>
      </c>
      <c r="L174" s="107">
        <v>-40.374296520423599</v>
      </c>
      <c r="M174" s="107">
        <v>-38.636484848484848</v>
      </c>
      <c r="N174" s="107">
        <v>-37.097090909090909</v>
      </c>
      <c r="O174" s="107">
        <v>-35.612363636363639</v>
      </c>
      <c r="P174" s="107">
        <v>-34.162650602409641</v>
      </c>
      <c r="Q174" s="107">
        <v>-32.825301204819276</v>
      </c>
      <c r="R174" s="107">
        <v>-31.545636363636362</v>
      </c>
      <c r="S174" s="107">
        <v>-30.321393939393936</v>
      </c>
      <c r="T174" s="107">
        <v>-29.196181818181817</v>
      </c>
      <c r="U174" s="107">
        <v>-28.103636363636362</v>
      </c>
      <c r="V174" s="107">
        <v>-27.073333333333331</v>
      </c>
      <c r="W174" s="107">
        <v>-26.073575757575757</v>
      </c>
      <c r="X174" s="107">
        <v>-25.09781818181818</v>
      </c>
      <c r="Y174" s="107">
        <v>-24.171265060240962</v>
      </c>
      <c r="Z174" s="107">
        <v>-23.260303030303032</v>
      </c>
      <c r="AA174" s="107">
        <v>-22.381515151515153</v>
      </c>
      <c r="AB174" s="107">
        <v>-21.542727272727273</v>
      </c>
      <c r="AC174" s="107">
        <v>-20.73060606060606</v>
      </c>
      <c r="AD174" s="107">
        <v>-19.976060606060607</v>
      </c>
      <c r="AE174" s="107">
        <v>-19.242727272727272</v>
      </c>
      <c r="AF174" s="107">
        <v>-18.551818181818181</v>
      </c>
      <c r="AG174" s="107">
        <v>-17.93337367624811</v>
      </c>
      <c r="AH174" s="107">
        <v>-17.35394856278366</v>
      </c>
      <c r="AI174" s="107">
        <v>-16.774523449319211</v>
      </c>
      <c r="AJ174" s="107">
        <v>-16.195098335854766</v>
      </c>
      <c r="AK174" s="107">
        <v>-15.615673222390319</v>
      </c>
      <c r="AL174" s="107">
        <v>-15.036248108925871</v>
      </c>
      <c r="AM174" s="107">
        <v>-14.461361573373678</v>
      </c>
      <c r="AN174" s="107">
        <v>-13.995400907715585</v>
      </c>
      <c r="AO174" s="107">
        <v>-13.52944024205749</v>
      </c>
      <c r="AP174" s="107">
        <v>-13.063479576399397</v>
      </c>
      <c r="AQ174" s="107">
        <v>-12.597518910741304</v>
      </c>
      <c r="AR174" s="107">
        <v>-12.131558245083209</v>
      </c>
      <c r="AS174" s="107">
        <v>-11.665597579425116</v>
      </c>
      <c r="AT174" s="107">
        <v>-11.250313161875948</v>
      </c>
      <c r="AU174" s="107">
        <v>-10.902204236006053</v>
      </c>
      <c r="AV174" s="107">
        <v>-10.554095310136159</v>
      </c>
      <c r="AW174" s="107">
        <v>-10.205986384266264</v>
      </c>
      <c r="AX174" s="107">
        <v>-9.8578774583963682</v>
      </c>
      <c r="AY174" s="107">
        <v>-9.5097685325264738</v>
      </c>
      <c r="AZ174" s="107">
        <v>-9.1616596066565794</v>
      </c>
      <c r="BA174" s="107">
        <v>-8.8977272727272716</v>
      </c>
      <c r="BB174" s="107">
        <v>-8.6604121212121203</v>
      </c>
      <c r="BC174" s="107">
        <v>-8.462836363636363</v>
      </c>
      <c r="BD174" s="107">
        <v>-8.2904727272727268</v>
      </c>
      <c r="BE174" s="107">
        <v>-8.1413818181818183</v>
      </c>
      <c r="BF174" s="107">
        <v>-8.0328909090909093</v>
      </c>
      <c r="BG174" s="107">
        <v>-7.939481927710843</v>
      </c>
      <c r="BH174" s="107">
        <v>-7.8780361445783136</v>
      </c>
      <c r="BI174" s="107">
        <v>-7.851</v>
      </c>
      <c r="BJ174" s="107">
        <v>-7.851</v>
      </c>
      <c r="BK174" s="107">
        <v>-7.8824363636363639</v>
      </c>
      <c r="BL174" s="107">
        <v>-7.9168242424242425</v>
      </c>
      <c r="BM174" s="107">
        <v>-7.9507636363636367</v>
      </c>
      <c r="BN174" s="107">
        <v>-7.9843948562783664</v>
      </c>
      <c r="BO174" s="107">
        <v>-8.0178290468986386</v>
      </c>
      <c r="BP174" s="107">
        <v>-8.0512632375189117</v>
      </c>
      <c r="BQ174" s="107">
        <v>-8.084697428139183</v>
      </c>
      <c r="BR174" s="107">
        <v>-8.1181316187594561</v>
      </c>
      <c r="BS174" s="107">
        <v>-8.1515658093797274</v>
      </c>
      <c r="BT174" s="107">
        <v>-8.1850000000000005</v>
      </c>
    </row>
    <row r="175" spans="1:72" ht="9.9499999999999993" customHeight="1" thickBot="1" x14ac:dyDescent="0.4">
      <c r="A175" s="45" t="s">
        <v>108</v>
      </c>
      <c r="B175" s="35">
        <v>-21.838000000000001</v>
      </c>
      <c r="C175" s="35">
        <v>-21.507090909090909</v>
      </c>
      <c r="D175" s="107">
        <v>-21.28890909090909</v>
      </c>
      <c r="E175" s="107">
        <v>-21.185757575757574</v>
      </c>
      <c r="F175" s="107">
        <v>-21.138835098335854</v>
      </c>
      <c r="G175" s="107">
        <v>-21.24927382753404</v>
      </c>
      <c r="H175" s="107">
        <v>-21.359712556732223</v>
      </c>
      <c r="I175" s="107">
        <v>-21.470151285930406</v>
      </c>
      <c r="J175" s="107">
        <v>-21.580590015128593</v>
      </c>
      <c r="K175" s="107">
        <v>-21.691028744326776</v>
      </c>
      <c r="L175" s="107">
        <v>-21.801467473524962</v>
      </c>
      <c r="M175" s="107">
        <v>-21.908424242424243</v>
      </c>
      <c r="N175" s="107">
        <v>-22.011454545454548</v>
      </c>
      <c r="O175" s="107">
        <v>-22.144303030303032</v>
      </c>
      <c r="P175" s="107">
        <v>-22.280481927710845</v>
      </c>
      <c r="Q175" s="107">
        <v>-22.400963855421686</v>
      </c>
      <c r="R175" s="107">
        <v>-22.518727272727272</v>
      </c>
      <c r="S175" s="107">
        <v>-22.633878787878785</v>
      </c>
      <c r="T175" s="107">
        <v>-22.733393939393938</v>
      </c>
      <c r="U175" s="107">
        <v>-22.830363636363636</v>
      </c>
      <c r="V175" s="107">
        <v>-22.927333333333333</v>
      </c>
      <c r="W175" s="107">
        <v>-23.031090909090906</v>
      </c>
      <c r="X175" s="107">
        <v>-23.140181818181816</v>
      </c>
      <c r="Y175" s="107">
        <v>-23.259638554216867</v>
      </c>
      <c r="Z175" s="107">
        <v>-23.383333333333333</v>
      </c>
      <c r="AA175" s="107">
        <v>-23.516666666666666</v>
      </c>
      <c r="AB175" s="107">
        <v>-23.65</v>
      </c>
      <c r="AC175" s="107">
        <v>-23.783333333333331</v>
      </c>
      <c r="AD175" s="107">
        <v>-23.922424242424242</v>
      </c>
      <c r="AE175" s="107">
        <v>-24.061818181818182</v>
      </c>
      <c r="AF175" s="107">
        <v>-24.201212121212119</v>
      </c>
      <c r="AG175" s="107">
        <v>-24.34145234493192</v>
      </c>
      <c r="AH175" s="107">
        <v>-24.482148260211801</v>
      </c>
      <c r="AI175" s="107">
        <v>-24.622844175491679</v>
      </c>
      <c r="AJ175" s="107">
        <v>-24.763540090771556</v>
      </c>
      <c r="AK175" s="107">
        <v>-24.904236006051438</v>
      </c>
      <c r="AL175" s="107">
        <v>-25.044931921331315</v>
      </c>
      <c r="AM175" s="107">
        <v>-25.185325264750379</v>
      </c>
      <c r="AN175" s="107">
        <v>-25.318456883509832</v>
      </c>
      <c r="AO175" s="107">
        <v>-25.451588502269288</v>
      </c>
      <c r="AP175" s="107">
        <v>-25.584720121028742</v>
      </c>
      <c r="AQ175" s="107">
        <v>-25.717851739788198</v>
      </c>
      <c r="AR175" s="107">
        <v>-25.850983358547655</v>
      </c>
      <c r="AS175" s="107">
        <v>-25.984114977307108</v>
      </c>
      <c r="AT175" s="107">
        <v>-26.111391830559757</v>
      </c>
      <c r="AU175" s="107">
        <v>-26.23090771558245</v>
      </c>
      <c r="AV175" s="107">
        <v>-26.350423600605144</v>
      </c>
      <c r="AW175" s="107">
        <v>-26.469939485627837</v>
      </c>
      <c r="AX175" s="107">
        <v>-26.58945537065053</v>
      </c>
      <c r="AY175" s="107">
        <v>-26.708971255673223</v>
      </c>
      <c r="AZ175" s="107">
        <v>-26.828487140695916</v>
      </c>
      <c r="BA175" s="107">
        <v>-26.944424242424244</v>
      </c>
      <c r="BB175" s="107">
        <v>-27.058545454545452</v>
      </c>
      <c r="BC175" s="107">
        <v>-27.167636363636362</v>
      </c>
      <c r="BD175" s="107">
        <v>-27.276727272727271</v>
      </c>
      <c r="BE175" s="107">
        <v>-27.385818181818181</v>
      </c>
      <c r="BF175" s="107">
        <v>-27.49490909090909</v>
      </c>
      <c r="BG175" s="107">
        <v>-27.605180722891564</v>
      </c>
      <c r="BH175" s="107">
        <v>-27.719638554216868</v>
      </c>
      <c r="BI175" s="107">
        <v>-27.827696969696969</v>
      </c>
      <c r="BJ175" s="107">
        <v>-27.930727272727275</v>
      </c>
      <c r="BK175" s="107">
        <v>-28.033757575757576</v>
      </c>
      <c r="BL175" s="107">
        <v>-28.138363636363636</v>
      </c>
      <c r="BM175" s="107">
        <v>-28.247454545454545</v>
      </c>
      <c r="BN175" s="107">
        <v>-28.359213313161874</v>
      </c>
      <c r="BO175" s="107">
        <v>-28.472677760968228</v>
      </c>
      <c r="BP175" s="107">
        <v>-28.586142208774582</v>
      </c>
      <c r="BQ175" s="107">
        <v>-28.699606656580936</v>
      </c>
      <c r="BR175" s="107">
        <v>-28.813071104387291</v>
      </c>
      <c r="BS175" s="107">
        <v>-28.926535552193645</v>
      </c>
      <c r="BT175" s="107">
        <v>-29.04</v>
      </c>
    </row>
    <row r="176" spans="1:72" ht="9.9499999999999993" customHeight="1" thickBot="1" x14ac:dyDescent="0.4">
      <c r="A176" s="45" t="s">
        <v>56</v>
      </c>
      <c r="B176" s="35">
        <v>-60.405212121212124</v>
      </c>
      <c r="C176" s="35">
        <v>-58.242424242424242</v>
      </c>
      <c r="D176" s="107">
        <v>-56.090909090909086</v>
      </c>
      <c r="E176" s="107">
        <v>-53.961515151515144</v>
      </c>
      <c r="F176" s="107">
        <v>-51.856898638426621</v>
      </c>
      <c r="G176" s="107">
        <v>-49.943131618759452</v>
      </c>
      <c r="H176" s="107">
        <v>-48.029364599092283</v>
      </c>
      <c r="I176" s="107">
        <v>-46.115597579425113</v>
      </c>
      <c r="J176" s="107">
        <v>-44.201830559757944</v>
      </c>
      <c r="K176" s="107">
        <v>-42.288063540090775</v>
      </c>
      <c r="L176" s="107">
        <v>-40.374296520423599</v>
      </c>
      <c r="M176" s="107">
        <v>-38.636484848484848</v>
      </c>
      <c r="N176" s="107">
        <v>-37.097090909090909</v>
      </c>
      <c r="O176" s="107">
        <v>-35.612363636363639</v>
      </c>
      <c r="P176" s="107">
        <v>-34.162650602409641</v>
      </c>
      <c r="Q176" s="107">
        <v>-32.825301204819276</v>
      </c>
      <c r="R176" s="107">
        <v>-31.545636363636362</v>
      </c>
      <c r="S176" s="107">
        <v>-30.321393939393936</v>
      </c>
      <c r="T176" s="107">
        <v>-29.196181818181817</v>
      </c>
      <c r="U176" s="107">
        <v>-28.103636363636362</v>
      </c>
      <c r="V176" s="107">
        <v>-27.073333333333331</v>
      </c>
      <c r="W176" s="107">
        <v>-26.073575757575757</v>
      </c>
      <c r="X176" s="107">
        <v>-25.09781818181818</v>
      </c>
      <c r="Y176" s="107">
        <v>-24.171265060240962</v>
      </c>
      <c r="Z176" s="107">
        <v>-23.260303030303032</v>
      </c>
      <c r="AA176" s="107">
        <v>-22.381515151515153</v>
      </c>
      <c r="AB176" s="107">
        <v>-21.542727272727273</v>
      </c>
      <c r="AC176" s="107">
        <v>-20.73060606060606</v>
      </c>
      <c r="AD176" s="107">
        <v>-19.976060606060607</v>
      </c>
      <c r="AE176" s="107">
        <v>-19.242727272727272</v>
      </c>
      <c r="AF176" s="107">
        <v>-18.551818181818181</v>
      </c>
      <c r="AG176" s="107">
        <v>-17.93337367624811</v>
      </c>
      <c r="AH176" s="107">
        <v>-17.35394856278366</v>
      </c>
      <c r="AI176" s="107">
        <v>-16.774523449319211</v>
      </c>
      <c r="AJ176" s="107">
        <v>-16.195098335854766</v>
      </c>
      <c r="AK176" s="107">
        <v>-15.615673222390319</v>
      </c>
      <c r="AL176" s="107">
        <v>-15.036248108925871</v>
      </c>
      <c r="AM176" s="107">
        <v>-14.461361573373678</v>
      </c>
      <c r="AN176" s="107">
        <v>-13.995400907715585</v>
      </c>
      <c r="AO176" s="107">
        <v>-13.52944024205749</v>
      </c>
      <c r="AP176" s="107">
        <v>-13.063479576399397</v>
      </c>
      <c r="AQ176" s="107">
        <v>-12.597518910741304</v>
      </c>
      <c r="AR176" s="107">
        <v>-12.131558245083209</v>
      </c>
      <c r="AS176" s="107">
        <v>-11.665597579425116</v>
      </c>
      <c r="AT176" s="107">
        <v>-11.250313161875948</v>
      </c>
      <c r="AU176" s="107">
        <v>-10.902204236006053</v>
      </c>
      <c r="AV176" s="107">
        <v>-10.554095310136159</v>
      </c>
      <c r="AW176" s="107">
        <v>-10.205986384266264</v>
      </c>
      <c r="AX176" s="107">
        <v>-9.8578774583963682</v>
      </c>
      <c r="AY176" s="107">
        <v>-9.5097685325264738</v>
      </c>
      <c r="AZ176" s="107">
        <v>-9.1616596066565794</v>
      </c>
      <c r="BA176" s="107">
        <v>-8.8977272727272716</v>
      </c>
      <c r="BB176" s="107">
        <v>-8.6604121212121203</v>
      </c>
      <c r="BC176" s="107">
        <v>-8.462836363636363</v>
      </c>
      <c r="BD176" s="107">
        <v>-8.2904727272727268</v>
      </c>
      <c r="BE176" s="107">
        <v>-8.1413818181818183</v>
      </c>
      <c r="BF176" s="107">
        <v>-8.0328909090909093</v>
      </c>
      <c r="BG176" s="107">
        <v>-7.939481927710843</v>
      </c>
      <c r="BH176" s="107">
        <v>-7.8780361445783136</v>
      </c>
      <c r="BI176" s="107">
        <v>-7.851</v>
      </c>
      <c r="BJ176" s="107">
        <v>-7.851</v>
      </c>
      <c r="BK176" s="107">
        <v>-7.8824363636363639</v>
      </c>
      <c r="BL176" s="107">
        <v>-7.9168242424242425</v>
      </c>
      <c r="BM176" s="107">
        <v>-7.9507636363636367</v>
      </c>
      <c r="BN176" s="107">
        <v>-7.9843948562783664</v>
      </c>
      <c r="BO176" s="107">
        <v>-8.0178290468986386</v>
      </c>
      <c r="BP176" s="107">
        <v>-8.0512632375189117</v>
      </c>
      <c r="BQ176" s="107">
        <v>-8.084697428139183</v>
      </c>
      <c r="BR176" s="107">
        <v>-8.1181316187594561</v>
      </c>
      <c r="BS176" s="107">
        <v>-8.1515658093797274</v>
      </c>
      <c r="BT176" s="107">
        <v>-8.1850000000000005</v>
      </c>
    </row>
    <row r="177" spans="1:72" ht="9.9499999999999993" customHeight="1" thickBot="1" x14ac:dyDescent="0.4">
      <c r="A177" s="45" t="s">
        <v>59</v>
      </c>
      <c r="B177" s="35">
        <v>-17.045757575757577</v>
      </c>
      <c r="C177" s="35">
        <v>-16.405151515151516</v>
      </c>
      <c r="D177" s="107">
        <v>-15.708181818181817</v>
      </c>
      <c r="E177" s="107">
        <v>-14.97581818181818</v>
      </c>
      <c r="F177" s="107">
        <v>-14.234496217851738</v>
      </c>
      <c r="G177" s="107">
        <v>-13.540698940998485</v>
      </c>
      <c r="H177" s="107">
        <v>-12.846901664145234</v>
      </c>
      <c r="I177" s="107">
        <v>-12.153104387291982</v>
      </c>
      <c r="J177" s="107">
        <v>-11.459307110438729</v>
      </c>
      <c r="K177" s="107">
        <v>-10.765509833585478</v>
      </c>
      <c r="L177" s="107">
        <v>-10.071712556732226</v>
      </c>
      <c r="M177" s="107">
        <v>-9.4416545454545471</v>
      </c>
      <c r="N177" s="107">
        <v>-8.8834727272727267</v>
      </c>
      <c r="O177" s="107">
        <v>-8.352624242424243</v>
      </c>
      <c r="P177" s="107">
        <v>-7.8398855421686751</v>
      </c>
      <c r="Q177" s="107">
        <v>-7.3862710843373485</v>
      </c>
      <c r="R177" s="107">
        <v>-6.9748363636363626</v>
      </c>
      <c r="S177" s="107">
        <v>-6.6039272727272715</v>
      </c>
      <c r="T177" s="107">
        <v>-6.3211030303030293</v>
      </c>
      <c r="U177" s="107">
        <v>-6.0737454545454543</v>
      </c>
      <c r="V177" s="107">
        <v>-5.9058666666666664</v>
      </c>
      <c r="W177" s="107">
        <v>-5.7855030303030297</v>
      </c>
      <c r="X177" s="107">
        <v>-5.7024727272727276</v>
      </c>
      <c r="Y177" s="107">
        <v>-5.6736204819277107</v>
      </c>
      <c r="Z177" s="107">
        <v>-5.6596363636363636</v>
      </c>
      <c r="AA177" s="107">
        <v>-5.6741818181818182</v>
      </c>
      <c r="AB177" s="107">
        <v>-5.7014545454545456</v>
      </c>
      <c r="AC177" s="107">
        <v>-5.7372121212121208</v>
      </c>
      <c r="AD177" s="107">
        <v>-5.7798787878787872</v>
      </c>
      <c r="AE177" s="107">
        <v>-5.8225454545454545</v>
      </c>
      <c r="AF177" s="107">
        <v>-5.8643636363636356</v>
      </c>
      <c r="AG177" s="107">
        <v>-5.8993555219364593</v>
      </c>
      <c r="AH177" s="107">
        <v>-5.9306717095310137</v>
      </c>
      <c r="AI177" s="107">
        <v>-5.9619878971255673</v>
      </c>
      <c r="AJ177" s="107">
        <v>-5.9933040847201209</v>
      </c>
      <c r="AK177" s="107">
        <v>-6.0246202723146745</v>
      </c>
      <c r="AL177" s="107">
        <v>-6.0559364599092289</v>
      </c>
      <c r="AM177" s="107">
        <v>-6.0870287443267781</v>
      </c>
      <c r="AN177" s="107">
        <v>-6.1127473524962177</v>
      </c>
      <c r="AO177" s="107">
        <v>-6.1384659606656582</v>
      </c>
      <c r="AP177" s="107">
        <v>-6.1641845688350987</v>
      </c>
      <c r="AQ177" s="107">
        <v>-6.1899031770045392</v>
      </c>
      <c r="AR177" s="107">
        <v>-6.2156217851739788</v>
      </c>
      <c r="AS177" s="107">
        <v>-6.2413403933434193</v>
      </c>
      <c r="AT177" s="107">
        <v>-6.2692057488653559</v>
      </c>
      <c r="AU177" s="107">
        <v>-6.2999167927382755</v>
      </c>
      <c r="AV177" s="107">
        <v>-6.3306278366111952</v>
      </c>
      <c r="AW177" s="107">
        <v>-6.3613388804841149</v>
      </c>
      <c r="AX177" s="107">
        <v>-6.3920499243570346</v>
      </c>
      <c r="AY177" s="107">
        <v>-6.4227609682299542</v>
      </c>
      <c r="AZ177" s="107">
        <v>-6.4534720121028739</v>
      </c>
      <c r="BA177" s="107">
        <v>-6.4922969696969695</v>
      </c>
      <c r="BB177" s="107">
        <v>-6.5336242424242421</v>
      </c>
      <c r="BC177" s="107">
        <v>-6.578472727272727</v>
      </c>
      <c r="BD177" s="107">
        <v>-6.6248969696969695</v>
      </c>
      <c r="BE177" s="107">
        <v>-6.6727757575757582</v>
      </c>
      <c r="BF177" s="107">
        <v>-6.7196000000000007</v>
      </c>
      <c r="BG177" s="107">
        <v>-6.7652771084337351</v>
      </c>
      <c r="BH177" s="107">
        <v>-6.8074457831325299</v>
      </c>
      <c r="BI177" s="107">
        <v>-6.8433090909090906</v>
      </c>
      <c r="BJ177" s="107">
        <v>-6.8742181818181818</v>
      </c>
      <c r="BK177" s="107">
        <v>-6.8985090909090907</v>
      </c>
      <c r="BL177" s="107">
        <v>-6.921830303030303</v>
      </c>
      <c r="BM177" s="107">
        <v>-6.9442545454545455</v>
      </c>
      <c r="BN177" s="107">
        <v>-6.9663812405446297</v>
      </c>
      <c r="BO177" s="107">
        <v>-6.9883177004538579</v>
      </c>
      <c r="BP177" s="107">
        <v>-7.0102541603630861</v>
      </c>
      <c r="BQ177" s="107">
        <v>-7.0321906202723143</v>
      </c>
      <c r="BR177" s="107">
        <v>-7.0541270801815434</v>
      </c>
      <c r="BS177" s="107">
        <v>-7.0760635400907717</v>
      </c>
      <c r="BT177" s="107">
        <v>-7.0979999999999999</v>
      </c>
    </row>
    <row r="178" spans="1:72" ht="9.9499999999999993" customHeight="1" thickBot="1" x14ac:dyDescent="0.4">
      <c r="A178" s="45" t="s">
        <v>26</v>
      </c>
      <c r="B178" s="35">
        <v>-18.79248484848485</v>
      </c>
      <c r="C178" s="35">
        <v>-18.809212121212123</v>
      </c>
      <c r="D178" s="107">
        <v>-18.833454545454547</v>
      </c>
      <c r="E178" s="107">
        <v>-18.857696969696971</v>
      </c>
      <c r="F178" s="107">
        <v>-18.881331316187595</v>
      </c>
      <c r="G178" s="107">
        <v>-18.897972768532526</v>
      </c>
      <c r="H178" s="107">
        <v>-18.914614220877457</v>
      </c>
      <c r="I178" s="107">
        <v>-18.931255673222388</v>
      </c>
      <c r="J178" s="107">
        <v>-18.947897125567319</v>
      </c>
      <c r="K178" s="107">
        <v>-18.964538577912254</v>
      </c>
      <c r="L178" s="107">
        <v>-18.981180030257185</v>
      </c>
      <c r="M178" s="107">
        <v>-19.001393939393939</v>
      </c>
      <c r="N178" s="107">
        <v>-19.025636363636366</v>
      </c>
      <c r="O178" s="107">
        <v>-19.039939393939395</v>
      </c>
      <c r="P178" s="107">
        <v>-19.051024096385543</v>
      </c>
      <c r="Q178" s="107">
        <v>-19.057048192771084</v>
      </c>
      <c r="R178" s="107">
        <v>-19.056909090909091</v>
      </c>
      <c r="S178" s="107">
        <v>-19.050848484848487</v>
      </c>
      <c r="T178" s="107">
        <v>-19.044787878787879</v>
      </c>
      <c r="U178" s="107">
        <v>-19.037454545454544</v>
      </c>
      <c r="V178" s="107">
        <v>-19.025333333333332</v>
      </c>
      <c r="W178" s="107">
        <v>-19.016606060606062</v>
      </c>
      <c r="X178" s="107">
        <v>-19.010545454545458</v>
      </c>
      <c r="Y178" s="107">
        <v>-19.010000000000002</v>
      </c>
      <c r="Z178" s="107">
        <v>-19.013030303030305</v>
      </c>
      <c r="AA178" s="107">
        <v>-19.025151515151517</v>
      </c>
      <c r="AB178" s="107">
        <v>-19.037272727272729</v>
      </c>
      <c r="AC178" s="107">
        <v>-19.049393939393941</v>
      </c>
      <c r="AD178" s="107">
        <v>-19.067272727272726</v>
      </c>
      <c r="AE178" s="107">
        <v>-19.085454545454542</v>
      </c>
      <c r="AF178" s="107">
        <v>-19.103636363636362</v>
      </c>
      <c r="AG178" s="107">
        <v>-19.12376701966717</v>
      </c>
      <c r="AH178" s="107">
        <v>-19.144947049924358</v>
      </c>
      <c r="AI178" s="107">
        <v>-19.166127080181543</v>
      </c>
      <c r="AJ178" s="107">
        <v>-19.187307110438727</v>
      </c>
      <c r="AK178" s="107">
        <v>-19.208487140695915</v>
      </c>
      <c r="AL178" s="107">
        <v>-19.2296671709531</v>
      </c>
      <c r="AM178" s="107">
        <v>-19.250786686838126</v>
      </c>
      <c r="AN178" s="107">
        <v>-19.270453857791225</v>
      </c>
      <c r="AO178" s="107">
        <v>-19.290121028744327</v>
      </c>
      <c r="AP178" s="107">
        <v>-19.309788199697426</v>
      </c>
      <c r="AQ178" s="107">
        <v>-19.329455370650528</v>
      </c>
      <c r="AR178" s="107">
        <v>-19.349122541603631</v>
      </c>
      <c r="AS178" s="107">
        <v>-19.36878971255673</v>
      </c>
      <c r="AT178" s="107">
        <v>-19.388456883509832</v>
      </c>
      <c r="AU178" s="107">
        <v>-19.408124054462935</v>
      </c>
      <c r="AV178" s="107">
        <v>-19.427791225416037</v>
      </c>
      <c r="AW178" s="107">
        <v>-19.447458396369139</v>
      </c>
      <c r="AX178" s="107">
        <v>-19.467125567322238</v>
      </c>
      <c r="AY178" s="107">
        <v>-19.486792738275341</v>
      </c>
      <c r="AZ178" s="107">
        <v>-19.506459909228443</v>
      </c>
      <c r="BA178" s="107">
        <v>-19.52987878787879</v>
      </c>
      <c r="BB178" s="107">
        <v>-19.553090909090908</v>
      </c>
      <c r="BC178" s="107">
        <v>-19.571272727272728</v>
      </c>
      <c r="BD178" s="107">
        <v>-19.589454545454544</v>
      </c>
      <c r="BE178" s="107">
        <v>-19.607636363636363</v>
      </c>
      <c r="BF178" s="107">
        <v>-19.625818181818182</v>
      </c>
      <c r="BG178" s="107">
        <v>-19.643975903614457</v>
      </c>
      <c r="BH178" s="107">
        <v>-19.662048192771085</v>
      </c>
      <c r="BI178" s="107">
        <v>-19.680181818181818</v>
      </c>
      <c r="BJ178" s="107">
        <v>-19.698363636363634</v>
      </c>
      <c r="BK178" s="107">
        <v>-19.716545454545454</v>
      </c>
      <c r="BL178" s="107">
        <v>-19.734727272727273</v>
      </c>
      <c r="BM178" s="107">
        <v>-19.752909090909093</v>
      </c>
      <c r="BN178" s="107">
        <v>-19.771074130105902</v>
      </c>
      <c r="BO178" s="107">
        <v>-19.789228441754918</v>
      </c>
      <c r="BP178" s="107">
        <v>-19.807382753403935</v>
      </c>
      <c r="BQ178" s="107">
        <v>-19.825537065052949</v>
      </c>
      <c r="BR178" s="107">
        <v>-19.843691376701965</v>
      </c>
      <c r="BS178" s="107">
        <v>-19.861845688350982</v>
      </c>
      <c r="BT178" s="107">
        <v>-19.88</v>
      </c>
    </row>
    <row r="179" spans="1:72" ht="9.9499999999999993" customHeight="1" thickBot="1" x14ac:dyDescent="0.4">
      <c r="A179" s="45" t="s">
        <v>5</v>
      </c>
      <c r="B179" s="35">
        <v>-60.405212121212124</v>
      </c>
      <c r="C179" s="35">
        <v>-58.242424242424242</v>
      </c>
      <c r="D179" s="107">
        <v>-56.090909090909086</v>
      </c>
      <c r="E179" s="107">
        <v>-53.961515151515144</v>
      </c>
      <c r="F179" s="107">
        <v>-51.856898638426621</v>
      </c>
      <c r="G179" s="107">
        <v>-49.943131618759452</v>
      </c>
      <c r="H179" s="107">
        <v>-48.029364599092283</v>
      </c>
      <c r="I179" s="107">
        <v>-46.115597579425113</v>
      </c>
      <c r="J179" s="107">
        <v>-44.201830559757944</v>
      </c>
      <c r="K179" s="107">
        <v>-42.288063540090775</v>
      </c>
      <c r="L179" s="107">
        <v>-40.374296520423599</v>
      </c>
      <c r="M179" s="107">
        <v>-38.636484848484848</v>
      </c>
      <c r="N179" s="107">
        <v>-37.097090909090909</v>
      </c>
      <c r="O179" s="107">
        <v>-35.612363636363639</v>
      </c>
      <c r="P179" s="107">
        <v>-34.162650602409641</v>
      </c>
      <c r="Q179" s="107">
        <v>-32.825301204819276</v>
      </c>
      <c r="R179" s="107">
        <v>-31.545636363636362</v>
      </c>
      <c r="S179" s="107">
        <v>-30.321393939393936</v>
      </c>
      <c r="T179" s="107">
        <v>-29.196181818181817</v>
      </c>
      <c r="U179" s="107">
        <v>-28.103636363636362</v>
      </c>
      <c r="V179" s="107">
        <v>-27.073333333333331</v>
      </c>
      <c r="W179" s="107">
        <v>-26.073575757575757</v>
      </c>
      <c r="X179" s="107">
        <v>-25.09781818181818</v>
      </c>
      <c r="Y179" s="107">
        <v>-24.171265060240962</v>
      </c>
      <c r="Z179" s="107">
        <v>-23.260303030303032</v>
      </c>
      <c r="AA179" s="107">
        <v>-22.381515151515153</v>
      </c>
      <c r="AB179" s="107">
        <v>-21.542727272727273</v>
      </c>
      <c r="AC179" s="107">
        <v>-20.73060606060606</v>
      </c>
      <c r="AD179" s="107">
        <v>-19.976060606060607</v>
      </c>
      <c r="AE179" s="107">
        <v>-19.242727272727272</v>
      </c>
      <c r="AF179" s="107">
        <v>-18.551818181818181</v>
      </c>
      <c r="AG179" s="107">
        <v>-17.93337367624811</v>
      </c>
      <c r="AH179" s="107">
        <v>-17.35394856278366</v>
      </c>
      <c r="AI179" s="107">
        <v>-16.774523449319211</v>
      </c>
      <c r="AJ179" s="107">
        <v>-16.195098335854766</v>
      </c>
      <c r="AK179" s="107">
        <v>-15.615673222390319</v>
      </c>
      <c r="AL179" s="107">
        <v>-15.036248108925871</v>
      </c>
      <c r="AM179" s="107">
        <v>-14.461361573373678</v>
      </c>
      <c r="AN179" s="107">
        <v>-13.995400907715585</v>
      </c>
      <c r="AO179" s="107">
        <v>-13.52944024205749</v>
      </c>
      <c r="AP179" s="107">
        <v>-13.063479576399397</v>
      </c>
      <c r="AQ179" s="107">
        <v>-12.597518910741304</v>
      </c>
      <c r="AR179" s="107">
        <v>-12.131558245083209</v>
      </c>
      <c r="AS179" s="107">
        <v>-11.665597579425116</v>
      </c>
      <c r="AT179" s="107">
        <v>-11.250313161875948</v>
      </c>
      <c r="AU179" s="107">
        <v>-10.902204236006053</v>
      </c>
      <c r="AV179" s="107">
        <v>-10.554095310136159</v>
      </c>
      <c r="AW179" s="107">
        <v>-10.205986384266264</v>
      </c>
      <c r="AX179" s="107">
        <v>-9.8578774583963682</v>
      </c>
      <c r="AY179" s="107">
        <v>-9.5097685325264738</v>
      </c>
      <c r="AZ179" s="107">
        <v>-9.1616596066565794</v>
      </c>
      <c r="BA179" s="107">
        <v>-8.8977272727272716</v>
      </c>
      <c r="BB179" s="107">
        <v>-8.6604121212121203</v>
      </c>
      <c r="BC179" s="107">
        <v>-8.462836363636363</v>
      </c>
      <c r="BD179" s="107">
        <v>-8.2904727272727268</v>
      </c>
      <c r="BE179" s="107">
        <v>-8.1413818181818183</v>
      </c>
      <c r="BF179" s="107">
        <v>-8.0328909090909093</v>
      </c>
      <c r="BG179" s="107">
        <v>-7.939481927710843</v>
      </c>
      <c r="BH179" s="107">
        <v>-7.8780361445783136</v>
      </c>
      <c r="BI179" s="107">
        <v>-7.851</v>
      </c>
      <c r="BJ179" s="107">
        <v>-7.851</v>
      </c>
      <c r="BK179" s="107">
        <v>-7.8824363636363639</v>
      </c>
      <c r="BL179" s="107">
        <v>-7.9168242424242425</v>
      </c>
      <c r="BM179" s="107">
        <v>-7.9507636363636367</v>
      </c>
      <c r="BN179" s="107">
        <v>-7.9843948562783664</v>
      </c>
      <c r="BO179" s="107">
        <v>-8.0178290468986386</v>
      </c>
      <c r="BP179" s="107">
        <v>-8.0512632375189117</v>
      </c>
      <c r="BQ179" s="107">
        <v>-8.084697428139183</v>
      </c>
      <c r="BR179" s="107">
        <v>-8.1181316187594561</v>
      </c>
      <c r="BS179" s="107">
        <v>-8.1515658093797274</v>
      </c>
      <c r="BT179" s="107">
        <v>-8.1850000000000005</v>
      </c>
    </row>
    <row r="180" spans="1:72" ht="9.9499999999999993" customHeight="1" thickBot="1" x14ac:dyDescent="0.4">
      <c r="A180" s="45" t="s">
        <v>6</v>
      </c>
      <c r="B180" s="35">
        <v>-17.045757575757577</v>
      </c>
      <c r="C180" s="35">
        <v>-16.405151515151516</v>
      </c>
      <c r="D180" s="107">
        <v>-15.708181818181817</v>
      </c>
      <c r="E180" s="107">
        <v>-14.97581818181818</v>
      </c>
      <c r="F180" s="107">
        <v>-14.234496217851738</v>
      </c>
      <c r="G180" s="107">
        <v>-13.540698940998485</v>
      </c>
      <c r="H180" s="107">
        <v>-12.846901664145234</v>
      </c>
      <c r="I180" s="107">
        <v>-12.153104387291982</v>
      </c>
      <c r="J180" s="107">
        <v>-11.459307110438729</v>
      </c>
      <c r="K180" s="107">
        <v>-10.765509833585478</v>
      </c>
      <c r="L180" s="107">
        <v>-10.071712556732226</v>
      </c>
      <c r="M180" s="107">
        <v>-9.4416545454545471</v>
      </c>
      <c r="N180" s="107">
        <v>-8.8834727272727267</v>
      </c>
      <c r="O180" s="107">
        <v>-8.352624242424243</v>
      </c>
      <c r="P180" s="107">
        <v>-7.8398855421686751</v>
      </c>
      <c r="Q180" s="107">
        <v>-7.3862710843373485</v>
      </c>
      <c r="R180" s="107">
        <v>-6.9748363636363626</v>
      </c>
      <c r="S180" s="107">
        <v>-6.6039272727272715</v>
      </c>
      <c r="T180" s="107">
        <v>-6.3211030303030293</v>
      </c>
      <c r="U180" s="107">
        <v>-6.0737454545454543</v>
      </c>
      <c r="V180" s="107">
        <v>-5.9058666666666664</v>
      </c>
      <c r="W180" s="107">
        <v>-5.7855030303030297</v>
      </c>
      <c r="X180" s="107">
        <v>-5.7024727272727276</v>
      </c>
      <c r="Y180" s="107">
        <v>-5.6736204819277107</v>
      </c>
      <c r="Z180" s="107">
        <v>-5.6596363636363636</v>
      </c>
      <c r="AA180" s="107">
        <v>-5.6741818181818182</v>
      </c>
      <c r="AB180" s="107">
        <v>-5.7014545454545456</v>
      </c>
      <c r="AC180" s="107">
        <v>-5.7372121212121208</v>
      </c>
      <c r="AD180" s="107">
        <v>-5.7798787878787872</v>
      </c>
      <c r="AE180" s="107">
        <v>-5.8225454545454545</v>
      </c>
      <c r="AF180" s="107">
        <v>-5.8643636363636356</v>
      </c>
      <c r="AG180" s="107">
        <v>-5.8993555219364593</v>
      </c>
      <c r="AH180" s="107">
        <v>-5.9306717095310137</v>
      </c>
      <c r="AI180" s="107">
        <v>-5.9619878971255673</v>
      </c>
      <c r="AJ180" s="107">
        <v>-5.9933040847201209</v>
      </c>
      <c r="AK180" s="107">
        <v>-6.0246202723146745</v>
      </c>
      <c r="AL180" s="107">
        <v>-6.0559364599092289</v>
      </c>
      <c r="AM180" s="107">
        <v>-6.0870287443267781</v>
      </c>
      <c r="AN180" s="107">
        <v>-6.1127473524962177</v>
      </c>
      <c r="AO180" s="107">
        <v>-6.1384659606656582</v>
      </c>
      <c r="AP180" s="107">
        <v>-6.1641845688350987</v>
      </c>
      <c r="AQ180" s="107">
        <v>-6.1899031770045392</v>
      </c>
      <c r="AR180" s="107">
        <v>-6.2156217851739788</v>
      </c>
      <c r="AS180" s="107">
        <v>-6.2413403933434193</v>
      </c>
      <c r="AT180" s="107">
        <v>-6.2692057488653559</v>
      </c>
      <c r="AU180" s="107">
        <v>-6.2999167927382755</v>
      </c>
      <c r="AV180" s="107">
        <v>-6.3306278366111952</v>
      </c>
      <c r="AW180" s="107">
        <v>-6.3613388804841149</v>
      </c>
      <c r="AX180" s="107">
        <v>-6.3920499243570346</v>
      </c>
      <c r="AY180" s="107">
        <v>-6.4227609682299542</v>
      </c>
      <c r="AZ180" s="107">
        <v>-6.4534720121028739</v>
      </c>
      <c r="BA180" s="107">
        <v>-6.4922969696969695</v>
      </c>
      <c r="BB180" s="107">
        <v>-6.5336242424242421</v>
      </c>
      <c r="BC180" s="107">
        <v>-6.578472727272727</v>
      </c>
      <c r="BD180" s="107">
        <v>-6.6248969696969695</v>
      </c>
      <c r="BE180" s="107">
        <v>-6.6727757575757582</v>
      </c>
      <c r="BF180" s="107">
        <v>-6.7196000000000007</v>
      </c>
      <c r="BG180" s="107">
        <v>-6.7652771084337351</v>
      </c>
      <c r="BH180" s="107">
        <v>-6.8074457831325299</v>
      </c>
      <c r="BI180" s="107">
        <v>-6.8433090909090906</v>
      </c>
      <c r="BJ180" s="107">
        <v>-6.8742181818181818</v>
      </c>
      <c r="BK180" s="107">
        <v>-6.8985090909090907</v>
      </c>
      <c r="BL180" s="107">
        <v>-6.921830303030303</v>
      </c>
      <c r="BM180" s="107">
        <v>-6.9442545454545455</v>
      </c>
      <c r="BN180" s="107">
        <v>-6.9663812405446297</v>
      </c>
      <c r="BO180" s="107">
        <v>-6.9883177004538579</v>
      </c>
      <c r="BP180" s="107">
        <v>-7.0102541603630861</v>
      </c>
      <c r="BQ180" s="107">
        <v>-7.0321906202723143</v>
      </c>
      <c r="BR180" s="107">
        <v>-7.0541270801815434</v>
      </c>
      <c r="BS180" s="107">
        <v>-7.0760635400907717</v>
      </c>
      <c r="BT180" s="107">
        <v>-7.0979999999999999</v>
      </c>
    </row>
    <row r="181" spans="1:72" ht="9.9499999999999993" customHeight="1" thickBot="1" x14ac:dyDescent="0.4">
      <c r="A181" s="45" t="s">
        <v>7</v>
      </c>
      <c r="B181" s="35">
        <v>-21.838000000000001</v>
      </c>
      <c r="C181" s="35">
        <v>-21.507090909090909</v>
      </c>
      <c r="D181" s="107">
        <v>-21.28890909090909</v>
      </c>
      <c r="E181" s="107">
        <v>-21.185757575757574</v>
      </c>
      <c r="F181" s="107">
        <v>-21.138835098335854</v>
      </c>
      <c r="G181" s="107">
        <v>-21.24927382753404</v>
      </c>
      <c r="H181" s="107">
        <v>-21.359712556732223</v>
      </c>
      <c r="I181" s="107">
        <v>-21.470151285930406</v>
      </c>
      <c r="J181" s="107">
        <v>-21.580590015128593</v>
      </c>
      <c r="K181" s="107">
        <v>-21.691028744326776</v>
      </c>
      <c r="L181" s="107">
        <v>-21.801467473524962</v>
      </c>
      <c r="M181" s="107">
        <v>-21.908424242424243</v>
      </c>
      <c r="N181" s="107">
        <v>-22.011454545454548</v>
      </c>
      <c r="O181" s="107">
        <v>-22.144303030303032</v>
      </c>
      <c r="P181" s="107">
        <v>-22.280481927710845</v>
      </c>
      <c r="Q181" s="107">
        <v>-22.400963855421686</v>
      </c>
      <c r="R181" s="107">
        <v>-22.518727272727272</v>
      </c>
      <c r="S181" s="107">
        <v>-22.633878787878785</v>
      </c>
      <c r="T181" s="107">
        <v>-22.733393939393938</v>
      </c>
      <c r="U181" s="107">
        <v>-22.830363636363636</v>
      </c>
      <c r="V181" s="107">
        <v>-22.927333333333333</v>
      </c>
      <c r="W181" s="107">
        <v>-23.031090909090906</v>
      </c>
      <c r="X181" s="107">
        <v>-23.140181818181816</v>
      </c>
      <c r="Y181" s="107">
        <v>-23.259638554216867</v>
      </c>
      <c r="Z181" s="107">
        <v>-23.383333333333333</v>
      </c>
      <c r="AA181" s="107">
        <v>-23.516666666666666</v>
      </c>
      <c r="AB181" s="107">
        <v>-23.65</v>
      </c>
      <c r="AC181" s="107">
        <v>-23.783333333333331</v>
      </c>
      <c r="AD181" s="107">
        <v>-23.922424242424242</v>
      </c>
      <c r="AE181" s="107">
        <v>-24.061818181818182</v>
      </c>
      <c r="AF181" s="107">
        <v>-24.201212121212119</v>
      </c>
      <c r="AG181" s="107">
        <v>-24.34145234493192</v>
      </c>
      <c r="AH181" s="107">
        <v>-24.482148260211801</v>
      </c>
      <c r="AI181" s="107">
        <v>-24.622844175491679</v>
      </c>
      <c r="AJ181" s="107">
        <v>-24.763540090771556</v>
      </c>
      <c r="AK181" s="107">
        <v>-24.904236006051438</v>
      </c>
      <c r="AL181" s="107">
        <v>-25.044931921331315</v>
      </c>
      <c r="AM181" s="107">
        <v>-25.185325264750379</v>
      </c>
      <c r="AN181" s="107">
        <v>-25.318456883509832</v>
      </c>
      <c r="AO181" s="107">
        <v>-25.451588502269288</v>
      </c>
      <c r="AP181" s="107">
        <v>-25.584720121028742</v>
      </c>
      <c r="AQ181" s="107">
        <v>-25.717851739788198</v>
      </c>
      <c r="AR181" s="107">
        <v>-25.850983358547655</v>
      </c>
      <c r="AS181" s="107">
        <v>-25.984114977307108</v>
      </c>
      <c r="AT181" s="107">
        <v>-26.111391830559757</v>
      </c>
      <c r="AU181" s="107">
        <v>-26.23090771558245</v>
      </c>
      <c r="AV181" s="107">
        <v>-26.350423600605144</v>
      </c>
      <c r="AW181" s="107">
        <v>-26.469939485627837</v>
      </c>
      <c r="AX181" s="107">
        <v>-26.58945537065053</v>
      </c>
      <c r="AY181" s="107">
        <v>-26.708971255673223</v>
      </c>
      <c r="AZ181" s="107">
        <v>-26.828487140695916</v>
      </c>
      <c r="BA181" s="107">
        <v>-26.944424242424244</v>
      </c>
      <c r="BB181" s="107">
        <v>-27.058545454545452</v>
      </c>
      <c r="BC181" s="107">
        <v>-27.167636363636362</v>
      </c>
      <c r="BD181" s="107">
        <v>-27.276727272727271</v>
      </c>
      <c r="BE181" s="107">
        <v>-27.385818181818181</v>
      </c>
      <c r="BF181" s="107">
        <v>-27.49490909090909</v>
      </c>
      <c r="BG181" s="107">
        <v>-27.605180722891564</v>
      </c>
      <c r="BH181" s="107">
        <v>-27.719638554216868</v>
      </c>
      <c r="BI181" s="107">
        <v>-27.827696969696969</v>
      </c>
      <c r="BJ181" s="107">
        <v>-27.930727272727275</v>
      </c>
      <c r="BK181" s="107">
        <v>-28.033757575757576</v>
      </c>
      <c r="BL181" s="107">
        <v>-28.138363636363636</v>
      </c>
      <c r="BM181" s="107">
        <v>-28.247454545454545</v>
      </c>
      <c r="BN181" s="107">
        <v>-28.359213313161874</v>
      </c>
      <c r="BO181" s="107">
        <v>-28.472677760968228</v>
      </c>
      <c r="BP181" s="107">
        <v>-28.586142208774582</v>
      </c>
      <c r="BQ181" s="107">
        <v>-28.699606656580936</v>
      </c>
      <c r="BR181" s="107">
        <v>-28.813071104387291</v>
      </c>
      <c r="BS181" s="107">
        <v>-28.926535552193645</v>
      </c>
      <c r="BT181" s="107">
        <v>-29.04</v>
      </c>
    </row>
    <row r="182" spans="1:72" ht="9.9499999999999993" customHeight="1" thickBot="1" x14ac:dyDescent="0.4">
      <c r="A182" s="45"/>
      <c r="D182" s="107"/>
      <c r="E182" s="107"/>
      <c r="F182" s="107"/>
      <c r="G182" s="107"/>
      <c r="H182" s="107"/>
      <c r="I182" s="107"/>
      <c r="J182" s="107"/>
      <c r="K182" s="107"/>
      <c r="L182" s="107"/>
      <c r="M182" s="107"/>
      <c r="N182" s="107"/>
      <c r="O182" s="107"/>
      <c r="P182" s="107"/>
      <c r="Q182" s="107"/>
      <c r="R182" s="107"/>
      <c r="S182" s="107"/>
      <c r="T182" s="107"/>
      <c r="U182" s="107"/>
      <c r="V182" s="107"/>
      <c r="W182" s="107"/>
      <c r="X182" s="107"/>
      <c r="Y182" s="107"/>
      <c r="Z182" s="107"/>
      <c r="AA182" s="107"/>
      <c r="AB182" s="107"/>
      <c r="AC182" s="107"/>
      <c r="AD182" s="107"/>
      <c r="AE182" s="107"/>
      <c r="AF182" s="107"/>
      <c r="AG182" s="107"/>
      <c r="AH182" s="107"/>
      <c r="AI182" s="107"/>
      <c r="AJ182" s="107"/>
      <c r="AK182" s="107"/>
      <c r="AL182" s="107"/>
      <c r="AM182" s="107"/>
      <c r="AN182" s="107"/>
      <c r="AO182" s="107"/>
      <c r="AP182" s="107"/>
      <c r="AQ182" s="107"/>
      <c r="AR182" s="107"/>
      <c r="AS182" s="107"/>
      <c r="AT182" s="107"/>
      <c r="AU182" s="107"/>
      <c r="AV182" s="107"/>
      <c r="AW182" s="107"/>
      <c r="AX182" s="107"/>
      <c r="AY182" s="107"/>
      <c r="AZ182" s="107"/>
      <c r="BA182" s="107"/>
      <c r="BB182" s="107"/>
      <c r="BC182" s="107"/>
      <c r="BD182" s="107"/>
      <c r="BE182" s="107"/>
      <c r="BF182" s="107"/>
      <c r="BG182" s="107"/>
      <c r="BH182" s="107"/>
      <c r="BI182" s="107"/>
      <c r="BJ182" s="107"/>
      <c r="BK182" s="107"/>
      <c r="BL182" s="107"/>
      <c r="BM182" s="107"/>
      <c r="BN182" s="107"/>
      <c r="BO182" s="107"/>
      <c r="BP182" s="107"/>
      <c r="BQ182" s="107"/>
      <c r="BR182" s="107"/>
      <c r="BS182" s="107"/>
      <c r="BT182" s="107"/>
    </row>
    <row r="183" spans="1:72" ht="9.9499999999999993" customHeight="1" thickBot="1" x14ac:dyDescent="0.4">
      <c r="A183" s="45"/>
      <c r="D183" s="107"/>
      <c r="E183" s="107"/>
      <c r="F183" s="107"/>
      <c r="G183" s="107"/>
      <c r="H183" s="107"/>
      <c r="I183" s="107"/>
      <c r="J183" s="107"/>
      <c r="K183" s="107"/>
      <c r="L183" s="107"/>
      <c r="M183" s="107"/>
      <c r="N183" s="107"/>
      <c r="O183" s="107"/>
      <c r="P183" s="107"/>
      <c r="Q183" s="107"/>
      <c r="R183" s="107"/>
      <c r="S183" s="107"/>
      <c r="T183" s="107"/>
      <c r="U183" s="107"/>
      <c r="V183" s="107"/>
      <c r="W183" s="107"/>
      <c r="X183" s="107"/>
      <c r="Y183" s="107"/>
      <c r="Z183" s="107"/>
      <c r="AA183" s="107"/>
      <c r="AB183" s="107"/>
      <c r="AC183" s="107"/>
      <c r="AD183" s="107"/>
      <c r="AE183" s="107"/>
      <c r="AF183" s="107"/>
      <c r="AG183" s="107"/>
      <c r="AH183" s="107"/>
      <c r="AI183" s="107"/>
      <c r="AJ183" s="107"/>
      <c r="AK183" s="107"/>
      <c r="AL183" s="107"/>
      <c r="AM183" s="107"/>
      <c r="AN183" s="107"/>
      <c r="AO183" s="107"/>
      <c r="AP183" s="107"/>
      <c r="AQ183" s="107"/>
      <c r="AR183" s="107"/>
      <c r="AS183" s="107"/>
      <c r="AT183" s="107"/>
      <c r="AU183" s="107"/>
      <c r="AV183" s="107"/>
      <c r="AW183" s="107"/>
      <c r="AX183" s="107"/>
      <c r="AY183" s="107"/>
      <c r="AZ183" s="107"/>
      <c r="BA183" s="107"/>
      <c r="BB183" s="107"/>
      <c r="BC183" s="107"/>
      <c r="BD183" s="107"/>
      <c r="BE183" s="107"/>
      <c r="BF183" s="107"/>
      <c r="BG183" s="107"/>
      <c r="BH183" s="107"/>
      <c r="BI183" s="107"/>
      <c r="BJ183" s="107"/>
      <c r="BK183" s="107"/>
      <c r="BL183" s="107"/>
      <c r="BM183" s="107"/>
      <c r="BN183" s="107"/>
      <c r="BO183" s="107"/>
      <c r="BP183" s="107"/>
      <c r="BQ183" s="107"/>
      <c r="BR183" s="107"/>
      <c r="BS183" s="107"/>
      <c r="BT183" s="107"/>
    </row>
    <row r="184" spans="1:72" ht="9.9499999999999993" customHeight="1" thickBot="1" x14ac:dyDescent="0.4">
      <c r="A184" s="38"/>
      <c r="D184" s="107"/>
      <c r="E184" s="107"/>
      <c r="F184" s="107"/>
      <c r="G184" s="107"/>
      <c r="H184" s="107"/>
      <c r="I184" s="107"/>
      <c r="J184" s="107"/>
      <c r="K184" s="107"/>
      <c r="L184" s="107"/>
      <c r="M184" s="107"/>
      <c r="N184" s="107"/>
      <c r="O184" s="107"/>
      <c r="P184" s="107"/>
      <c r="Q184" s="107"/>
      <c r="R184" s="107"/>
      <c r="S184" s="107"/>
      <c r="T184" s="107"/>
      <c r="U184" s="107"/>
      <c r="V184" s="107"/>
      <c r="W184" s="107"/>
      <c r="X184" s="107"/>
      <c r="Y184" s="107"/>
      <c r="Z184" s="107"/>
      <c r="AA184" s="107"/>
      <c r="AB184" s="107"/>
      <c r="AC184" s="107"/>
      <c r="AD184" s="107"/>
      <c r="AE184" s="107"/>
      <c r="AF184" s="107"/>
      <c r="AG184" s="107"/>
      <c r="AH184" s="107"/>
      <c r="AI184" s="107"/>
      <c r="AJ184" s="107"/>
      <c r="AK184" s="107"/>
      <c r="AL184" s="107"/>
      <c r="AM184" s="107"/>
      <c r="AN184" s="107"/>
      <c r="AO184" s="107"/>
      <c r="AP184" s="107"/>
      <c r="AQ184" s="107"/>
      <c r="AR184" s="107"/>
      <c r="AS184" s="107"/>
      <c r="AT184" s="107"/>
      <c r="AU184" s="107"/>
      <c r="AV184" s="107"/>
      <c r="AW184" s="107"/>
      <c r="AX184" s="107"/>
      <c r="AY184" s="107"/>
      <c r="AZ184" s="107"/>
      <c r="BA184" s="107"/>
      <c r="BB184" s="107"/>
      <c r="BC184" s="107"/>
      <c r="BD184" s="107"/>
      <c r="BE184" s="107"/>
      <c r="BF184" s="107"/>
      <c r="BG184" s="107"/>
      <c r="BH184" s="107"/>
      <c r="BI184" s="107"/>
      <c r="BJ184" s="107"/>
      <c r="BK184" s="107"/>
      <c r="BL184" s="107"/>
      <c r="BM184" s="107"/>
      <c r="BN184" s="107"/>
      <c r="BO184" s="107"/>
      <c r="BP184" s="107"/>
      <c r="BQ184" s="107"/>
      <c r="BR184" s="107"/>
      <c r="BS184" s="107"/>
      <c r="BT184" s="107"/>
    </row>
    <row r="185" spans="1:72" ht="9.9499999999999993" customHeight="1" thickBot="1" x14ac:dyDescent="0.4">
      <c r="A185" s="38"/>
      <c r="D185" s="107"/>
      <c r="E185" s="107"/>
      <c r="F185" s="107"/>
      <c r="G185" s="107"/>
      <c r="H185" s="107"/>
      <c r="I185" s="107"/>
      <c r="J185" s="107"/>
      <c r="K185" s="107"/>
      <c r="L185" s="107"/>
      <c r="M185" s="107"/>
      <c r="N185" s="107"/>
      <c r="O185" s="107"/>
      <c r="P185" s="107"/>
      <c r="Q185" s="107"/>
      <c r="R185" s="107"/>
      <c r="S185" s="107"/>
      <c r="T185" s="107"/>
      <c r="U185" s="107"/>
      <c r="V185" s="107"/>
      <c r="W185" s="107"/>
      <c r="X185" s="107"/>
      <c r="Y185" s="107"/>
      <c r="Z185" s="107"/>
      <c r="AA185" s="107"/>
      <c r="AB185" s="107"/>
      <c r="AC185" s="107"/>
      <c r="AD185" s="107"/>
      <c r="AE185" s="107"/>
      <c r="AF185" s="107"/>
      <c r="AG185" s="107"/>
      <c r="AH185" s="107"/>
      <c r="AI185" s="107"/>
      <c r="AJ185" s="107"/>
      <c r="AK185" s="107"/>
      <c r="AL185" s="107"/>
      <c r="AM185" s="107"/>
      <c r="AN185" s="107"/>
      <c r="AO185" s="107"/>
      <c r="AP185" s="107"/>
      <c r="AQ185" s="107"/>
      <c r="AR185" s="107"/>
      <c r="AS185" s="107"/>
      <c r="AT185" s="107"/>
      <c r="AU185" s="107"/>
      <c r="AV185" s="107"/>
      <c r="AW185" s="107"/>
      <c r="AX185" s="107"/>
      <c r="AY185" s="107"/>
      <c r="AZ185" s="107"/>
      <c r="BA185" s="107"/>
      <c r="BB185" s="107"/>
      <c r="BC185" s="107"/>
      <c r="BD185" s="107"/>
      <c r="BE185" s="107"/>
      <c r="BF185" s="107"/>
      <c r="BG185" s="107"/>
      <c r="BH185" s="107"/>
      <c r="BI185" s="107"/>
      <c r="BJ185" s="107"/>
      <c r="BK185" s="107"/>
      <c r="BL185" s="107"/>
      <c r="BM185" s="107"/>
      <c r="BN185" s="107"/>
      <c r="BO185" s="107"/>
      <c r="BP185" s="107"/>
      <c r="BQ185" s="107"/>
      <c r="BR185" s="107"/>
      <c r="BS185" s="107"/>
      <c r="BT185" s="107"/>
    </row>
    <row r="186" spans="1:72" ht="9.9499999999999993" customHeight="1" thickBot="1" x14ac:dyDescent="0.4">
      <c r="A186" s="38"/>
      <c r="D186" s="107"/>
      <c r="E186" s="107"/>
      <c r="F186" s="107"/>
      <c r="G186" s="107"/>
      <c r="H186" s="107"/>
      <c r="I186" s="107"/>
      <c r="J186" s="107"/>
      <c r="K186" s="107"/>
      <c r="L186" s="107"/>
      <c r="M186" s="107"/>
      <c r="N186" s="107"/>
      <c r="O186" s="107"/>
      <c r="P186" s="107"/>
      <c r="Q186" s="107"/>
      <c r="R186" s="107"/>
      <c r="S186" s="107"/>
      <c r="T186" s="107"/>
      <c r="U186" s="107"/>
      <c r="V186" s="107"/>
      <c r="W186" s="107"/>
      <c r="X186" s="107"/>
      <c r="Y186" s="107"/>
      <c r="Z186" s="107"/>
      <c r="AA186" s="107"/>
      <c r="AB186" s="107"/>
      <c r="AC186" s="107"/>
      <c r="AD186" s="107"/>
      <c r="AE186" s="107"/>
      <c r="AF186" s="107"/>
      <c r="AG186" s="107"/>
      <c r="AH186" s="107"/>
      <c r="AI186" s="107"/>
      <c r="AJ186" s="107"/>
      <c r="AK186" s="107"/>
      <c r="AL186" s="107"/>
      <c r="AM186" s="107"/>
      <c r="AN186" s="107"/>
      <c r="AO186" s="107"/>
      <c r="AP186" s="107"/>
      <c r="AQ186" s="107"/>
      <c r="AR186" s="107"/>
      <c r="AS186" s="107"/>
      <c r="AT186" s="107"/>
      <c r="AU186" s="107"/>
      <c r="AV186" s="107"/>
      <c r="AW186" s="107"/>
      <c r="AX186" s="107"/>
      <c r="AY186" s="107"/>
      <c r="AZ186" s="107"/>
      <c r="BA186" s="107"/>
      <c r="BB186" s="107"/>
      <c r="BC186" s="107"/>
      <c r="BD186" s="107"/>
      <c r="BE186" s="107"/>
      <c r="BF186" s="107"/>
      <c r="BG186" s="107"/>
      <c r="BH186" s="107"/>
      <c r="BI186" s="107"/>
      <c r="BJ186" s="107"/>
      <c r="BK186" s="107"/>
      <c r="BL186" s="107"/>
      <c r="BM186" s="107"/>
      <c r="BN186" s="107"/>
      <c r="BO186" s="107"/>
      <c r="BP186" s="107"/>
      <c r="BQ186" s="107"/>
      <c r="BR186" s="107"/>
      <c r="BS186" s="107"/>
      <c r="BT186" s="107"/>
    </row>
    <row r="187" spans="1:72" ht="9.9499999999999993" customHeight="1" thickBot="1" x14ac:dyDescent="0.4">
      <c r="A187" s="38"/>
      <c r="D187" s="107"/>
      <c r="E187" s="107"/>
      <c r="F187" s="107"/>
      <c r="G187" s="107"/>
      <c r="H187" s="107"/>
      <c r="I187" s="107"/>
      <c r="J187" s="107"/>
      <c r="K187" s="107"/>
      <c r="L187" s="107"/>
      <c r="M187" s="107"/>
      <c r="N187" s="107"/>
      <c r="O187" s="107"/>
      <c r="P187" s="107"/>
      <c r="Q187" s="107"/>
      <c r="R187" s="107"/>
      <c r="S187" s="107"/>
      <c r="T187" s="107"/>
      <c r="U187" s="107"/>
      <c r="V187" s="107"/>
      <c r="W187" s="107"/>
      <c r="X187" s="107"/>
      <c r="Y187" s="107"/>
      <c r="Z187" s="107"/>
      <c r="AA187" s="107"/>
      <c r="AB187" s="107"/>
      <c r="AC187" s="107"/>
      <c r="AD187" s="107"/>
      <c r="AE187" s="107"/>
      <c r="AF187" s="107"/>
      <c r="AG187" s="107"/>
      <c r="AH187" s="107"/>
      <c r="AI187" s="107"/>
      <c r="AJ187" s="107"/>
      <c r="AK187" s="107"/>
      <c r="AL187" s="107"/>
      <c r="AM187" s="107"/>
      <c r="AN187" s="107"/>
      <c r="AO187" s="107"/>
      <c r="AP187" s="107"/>
      <c r="AQ187" s="107"/>
      <c r="AR187" s="107"/>
      <c r="AS187" s="107"/>
      <c r="AT187" s="107"/>
      <c r="AU187" s="107"/>
      <c r="AV187" s="107"/>
      <c r="AW187" s="107"/>
      <c r="AX187" s="107"/>
      <c r="AY187" s="107"/>
      <c r="AZ187" s="107"/>
      <c r="BA187" s="107"/>
      <c r="BB187" s="107"/>
      <c r="BC187" s="107"/>
      <c r="BD187" s="107"/>
      <c r="BE187" s="107"/>
      <c r="BF187" s="107"/>
      <c r="BG187" s="107"/>
      <c r="BH187" s="107"/>
      <c r="BI187" s="107"/>
      <c r="BJ187" s="107"/>
      <c r="BK187" s="107"/>
      <c r="BL187" s="107"/>
      <c r="BM187" s="107"/>
      <c r="BN187" s="107"/>
      <c r="BO187" s="107"/>
      <c r="BP187" s="107"/>
      <c r="BQ187" s="107"/>
      <c r="BR187" s="107"/>
      <c r="BS187" s="107"/>
      <c r="BT187" s="107"/>
    </row>
    <row r="188" spans="1:72" ht="9.9499999999999993" customHeight="1" thickBot="1" x14ac:dyDescent="0.4">
      <c r="A188" s="38"/>
      <c r="D188" s="107"/>
      <c r="E188" s="107"/>
      <c r="F188" s="107"/>
      <c r="G188" s="107"/>
      <c r="H188" s="107"/>
      <c r="I188" s="107"/>
      <c r="J188" s="107"/>
      <c r="K188" s="107"/>
      <c r="L188" s="107"/>
      <c r="M188" s="107"/>
      <c r="N188" s="107"/>
      <c r="O188" s="107"/>
      <c r="P188" s="107"/>
      <c r="Q188" s="107"/>
      <c r="R188" s="107"/>
      <c r="S188" s="107"/>
      <c r="T188" s="107"/>
      <c r="U188" s="107"/>
      <c r="V188" s="107"/>
      <c r="W188" s="107"/>
      <c r="X188" s="107"/>
      <c r="Y188" s="107"/>
      <c r="Z188" s="107"/>
      <c r="AA188" s="107"/>
      <c r="AB188" s="107"/>
      <c r="AC188" s="107"/>
      <c r="AD188" s="107"/>
      <c r="AE188" s="107"/>
      <c r="AF188" s="107"/>
      <c r="AG188" s="107"/>
      <c r="AH188" s="107"/>
      <c r="AI188" s="107"/>
      <c r="AJ188" s="107"/>
      <c r="AK188" s="107"/>
      <c r="AL188" s="107"/>
      <c r="AM188" s="107"/>
      <c r="AN188" s="107"/>
      <c r="AO188" s="107"/>
      <c r="AP188" s="107"/>
      <c r="AQ188" s="107"/>
      <c r="AR188" s="107"/>
      <c r="AS188" s="107"/>
      <c r="AT188" s="107"/>
      <c r="AU188" s="107"/>
      <c r="AV188" s="107"/>
      <c r="AW188" s="107"/>
      <c r="AX188" s="107"/>
      <c r="AY188" s="107"/>
      <c r="AZ188" s="107"/>
      <c r="BA188" s="107"/>
      <c r="BB188" s="107"/>
      <c r="BC188" s="107"/>
      <c r="BD188" s="107"/>
      <c r="BE188" s="107"/>
      <c r="BF188" s="107"/>
      <c r="BG188" s="107"/>
      <c r="BH188" s="107"/>
      <c r="BI188" s="107"/>
      <c r="BJ188" s="107"/>
      <c r="BK188" s="107"/>
      <c r="BL188" s="107"/>
      <c r="BM188" s="107"/>
      <c r="BN188" s="107"/>
      <c r="BO188" s="107"/>
      <c r="BP188" s="107"/>
      <c r="BQ188" s="107"/>
      <c r="BR188" s="107"/>
      <c r="BS188" s="107"/>
      <c r="BT188" s="107"/>
    </row>
    <row r="189" spans="1:72" ht="9.9499999999999993" customHeight="1" thickBot="1" x14ac:dyDescent="0.4">
      <c r="A189" s="38"/>
      <c r="D189" s="107"/>
      <c r="E189" s="107"/>
      <c r="F189" s="107"/>
      <c r="G189" s="107"/>
      <c r="H189" s="107"/>
      <c r="I189" s="107"/>
      <c r="J189" s="107"/>
      <c r="K189" s="107"/>
      <c r="L189" s="107"/>
      <c r="M189" s="107"/>
      <c r="N189" s="107"/>
      <c r="O189" s="107"/>
      <c r="P189" s="107"/>
      <c r="Q189" s="107"/>
      <c r="R189" s="107"/>
      <c r="S189" s="107"/>
      <c r="T189" s="107"/>
      <c r="U189" s="107"/>
      <c r="V189" s="107"/>
      <c r="W189" s="107"/>
      <c r="X189" s="107"/>
      <c r="Y189" s="107"/>
      <c r="Z189" s="107"/>
      <c r="AA189" s="107"/>
      <c r="AB189" s="107"/>
      <c r="AC189" s="107"/>
      <c r="AD189" s="107"/>
      <c r="AE189" s="107"/>
      <c r="AF189" s="107"/>
      <c r="AG189" s="107"/>
      <c r="AH189" s="107"/>
      <c r="AI189" s="107"/>
      <c r="AJ189" s="107"/>
      <c r="AK189" s="107"/>
      <c r="AL189" s="107"/>
      <c r="AM189" s="107"/>
      <c r="AN189" s="107"/>
      <c r="AO189" s="107"/>
      <c r="AP189" s="107"/>
      <c r="AQ189" s="107"/>
      <c r="AR189" s="107"/>
      <c r="AS189" s="107"/>
      <c r="AT189" s="107"/>
      <c r="AU189" s="107"/>
      <c r="AV189" s="107"/>
      <c r="AW189" s="107"/>
      <c r="AX189" s="107"/>
      <c r="AY189" s="107"/>
      <c r="AZ189" s="107"/>
      <c r="BA189" s="107"/>
      <c r="BB189" s="107"/>
      <c r="BC189" s="107"/>
      <c r="BD189" s="107"/>
      <c r="BE189" s="107"/>
      <c r="BF189" s="107"/>
      <c r="BG189" s="107"/>
      <c r="BH189" s="107"/>
      <c r="BI189" s="107"/>
      <c r="BJ189" s="107"/>
      <c r="BK189" s="107"/>
      <c r="BL189" s="107"/>
      <c r="BM189" s="107"/>
      <c r="BN189" s="107"/>
      <c r="BO189" s="107"/>
      <c r="BP189" s="107"/>
      <c r="BQ189" s="107"/>
      <c r="BR189" s="107"/>
      <c r="BS189" s="107"/>
      <c r="BT189" s="107"/>
    </row>
    <row r="190" spans="1:72" ht="9.9499999999999993" customHeight="1" thickBot="1" x14ac:dyDescent="0.4">
      <c r="A190" s="38"/>
      <c r="D190" s="107"/>
      <c r="E190" s="107"/>
      <c r="F190" s="107"/>
      <c r="G190" s="107"/>
      <c r="H190" s="107"/>
      <c r="I190" s="107"/>
      <c r="J190" s="107"/>
      <c r="K190" s="107"/>
      <c r="L190" s="107"/>
      <c r="M190" s="107"/>
      <c r="N190" s="107"/>
      <c r="O190" s="107"/>
      <c r="P190" s="107"/>
      <c r="Q190" s="107"/>
      <c r="R190" s="107"/>
      <c r="S190" s="107"/>
      <c r="T190" s="107"/>
      <c r="U190" s="107"/>
      <c r="V190" s="107"/>
      <c r="W190" s="107"/>
      <c r="X190" s="107"/>
      <c r="Y190" s="107"/>
      <c r="Z190" s="107"/>
      <c r="AA190" s="107"/>
      <c r="AB190" s="107"/>
      <c r="AC190" s="107"/>
      <c r="AD190" s="107"/>
      <c r="AE190" s="107"/>
      <c r="AF190" s="107"/>
      <c r="AG190" s="107"/>
      <c r="AH190" s="107"/>
      <c r="AI190" s="107"/>
      <c r="AJ190" s="107"/>
      <c r="AK190" s="107"/>
      <c r="AL190" s="107"/>
      <c r="AM190" s="107"/>
      <c r="AN190" s="107"/>
      <c r="AO190" s="107"/>
      <c r="AP190" s="107"/>
      <c r="AQ190" s="107"/>
      <c r="AR190" s="107"/>
      <c r="AS190" s="107"/>
      <c r="AT190" s="107"/>
      <c r="AU190" s="107"/>
      <c r="AV190" s="107"/>
      <c r="AW190" s="107"/>
      <c r="AX190" s="107"/>
      <c r="AY190" s="107"/>
      <c r="AZ190" s="107"/>
      <c r="BA190" s="107"/>
      <c r="BB190" s="107"/>
      <c r="BC190" s="107"/>
      <c r="BD190" s="107"/>
      <c r="BE190" s="107"/>
      <c r="BF190" s="107"/>
      <c r="BG190" s="107"/>
      <c r="BH190" s="107"/>
      <c r="BI190" s="107"/>
      <c r="BJ190" s="107"/>
      <c r="BK190" s="107"/>
      <c r="BL190" s="107"/>
      <c r="BM190" s="107"/>
      <c r="BN190" s="107"/>
      <c r="BO190" s="107"/>
      <c r="BP190" s="107"/>
      <c r="BQ190" s="107"/>
      <c r="BR190" s="107"/>
      <c r="BS190" s="107"/>
      <c r="BT190" s="107"/>
    </row>
    <row r="191" spans="1:72" ht="9.9499999999999993" customHeight="1" thickBot="1" x14ac:dyDescent="0.4">
      <c r="A191" s="38"/>
      <c r="D191" s="107"/>
      <c r="E191" s="107"/>
      <c r="F191" s="107"/>
      <c r="G191" s="107"/>
      <c r="H191" s="107"/>
      <c r="I191" s="107"/>
      <c r="J191" s="107"/>
      <c r="K191" s="107"/>
      <c r="L191" s="107"/>
      <c r="M191" s="107"/>
      <c r="N191" s="107"/>
      <c r="O191" s="107"/>
      <c r="P191" s="107"/>
      <c r="Q191" s="107"/>
      <c r="R191" s="107"/>
      <c r="S191" s="107"/>
      <c r="T191" s="107"/>
      <c r="U191" s="107"/>
      <c r="V191" s="107"/>
      <c r="W191" s="107"/>
      <c r="X191" s="107"/>
      <c r="Y191" s="107"/>
      <c r="Z191" s="107"/>
      <c r="AA191" s="107"/>
      <c r="AB191" s="107"/>
      <c r="AC191" s="107"/>
      <c r="AD191" s="107"/>
      <c r="AE191" s="107"/>
      <c r="AF191" s="107"/>
      <c r="AG191" s="107"/>
      <c r="AH191" s="107"/>
      <c r="AI191" s="107"/>
      <c r="AJ191" s="107"/>
      <c r="AK191" s="107"/>
      <c r="AL191" s="107"/>
      <c r="AM191" s="107"/>
      <c r="AN191" s="107"/>
      <c r="AO191" s="107"/>
      <c r="AP191" s="107"/>
      <c r="AQ191" s="107"/>
      <c r="AR191" s="107"/>
      <c r="AS191" s="107"/>
      <c r="AT191" s="107"/>
      <c r="AU191" s="107"/>
      <c r="AV191" s="107"/>
      <c r="AW191" s="107"/>
      <c r="AX191" s="107"/>
      <c r="AY191" s="107"/>
      <c r="AZ191" s="107"/>
      <c r="BA191" s="107"/>
      <c r="BB191" s="107"/>
      <c r="BC191" s="107"/>
      <c r="BD191" s="107"/>
      <c r="BE191" s="107"/>
      <c r="BF191" s="107"/>
      <c r="BG191" s="107"/>
      <c r="BH191" s="107"/>
      <c r="BI191" s="107"/>
      <c r="BJ191" s="107"/>
      <c r="BK191" s="107"/>
      <c r="BL191" s="107"/>
      <c r="BM191" s="107"/>
      <c r="BN191" s="107"/>
      <c r="BO191" s="107"/>
      <c r="BP191" s="107"/>
      <c r="BQ191" s="107"/>
      <c r="BR191" s="107"/>
      <c r="BS191" s="107"/>
      <c r="BT191" s="107"/>
    </row>
    <row r="192" spans="1:72" ht="9.9499999999999993" customHeight="1" thickBot="1" x14ac:dyDescent="0.4">
      <c r="A192" s="38"/>
      <c r="D192" s="107"/>
      <c r="E192" s="107"/>
      <c r="F192" s="107"/>
      <c r="G192" s="107"/>
      <c r="H192" s="107"/>
      <c r="I192" s="107"/>
      <c r="J192" s="107"/>
      <c r="K192" s="107"/>
      <c r="L192" s="107"/>
      <c r="M192" s="107"/>
      <c r="N192" s="107"/>
      <c r="O192" s="107"/>
      <c r="P192" s="107"/>
      <c r="Q192" s="107"/>
      <c r="R192" s="107"/>
      <c r="S192" s="107"/>
      <c r="T192" s="107"/>
      <c r="U192" s="107"/>
      <c r="V192" s="107"/>
      <c r="W192" s="107"/>
      <c r="X192" s="107"/>
      <c r="Y192" s="107"/>
      <c r="Z192" s="107"/>
      <c r="AA192" s="107"/>
      <c r="AB192" s="107"/>
      <c r="AC192" s="107"/>
      <c r="AD192" s="107"/>
      <c r="AE192" s="107"/>
      <c r="AF192" s="107"/>
      <c r="AG192" s="107"/>
      <c r="AH192" s="107"/>
      <c r="AI192" s="107"/>
      <c r="AJ192" s="107"/>
      <c r="AK192" s="107"/>
      <c r="AL192" s="107"/>
      <c r="AM192" s="107"/>
      <c r="AN192" s="107"/>
      <c r="AO192" s="107"/>
      <c r="AP192" s="107"/>
      <c r="AQ192" s="107"/>
      <c r="AR192" s="107"/>
      <c r="AS192" s="107"/>
      <c r="AT192" s="107"/>
      <c r="AU192" s="107"/>
      <c r="AV192" s="107"/>
      <c r="AW192" s="107"/>
      <c r="AX192" s="107"/>
      <c r="AY192" s="107"/>
      <c r="AZ192" s="107"/>
      <c r="BA192" s="107"/>
      <c r="BB192" s="107"/>
      <c r="BC192" s="107"/>
      <c r="BD192" s="107"/>
      <c r="BE192" s="107"/>
      <c r="BF192" s="107"/>
      <c r="BG192" s="107"/>
      <c r="BH192" s="107"/>
      <c r="BI192" s="107"/>
      <c r="BJ192" s="107"/>
      <c r="BK192" s="107"/>
      <c r="BL192" s="107"/>
      <c r="BM192" s="107"/>
      <c r="BN192" s="107"/>
      <c r="BO192" s="107"/>
      <c r="BP192" s="107"/>
      <c r="BQ192" s="107"/>
      <c r="BR192" s="107"/>
      <c r="BS192" s="107"/>
      <c r="BT192" s="107"/>
    </row>
    <row r="193" spans="1:72" ht="9.9499999999999993" customHeight="1" thickBot="1" x14ac:dyDescent="0.4">
      <c r="A193" s="38"/>
      <c r="D193" s="107"/>
      <c r="E193" s="107"/>
      <c r="F193" s="107"/>
      <c r="G193" s="107"/>
      <c r="H193" s="107"/>
      <c r="I193" s="107"/>
      <c r="J193" s="107"/>
      <c r="K193" s="107"/>
      <c r="L193" s="107"/>
      <c r="M193" s="107"/>
      <c r="N193" s="107"/>
      <c r="O193" s="107"/>
      <c r="P193" s="107"/>
      <c r="Q193" s="107"/>
      <c r="R193" s="107"/>
      <c r="S193" s="107"/>
      <c r="T193" s="107"/>
      <c r="U193" s="107"/>
      <c r="V193" s="107"/>
      <c r="W193" s="107"/>
      <c r="X193" s="107"/>
      <c r="Y193" s="107"/>
      <c r="Z193" s="107"/>
      <c r="AA193" s="107"/>
      <c r="AB193" s="107"/>
      <c r="AC193" s="107"/>
      <c r="AD193" s="107"/>
      <c r="AE193" s="107"/>
      <c r="AF193" s="107"/>
      <c r="AG193" s="107"/>
      <c r="AH193" s="107"/>
      <c r="AI193" s="107"/>
      <c r="AJ193" s="107"/>
      <c r="AK193" s="107"/>
      <c r="AL193" s="107"/>
      <c r="AM193" s="107"/>
      <c r="AN193" s="107"/>
      <c r="AO193" s="107"/>
      <c r="AP193" s="107"/>
      <c r="AQ193" s="107"/>
      <c r="AR193" s="107"/>
      <c r="AS193" s="107"/>
      <c r="AT193" s="107"/>
      <c r="AU193" s="107"/>
      <c r="AV193" s="107"/>
      <c r="AW193" s="107"/>
      <c r="AX193" s="107"/>
      <c r="AY193" s="107"/>
      <c r="AZ193" s="107"/>
      <c r="BA193" s="107"/>
      <c r="BB193" s="107"/>
      <c r="BC193" s="107"/>
      <c r="BD193" s="107"/>
      <c r="BE193" s="107"/>
      <c r="BF193" s="107"/>
      <c r="BG193" s="107"/>
      <c r="BH193" s="107"/>
      <c r="BI193" s="107"/>
      <c r="BJ193" s="107"/>
      <c r="BK193" s="107"/>
      <c r="BL193" s="107"/>
      <c r="BM193" s="107"/>
      <c r="BN193" s="107"/>
      <c r="BO193" s="107"/>
      <c r="BP193" s="107"/>
      <c r="BQ193" s="107"/>
      <c r="BR193" s="107"/>
      <c r="BS193" s="107"/>
      <c r="BT193" s="107"/>
    </row>
    <row r="194" spans="1:72" ht="30" customHeight="1" thickTop="1" thickBot="1" x14ac:dyDescent="0.4">
      <c r="A194" s="4" t="s">
        <v>72</v>
      </c>
      <c r="B194" s="4">
        <v>0</v>
      </c>
      <c r="C194" s="4">
        <v>0</v>
      </c>
      <c r="D194" s="4">
        <v>0</v>
      </c>
      <c r="E194" s="4">
        <v>0</v>
      </c>
      <c r="F194" s="4">
        <v>0</v>
      </c>
      <c r="G194" s="4">
        <v>0</v>
      </c>
      <c r="H194" s="4">
        <v>0</v>
      </c>
      <c r="I194" s="4">
        <v>0</v>
      </c>
      <c r="J194" s="4">
        <v>0</v>
      </c>
      <c r="K194" s="4">
        <v>0</v>
      </c>
      <c r="L194" s="4">
        <v>0</v>
      </c>
      <c r="M194" s="4">
        <v>0</v>
      </c>
      <c r="N194" s="4">
        <v>0</v>
      </c>
      <c r="O194" s="4">
        <v>0</v>
      </c>
      <c r="P194" s="4">
        <v>0</v>
      </c>
      <c r="Q194" s="4">
        <v>0</v>
      </c>
      <c r="R194" s="4">
        <v>0</v>
      </c>
      <c r="S194" s="4">
        <v>0</v>
      </c>
      <c r="T194" s="4">
        <v>0</v>
      </c>
      <c r="U194" s="4">
        <v>0</v>
      </c>
      <c r="V194" s="4">
        <v>0</v>
      </c>
      <c r="W194" s="4">
        <v>0</v>
      </c>
      <c r="X194" s="4">
        <v>0</v>
      </c>
      <c r="Y194" s="4">
        <v>0</v>
      </c>
      <c r="Z194" s="4">
        <v>0</v>
      </c>
      <c r="AA194" s="4">
        <v>0</v>
      </c>
      <c r="AB194" s="4">
        <v>0</v>
      </c>
      <c r="AC194" s="4">
        <v>0</v>
      </c>
      <c r="AD194" s="4">
        <v>0</v>
      </c>
      <c r="AE194" s="4">
        <v>0</v>
      </c>
      <c r="AF194" s="4">
        <v>0</v>
      </c>
      <c r="AG194" s="4">
        <v>0</v>
      </c>
      <c r="AH194" s="4">
        <v>0</v>
      </c>
      <c r="AI194" s="4">
        <v>0</v>
      </c>
      <c r="AJ194" s="4">
        <v>0</v>
      </c>
      <c r="AK194" s="4">
        <v>0</v>
      </c>
      <c r="AL194" s="4">
        <v>0</v>
      </c>
      <c r="AM194" s="4">
        <v>0</v>
      </c>
      <c r="AN194" s="4">
        <v>0</v>
      </c>
      <c r="AO194" s="4">
        <v>0</v>
      </c>
      <c r="AP194" s="4">
        <v>0</v>
      </c>
      <c r="AQ194" s="4">
        <v>0</v>
      </c>
      <c r="AR194" s="4">
        <v>0</v>
      </c>
      <c r="AS194" s="4">
        <v>0</v>
      </c>
      <c r="AT194" s="4">
        <v>0</v>
      </c>
      <c r="AU194" s="4">
        <v>0</v>
      </c>
      <c r="AV194" s="4">
        <v>0</v>
      </c>
      <c r="AW194" s="4">
        <v>0</v>
      </c>
      <c r="AX194" s="4">
        <v>0</v>
      </c>
      <c r="AY194" s="4">
        <v>0</v>
      </c>
      <c r="AZ194" s="4">
        <v>0</v>
      </c>
      <c r="BA194" s="4">
        <v>0</v>
      </c>
      <c r="BB194" s="4">
        <v>0</v>
      </c>
      <c r="BC194" s="4">
        <v>0</v>
      </c>
      <c r="BD194" s="4">
        <v>0</v>
      </c>
      <c r="BE194" s="4">
        <v>0</v>
      </c>
      <c r="BF194" s="4">
        <v>0</v>
      </c>
      <c r="BG194" s="4">
        <v>0</v>
      </c>
      <c r="BH194" s="4">
        <v>0</v>
      </c>
      <c r="BI194" s="4">
        <v>0</v>
      </c>
      <c r="BJ194" s="4">
        <v>0</v>
      </c>
      <c r="BK194" s="4">
        <v>0</v>
      </c>
      <c r="BL194" s="4">
        <v>0</v>
      </c>
      <c r="BM194" s="4">
        <v>0</v>
      </c>
      <c r="BN194" s="4">
        <v>0</v>
      </c>
      <c r="BO194" s="4">
        <v>0</v>
      </c>
      <c r="BP194" s="4">
        <v>0</v>
      </c>
      <c r="BQ194" s="4">
        <v>0</v>
      </c>
      <c r="BR194" s="4">
        <v>0</v>
      </c>
      <c r="BS194" s="4">
        <v>0</v>
      </c>
      <c r="BT194" s="4">
        <v>0</v>
      </c>
    </row>
    <row r="195" spans="1:72" ht="21.75" thickTop="1" x14ac:dyDescent="0.35"/>
  </sheetData>
  <conditionalFormatting sqref="A101:BT129">
    <cfRule type="cellIs" dxfId="6" priority="3" operator="equal">
      <formula>0</formula>
    </cfRule>
  </conditionalFormatting>
  <conditionalFormatting sqref="A165:BT193">
    <cfRule type="cellIs" dxfId="5" priority="2" operator="equal">
      <formula>0</formula>
    </cfRule>
  </conditionalFormatting>
  <conditionalFormatting sqref="A133:BT161">
    <cfRule type="cellIs" dxfId="4" priority="1" operator="equal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Evaluating_Python">
                <anchor moveWithCells="1" sizeWithCells="1">
                  <from>
                    <xdr:col>71</xdr:col>
                    <xdr:colOff>104775</xdr:colOff>
                    <xdr:row>0</xdr:row>
                    <xdr:rowOff>47625</xdr:rowOff>
                  </from>
                  <to>
                    <xdr:col>73</xdr:col>
                    <xdr:colOff>800100</xdr:colOff>
                    <xdr:row>0</xdr:row>
                    <xdr:rowOff>390525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584EB-B102-4E30-9FD0-71DDD5E53F8D}">
  <sheetPr codeName="Лист7">
    <tabColor theme="1" tint="4.9989318521683403E-2"/>
  </sheetPr>
  <dimension ref="A1:BT195"/>
  <sheetViews>
    <sheetView zoomScale="70" zoomScaleNormal="70" workbookViewId="0">
      <pane ySplit="1" topLeftCell="A2" activePane="bottomLeft" state="frozen"/>
      <selection pane="bottomLeft" activeCell="A132" sqref="A132:BT194"/>
    </sheetView>
  </sheetViews>
  <sheetFormatPr defaultRowHeight="21" outlineLevelRow="1" x14ac:dyDescent="0.35"/>
  <cols>
    <col min="1" max="1" width="13.81640625" style="91" bestFit="1" customWidth="1"/>
    <col min="2" max="5" width="4.26953125" style="35" customWidth="1"/>
    <col min="6" max="71" width="4.26953125" style="35" hidden="1" customWidth="1"/>
    <col min="72" max="72" width="5.6328125" style="35" customWidth="1"/>
    <col min="73" max="73" width="5.26953125" style="47" customWidth="1"/>
    <col min="74" max="16384" width="8.7265625" style="47"/>
  </cols>
  <sheetData>
    <row r="1" spans="1:72" ht="35.1" customHeight="1" thickBot="1" x14ac:dyDescent="0.4">
      <c r="A1" s="89" t="s">
        <v>16</v>
      </c>
      <c r="B1" s="36">
        <v>300</v>
      </c>
      <c r="C1" s="59">
        <v>1000</v>
      </c>
      <c r="D1" s="60" t="s">
        <v>17</v>
      </c>
      <c r="E1" s="61">
        <v>70</v>
      </c>
    </row>
    <row r="2" spans="1:72" ht="23.25" customHeight="1" thickTop="1" thickBot="1" x14ac:dyDescent="0.4">
      <c r="A2" s="90" t="s">
        <v>27</v>
      </c>
      <c r="B2" s="62">
        <f>FLUID!F3</f>
        <v>273.10000000000002</v>
      </c>
      <c r="C2" s="62">
        <f>FLUID!G3</f>
        <v>339.2</v>
      </c>
      <c r="D2" s="62">
        <f>FLUID!H3</f>
        <v>405.3</v>
      </c>
      <c r="E2" s="62">
        <f>FLUID!I3</f>
        <v>421.8</v>
      </c>
      <c r="F2" s="62">
        <f>FLUID!J3</f>
        <v>438.3</v>
      </c>
      <c r="G2" s="62">
        <f>FLUID!K3</f>
        <v>454.9</v>
      </c>
      <c r="H2" s="62">
        <f>FLUID!L3</f>
        <v>471.4</v>
      </c>
      <c r="I2" s="62">
        <f>FLUID!M3</f>
        <v>487.9</v>
      </c>
      <c r="J2" s="62">
        <f>FLUID!N3</f>
        <v>504.4</v>
      </c>
      <c r="K2" s="62">
        <f>FLUID!O3</f>
        <v>520.9</v>
      </c>
      <c r="L2" s="62">
        <f>FLUID!P3</f>
        <v>537.5</v>
      </c>
      <c r="M2" s="62">
        <f>FLUID!Q3</f>
        <v>554</v>
      </c>
      <c r="N2" s="62">
        <f>FLUID!R3</f>
        <v>570.5</v>
      </c>
      <c r="O2" s="62">
        <f>FLUID!S3</f>
        <v>587</v>
      </c>
      <c r="P2" s="62">
        <f>FLUID!T3</f>
        <v>603.5</v>
      </c>
      <c r="Q2" s="62">
        <f>FLUID!U3</f>
        <v>669.6</v>
      </c>
      <c r="R2" s="62">
        <f>FLUID!V3</f>
        <v>735.7</v>
      </c>
      <c r="S2" s="62">
        <f>FLUID!W3</f>
        <v>801.8</v>
      </c>
      <c r="T2" s="62">
        <f>FLUID!X3</f>
        <v>867.8</v>
      </c>
      <c r="U2" s="62">
        <f>FLUID!Y3</f>
        <v>933.9</v>
      </c>
      <c r="V2" s="62">
        <f>FLUID!Z3</f>
        <v>950.4</v>
      </c>
      <c r="W2" s="62">
        <f>FLUID!AA3</f>
        <v>967</v>
      </c>
      <c r="X2" s="62">
        <f>FLUID!AB3</f>
        <v>983.5</v>
      </c>
      <c r="Y2" s="62">
        <f>FLUID!AC3</f>
        <v>1000</v>
      </c>
      <c r="Z2" s="62">
        <f>FLUID!AD3</f>
        <v>0</v>
      </c>
      <c r="AA2" s="62">
        <f>FLUID!AE3</f>
        <v>0</v>
      </c>
      <c r="AB2" s="62">
        <f>FLUID!AF3</f>
        <v>0</v>
      </c>
      <c r="AC2" s="62">
        <f>FLUID!AG3</f>
        <v>0</v>
      </c>
      <c r="AD2" s="62">
        <f>FLUID!AH3</f>
        <v>0</v>
      </c>
      <c r="AE2" s="62">
        <f>FLUID!AI3</f>
        <v>0</v>
      </c>
      <c r="AF2" s="62">
        <f>FLUID!AJ3</f>
        <v>0</v>
      </c>
      <c r="AG2" s="62">
        <f>FLUID!AK3</f>
        <v>0</v>
      </c>
      <c r="AH2" s="62">
        <f>FLUID!AL3</f>
        <v>0</v>
      </c>
      <c r="AI2" s="62">
        <f>FLUID!BT3</f>
        <v>0</v>
      </c>
      <c r="AJ2" s="62">
        <f>FLUID!BU3</f>
        <v>0</v>
      </c>
      <c r="AK2" s="62">
        <f>FLUID!BV3</f>
        <v>0</v>
      </c>
      <c r="AL2" s="62">
        <f>FLUID!BW3</f>
        <v>0</v>
      </c>
      <c r="AM2" s="62">
        <f>FLUID!BX3</f>
        <v>0</v>
      </c>
      <c r="AN2" s="62">
        <f>FLUID!BY3</f>
        <v>0</v>
      </c>
      <c r="AO2" s="62">
        <f>FLUID!BZ3</f>
        <v>0</v>
      </c>
      <c r="AP2" s="62">
        <f>FLUID!CA3</f>
        <v>0</v>
      </c>
      <c r="AQ2" s="62">
        <f>FLUID!CB3</f>
        <v>0</v>
      </c>
      <c r="AR2" s="62">
        <f>FLUID!CC3</f>
        <v>0</v>
      </c>
      <c r="AS2" s="62">
        <f>FLUID!CD3</f>
        <v>0</v>
      </c>
      <c r="AT2" s="62">
        <f>FLUID!CE3</f>
        <v>0</v>
      </c>
      <c r="AU2" s="62">
        <f>FLUID!CF3</f>
        <v>0</v>
      </c>
      <c r="AV2" s="62">
        <f>FLUID!CG3</f>
        <v>0</v>
      </c>
      <c r="AW2" s="62">
        <f>FLUID!CH3</f>
        <v>0</v>
      </c>
      <c r="AX2" s="62">
        <f>FLUID!CI3</f>
        <v>0</v>
      </c>
      <c r="AY2" s="62">
        <f>FLUID!CJ3</f>
        <v>0</v>
      </c>
      <c r="AZ2" s="62">
        <f>FLUID!CK3</f>
        <v>0</v>
      </c>
      <c r="BA2" s="62">
        <f>FLUID!CL3</f>
        <v>0</v>
      </c>
      <c r="BB2" s="62">
        <f>FLUID!CM3</f>
        <v>0</v>
      </c>
      <c r="BC2" s="62">
        <f>FLUID!CN3</f>
        <v>0</v>
      </c>
      <c r="BD2" s="62">
        <f>FLUID!CO3</f>
        <v>0</v>
      </c>
      <c r="BE2" s="62">
        <f>FLUID!CP3</f>
        <v>0</v>
      </c>
      <c r="BF2" s="62">
        <f>FLUID!CQ3</f>
        <v>0</v>
      </c>
      <c r="BG2" s="62">
        <f>FLUID!CR3</f>
        <v>0</v>
      </c>
      <c r="BH2" s="62">
        <f>FLUID!CS3</f>
        <v>0</v>
      </c>
      <c r="BI2" s="62">
        <f>FLUID!CT3</f>
        <v>0</v>
      </c>
      <c r="BJ2" s="62">
        <f>FLUID!CU3</f>
        <v>0</v>
      </c>
      <c r="BK2" s="62">
        <f>FLUID!CV3</f>
        <v>0</v>
      </c>
      <c r="BL2" s="62">
        <f>FLUID!CW3</f>
        <v>0</v>
      </c>
      <c r="BM2" s="62">
        <f>FLUID!CX3</f>
        <v>0</v>
      </c>
      <c r="BN2" s="62">
        <f>FLUID!CY3</f>
        <v>0</v>
      </c>
      <c r="BO2" s="62">
        <f>FLUID!CZ3</f>
        <v>0</v>
      </c>
      <c r="BP2" s="62">
        <f>FLUID!DA3</f>
        <v>0</v>
      </c>
      <c r="BQ2" s="62"/>
      <c r="BR2" s="62"/>
      <c r="BS2" s="62">
        <f>FLUID!DB3</f>
        <v>0</v>
      </c>
      <c r="BT2" s="62">
        <f>FLUID!DC3</f>
        <v>0</v>
      </c>
    </row>
    <row r="3" spans="1:72" ht="22.5" hidden="1" outlineLevel="1" thickTop="1" thickBot="1" x14ac:dyDescent="0.4">
      <c r="A3" s="87" t="str">
        <f>FLUID!E4</f>
        <v>*Se[l]</v>
      </c>
      <c r="B3" s="16">
        <f>FLUID!F4</f>
        <v>1.1760000000000001E-8</v>
      </c>
      <c r="C3" s="16">
        <f>FLUID!G4</f>
        <v>1.6610000000000001E-8</v>
      </c>
      <c r="D3" s="16">
        <f>FLUID!H4</f>
        <v>1.6688E-8</v>
      </c>
      <c r="E3" s="16">
        <f>FLUID!I4</f>
        <v>1.6808999999999999E-8</v>
      </c>
      <c r="F3" s="16">
        <f>FLUID!J4</f>
        <v>9.0217E-9</v>
      </c>
      <c r="G3" s="16">
        <f>FLUID!K4</f>
        <v>9.2211000000000008E-9</v>
      </c>
      <c r="H3" s="16">
        <f>FLUID!L4</f>
        <v>9.5185000000000002E-9</v>
      </c>
      <c r="I3" s="16">
        <f>FLUID!M4</f>
        <v>9.9588000000000008E-9</v>
      </c>
      <c r="J3" s="16">
        <f>FLUID!N4</f>
        <v>1.0611E-8</v>
      </c>
      <c r="K3" s="16">
        <f>FLUID!O4</f>
        <v>1.143E-8</v>
      </c>
      <c r="L3" s="16">
        <f>FLUID!P4</f>
        <v>1.2620999999999999E-8</v>
      </c>
      <c r="M3" s="16">
        <f>FLUID!Q4</f>
        <v>1.4219E-8</v>
      </c>
      <c r="N3" s="16">
        <f>FLUID!R4</f>
        <v>1.6484000000000001E-8</v>
      </c>
      <c r="O3" s="16">
        <f>FLUID!S4</f>
        <v>1.0862E-8</v>
      </c>
      <c r="P3" s="16">
        <f>FLUID!T4</f>
        <v>1.3709000000000001E-8</v>
      </c>
      <c r="Q3" s="16">
        <f>FLUID!U4</f>
        <v>2.0181000000000001E-8</v>
      </c>
      <c r="R3" s="16">
        <f>FLUID!V4</f>
        <v>3.2303000000000001E-8</v>
      </c>
      <c r="S3" s="16">
        <f>FLUID!W4</f>
        <v>3.8654000000000003E-8</v>
      </c>
      <c r="T3" s="16">
        <f>FLUID!X4</f>
        <v>3.2956000000000001E-8</v>
      </c>
      <c r="U3" s="16">
        <f>FLUID!Y4</f>
        <v>2.1080999999999999E-8</v>
      </c>
      <c r="V3" s="16">
        <f>FLUID!Z4</f>
        <v>1.4438E-8</v>
      </c>
      <c r="W3" s="16">
        <f>FLUID!AA4</f>
        <v>1.7021000000000001E-8</v>
      </c>
      <c r="X3" s="16">
        <f>FLUID!AB4</f>
        <v>1.0373E-8</v>
      </c>
      <c r="Y3" s="16">
        <f>FLUID!AC4</f>
        <v>6.0505999999999998E-9</v>
      </c>
      <c r="Z3" s="16">
        <f>FLUID!AD4</f>
        <v>0</v>
      </c>
      <c r="AA3" s="16">
        <f>FLUID!AE4</f>
        <v>0</v>
      </c>
      <c r="AB3" s="16">
        <f>FLUID!AF4</f>
        <v>0</v>
      </c>
      <c r="AC3" s="16">
        <f>FLUID!AG4</f>
        <v>0</v>
      </c>
      <c r="AD3" s="16">
        <f>FLUID!AH4</f>
        <v>0</v>
      </c>
      <c r="AE3" s="16">
        <f>FLUID!AI4</f>
        <v>0</v>
      </c>
      <c r="AF3" s="16">
        <f>FLUID!AJ4</f>
        <v>0</v>
      </c>
      <c r="AG3" s="16">
        <f>FLUID!AK4</f>
        <v>0</v>
      </c>
      <c r="AH3" s="16">
        <f>FLUID!AL4</f>
        <v>0</v>
      </c>
      <c r="AI3" s="16">
        <f>FLUID!BT4</f>
        <v>0</v>
      </c>
      <c r="AJ3" s="16">
        <f>FLUID!BU4</f>
        <v>0</v>
      </c>
      <c r="AK3" s="16">
        <f>FLUID!BV4</f>
        <v>0</v>
      </c>
      <c r="AL3" s="16">
        <f>FLUID!BW4</f>
        <v>0</v>
      </c>
      <c r="AM3" s="16">
        <f>FLUID!BX4</f>
        <v>0</v>
      </c>
      <c r="AN3" s="16">
        <f>FLUID!BY4</f>
        <v>0</v>
      </c>
      <c r="AO3" s="16">
        <f>FLUID!BZ4</f>
        <v>0</v>
      </c>
      <c r="AP3" s="16">
        <f>FLUID!CA4</f>
        <v>0</v>
      </c>
      <c r="AQ3" s="16">
        <f>FLUID!CB4</f>
        <v>0</v>
      </c>
      <c r="AR3" s="16">
        <f>FLUID!CC4</f>
        <v>0</v>
      </c>
      <c r="AS3" s="16">
        <f>FLUID!CD4</f>
        <v>0</v>
      </c>
      <c r="AT3" s="16">
        <f>FLUID!CE4</f>
        <v>0</v>
      </c>
      <c r="AU3" s="16">
        <f>FLUID!CF4</f>
        <v>0</v>
      </c>
      <c r="AV3" s="16">
        <f>FLUID!CG4</f>
        <v>0</v>
      </c>
      <c r="AW3" s="16">
        <f>FLUID!CH4</f>
        <v>0</v>
      </c>
      <c r="AX3" s="16">
        <f>FLUID!CI4</f>
        <v>0</v>
      </c>
      <c r="AY3" s="16">
        <f>FLUID!CJ4</f>
        <v>0</v>
      </c>
      <c r="AZ3" s="16">
        <f>FLUID!CK4</f>
        <v>0</v>
      </c>
      <c r="BA3" s="16">
        <f>FLUID!CL4</f>
        <v>0</v>
      </c>
      <c r="BB3" s="16">
        <f>FLUID!CM4</f>
        <v>0</v>
      </c>
      <c r="BC3" s="16">
        <f>FLUID!CN4</f>
        <v>0</v>
      </c>
      <c r="BD3" s="16">
        <f>FLUID!CO4</f>
        <v>0</v>
      </c>
      <c r="BE3" s="16">
        <f>FLUID!CP4</f>
        <v>0</v>
      </c>
      <c r="BF3" s="16">
        <f>FLUID!CQ4</f>
        <v>0</v>
      </c>
      <c r="BG3" s="16">
        <f>FLUID!CR4</f>
        <v>0</v>
      </c>
      <c r="BH3" s="16">
        <f>FLUID!CS4</f>
        <v>0</v>
      </c>
      <c r="BI3" s="16">
        <f>FLUID!CT4</f>
        <v>0</v>
      </c>
      <c r="BJ3" s="16">
        <f>FLUID!CU4</f>
        <v>0</v>
      </c>
      <c r="BK3" s="16">
        <f>FLUID!CV4</f>
        <v>0</v>
      </c>
      <c r="BL3" s="16">
        <f>FLUID!CW4</f>
        <v>0</v>
      </c>
      <c r="BM3" s="16">
        <f>FLUID!CX4</f>
        <v>0</v>
      </c>
      <c r="BN3" s="16">
        <f>FLUID!CY4</f>
        <v>0</v>
      </c>
      <c r="BO3" s="16">
        <f>FLUID!CZ4</f>
        <v>0</v>
      </c>
      <c r="BP3" s="16">
        <f>FLUID!DA4</f>
        <v>0</v>
      </c>
      <c r="BQ3" s="16"/>
      <c r="BR3" s="16"/>
      <c r="BS3" s="16">
        <f>FLUID!DB4</f>
        <v>0</v>
      </c>
      <c r="BT3" s="16">
        <f>FLUID!DC4</f>
        <v>0</v>
      </c>
    </row>
    <row r="4" spans="1:72" ht="22.5" hidden="1" outlineLevel="1" thickTop="1" thickBot="1" x14ac:dyDescent="0.4">
      <c r="A4" s="87" t="str">
        <f>FLUID!E5</f>
        <v>Se3</v>
      </c>
      <c r="B4" s="16">
        <f>FLUID!F5</f>
        <v>1.8735E-25</v>
      </c>
      <c r="C4" s="16">
        <f>FLUID!G5</f>
        <v>2.8361000000000001E-19</v>
      </c>
      <c r="D4" s="16">
        <f>FLUID!H5</f>
        <v>3.2560000000000001E-15</v>
      </c>
      <c r="E4" s="16">
        <f>FLUID!I5</f>
        <v>2.0717E-14</v>
      </c>
      <c r="F4" s="16">
        <f>FLUID!J5</f>
        <v>1.1356E-13</v>
      </c>
      <c r="G4" s="16">
        <f>FLUID!K5</f>
        <v>5.4550999999999996E-13</v>
      </c>
      <c r="H4" s="16">
        <f>FLUID!L5</f>
        <v>2.3303999999999998E-12</v>
      </c>
      <c r="I4" s="16">
        <f>FLUID!M5</f>
        <v>8.9695999999999993E-12</v>
      </c>
      <c r="J4" s="16">
        <f>FLUID!N5</f>
        <v>3.1464999999999998E-11</v>
      </c>
      <c r="K4" s="16">
        <f>FLUID!O5</f>
        <v>1.0167E-10</v>
      </c>
      <c r="L4" s="16">
        <f>FLUID!P5</f>
        <v>3.0554000000000001E-10</v>
      </c>
      <c r="M4" s="16">
        <f>FLUID!Q5</f>
        <v>8.6183999999999999E-10</v>
      </c>
      <c r="N4" s="16">
        <f>FLUID!R5</f>
        <v>2.3015E-9</v>
      </c>
      <c r="O4" s="16">
        <f>FLUID!S5</f>
        <v>5.8645999999999998E-9</v>
      </c>
      <c r="P4" s="16">
        <f>FLUID!T5</f>
        <v>1.4354000000000001E-8</v>
      </c>
      <c r="Q4" s="16">
        <f>FLUID!U5</f>
        <v>3.6119999999999998E-7</v>
      </c>
      <c r="R4" s="16">
        <f>FLUID!V5</f>
        <v>4.8957999999999998E-6</v>
      </c>
      <c r="S4" s="16">
        <f>FLUID!W5</f>
        <v>3.7945999999999999E-5</v>
      </c>
      <c r="T4" s="16">
        <f>FLUID!X5</f>
        <v>1.8825E-4</v>
      </c>
      <c r="U4" s="16">
        <f>FLUID!Y5</f>
        <v>6.1123000000000004E-4</v>
      </c>
      <c r="V4" s="16">
        <f>FLUID!Z5</f>
        <v>7.6409000000000004E-4</v>
      </c>
      <c r="W4" s="16">
        <f>FLUID!AA5</f>
        <v>9.2705999999999995E-4</v>
      </c>
      <c r="X4" s="16">
        <f>FLUID!AB5</f>
        <v>1.0916999999999999E-3</v>
      </c>
      <c r="Y4" s="16">
        <f>FLUID!AC5</f>
        <v>1.2485E-3</v>
      </c>
      <c r="Z4" s="16">
        <f>FLUID!AD5</f>
        <v>0</v>
      </c>
      <c r="AA4" s="16">
        <f>FLUID!AE5</f>
        <v>0</v>
      </c>
      <c r="AB4" s="16">
        <f>FLUID!AF5</f>
        <v>0</v>
      </c>
      <c r="AC4" s="16">
        <f>FLUID!AG5</f>
        <v>0</v>
      </c>
      <c r="AD4" s="16">
        <f>FLUID!AH5</f>
        <v>0</v>
      </c>
      <c r="AE4" s="16">
        <f>FLUID!AI5</f>
        <v>0</v>
      </c>
      <c r="AF4" s="16">
        <f>FLUID!AJ5</f>
        <v>0</v>
      </c>
      <c r="AG4" s="16">
        <f>FLUID!AK5</f>
        <v>0</v>
      </c>
      <c r="AH4" s="16">
        <f>FLUID!AL5</f>
        <v>0</v>
      </c>
      <c r="AI4" s="16">
        <f>FLUID!BT5</f>
        <v>0</v>
      </c>
      <c r="AJ4" s="16">
        <f>FLUID!BU5</f>
        <v>0</v>
      </c>
      <c r="AK4" s="16">
        <f>FLUID!BV5</f>
        <v>0</v>
      </c>
      <c r="AL4" s="16">
        <f>FLUID!BW5</f>
        <v>0</v>
      </c>
      <c r="AM4" s="16">
        <f>FLUID!BX5</f>
        <v>0</v>
      </c>
      <c r="AN4" s="16">
        <f>FLUID!BY5</f>
        <v>0</v>
      </c>
      <c r="AO4" s="16">
        <f>FLUID!BZ5</f>
        <v>0</v>
      </c>
      <c r="AP4" s="16">
        <f>FLUID!CA5</f>
        <v>0</v>
      </c>
      <c r="AQ4" s="16">
        <f>FLUID!CB5</f>
        <v>0</v>
      </c>
      <c r="AR4" s="16">
        <f>FLUID!CC5</f>
        <v>0</v>
      </c>
      <c r="AS4" s="16">
        <f>FLUID!CD5</f>
        <v>0</v>
      </c>
      <c r="AT4" s="16">
        <f>FLUID!CE5</f>
        <v>0</v>
      </c>
      <c r="AU4" s="16">
        <f>FLUID!CF5</f>
        <v>0</v>
      </c>
      <c r="AV4" s="16">
        <f>FLUID!CG5</f>
        <v>0</v>
      </c>
      <c r="AW4" s="16">
        <f>FLUID!CH5</f>
        <v>0</v>
      </c>
      <c r="AX4" s="16">
        <f>FLUID!CI5</f>
        <v>0</v>
      </c>
      <c r="AY4" s="16">
        <f>FLUID!CJ5</f>
        <v>0</v>
      </c>
      <c r="AZ4" s="16">
        <f>FLUID!CK5</f>
        <v>0</v>
      </c>
      <c r="BA4" s="16">
        <f>FLUID!CL5</f>
        <v>0</v>
      </c>
      <c r="BB4" s="16">
        <f>FLUID!CM5</f>
        <v>0</v>
      </c>
      <c r="BC4" s="16">
        <f>FLUID!CN5</f>
        <v>0</v>
      </c>
      <c r="BD4" s="16">
        <f>FLUID!CO5</f>
        <v>0</v>
      </c>
      <c r="BE4" s="16">
        <f>FLUID!CP5</f>
        <v>0</v>
      </c>
      <c r="BF4" s="16">
        <f>FLUID!CQ5</f>
        <v>0</v>
      </c>
      <c r="BG4" s="16">
        <f>FLUID!CR5</f>
        <v>0</v>
      </c>
      <c r="BH4" s="16">
        <f>FLUID!CS5</f>
        <v>0</v>
      </c>
      <c r="BI4" s="16">
        <f>FLUID!CT5</f>
        <v>0</v>
      </c>
      <c r="BJ4" s="16">
        <f>FLUID!CU5</f>
        <v>0</v>
      </c>
      <c r="BK4" s="16">
        <f>FLUID!CV5</f>
        <v>0</v>
      </c>
      <c r="BL4" s="16">
        <f>FLUID!CW5</f>
        <v>0</v>
      </c>
      <c r="BM4" s="16">
        <f>FLUID!CX5</f>
        <v>0</v>
      </c>
      <c r="BN4" s="16">
        <f>FLUID!CY5</f>
        <v>0</v>
      </c>
      <c r="BO4" s="16">
        <f>FLUID!CZ5</f>
        <v>0</v>
      </c>
      <c r="BP4" s="16">
        <f>FLUID!DA5</f>
        <v>0</v>
      </c>
      <c r="BQ4" s="16"/>
      <c r="BR4" s="16"/>
      <c r="BS4" s="16">
        <f>FLUID!DB5</f>
        <v>0</v>
      </c>
      <c r="BT4" s="16">
        <f>FLUID!DC5</f>
        <v>0</v>
      </c>
    </row>
    <row r="5" spans="1:72" ht="22.5" hidden="1" outlineLevel="1" thickTop="1" thickBot="1" x14ac:dyDescent="0.4">
      <c r="A5" s="87" t="str">
        <f>FLUID!E6</f>
        <v>Se4</v>
      </c>
      <c r="B5" s="16">
        <f>FLUID!F6</f>
        <v>1.7371E-23</v>
      </c>
      <c r="C5" s="16">
        <f>FLUID!G6</f>
        <v>6.5553999999999998E-18</v>
      </c>
      <c r="D5" s="16">
        <f>FLUID!H6</f>
        <v>2.7691E-14</v>
      </c>
      <c r="E5" s="16">
        <f>FLUID!I6</f>
        <v>1.4305000000000001E-13</v>
      </c>
      <c r="F5" s="16">
        <f>FLUID!J6</f>
        <v>6.4521000000000003E-13</v>
      </c>
      <c r="G5" s="16">
        <f>FLUID!K6</f>
        <v>2.5811E-12</v>
      </c>
      <c r="H5" s="16">
        <f>FLUID!L6</f>
        <v>9.2842999999999999E-12</v>
      </c>
      <c r="I5" s="16">
        <f>FLUID!M6</f>
        <v>3.0394E-11</v>
      </c>
      <c r="J5" s="16">
        <f>FLUID!N6</f>
        <v>9.1546000000000001E-11</v>
      </c>
      <c r="K5" s="16">
        <f>FLUID!O6</f>
        <v>2.5622000000000002E-10</v>
      </c>
      <c r="L5" s="16">
        <f>FLUID!P6</f>
        <v>6.7260000000000003E-10</v>
      </c>
      <c r="M5" s="16">
        <f>FLUID!Q6</f>
        <v>1.6708000000000001E-9</v>
      </c>
      <c r="N5" s="16">
        <f>FLUID!R6</f>
        <v>3.9611999999999999E-9</v>
      </c>
      <c r="O5" s="16">
        <f>FLUID!S6</f>
        <v>9.0334999999999995E-9</v>
      </c>
      <c r="P5" s="16">
        <f>FLUID!T6</f>
        <v>1.9947E-8</v>
      </c>
      <c r="Q5" s="16">
        <f>FLUID!U6</f>
        <v>3.5678E-7</v>
      </c>
      <c r="R5" s="16">
        <f>FLUID!V6</f>
        <v>3.6434000000000001E-6</v>
      </c>
      <c r="S5" s="16">
        <f>FLUID!W6</f>
        <v>2.1611E-5</v>
      </c>
      <c r="T5" s="16">
        <f>FLUID!X6</f>
        <v>8.1794999999999999E-5</v>
      </c>
      <c r="U5" s="16">
        <f>FLUID!Y6</f>
        <v>1.9573999999999999E-4</v>
      </c>
      <c r="V5" s="16">
        <f>FLUID!Z6</f>
        <v>2.2452E-4</v>
      </c>
      <c r="W5" s="16">
        <f>FLUID!AA6</f>
        <v>2.4876999999999999E-4</v>
      </c>
      <c r="X5" s="16">
        <f>FLUID!AB6</f>
        <v>2.6625999999999999E-4</v>
      </c>
      <c r="Y5" s="16">
        <f>FLUID!AC6</f>
        <v>2.7548999999999998E-4</v>
      </c>
      <c r="Z5" s="16">
        <f>FLUID!AD6</f>
        <v>0</v>
      </c>
      <c r="AA5" s="16">
        <f>FLUID!AE6</f>
        <v>0</v>
      </c>
      <c r="AB5" s="16">
        <f>FLUID!AF6</f>
        <v>0</v>
      </c>
      <c r="AC5" s="16">
        <f>FLUID!AG6</f>
        <v>0</v>
      </c>
      <c r="AD5" s="16">
        <f>FLUID!AH6</f>
        <v>0</v>
      </c>
      <c r="AE5" s="16">
        <f>FLUID!AI6</f>
        <v>0</v>
      </c>
      <c r="AF5" s="16">
        <f>FLUID!AJ6</f>
        <v>0</v>
      </c>
      <c r="AG5" s="16">
        <f>FLUID!AK6</f>
        <v>0</v>
      </c>
      <c r="AH5" s="16">
        <f>FLUID!AL6</f>
        <v>0</v>
      </c>
      <c r="AI5" s="16">
        <f>FLUID!BT6</f>
        <v>0</v>
      </c>
      <c r="AJ5" s="16">
        <f>FLUID!BU6</f>
        <v>0</v>
      </c>
      <c r="AK5" s="16">
        <f>FLUID!BV6</f>
        <v>0</v>
      </c>
      <c r="AL5" s="16">
        <f>FLUID!BW6</f>
        <v>0</v>
      </c>
      <c r="AM5" s="16">
        <f>FLUID!BX6</f>
        <v>0</v>
      </c>
      <c r="AN5" s="16">
        <f>FLUID!BY6</f>
        <v>0</v>
      </c>
      <c r="AO5" s="16">
        <f>FLUID!BZ6</f>
        <v>0</v>
      </c>
      <c r="AP5" s="16">
        <f>FLUID!CA6</f>
        <v>0</v>
      </c>
      <c r="AQ5" s="16">
        <f>FLUID!CB6</f>
        <v>0</v>
      </c>
      <c r="AR5" s="16">
        <f>FLUID!CC6</f>
        <v>0</v>
      </c>
      <c r="AS5" s="16">
        <f>FLUID!CD6</f>
        <v>0</v>
      </c>
      <c r="AT5" s="16">
        <f>FLUID!CE6</f>
        <v>0</v>
      </c>
      <c r="AU5" s="16">
        <f>FLUID!CF6</f>
        <v>0</v>
      </c>
      <c r="AV5" s="16">
        <f>FLUID!CG6</f>
        <v>0</v>
      </c>
      <c r="AW5" s="16">
        <f>FLUID!CH6</f>
        <v>0</v>
      </c>
      <c r="AX5" s="16">
        <f>FLUID!CI6</f>
        <v>0</v>
      </c>
      <c r="AY5" s="16">
        <f>FLUID!CJ6</f>
        <v>0</v>
      </c>
      <c r="AZ5" s="16">
        <f>FLUID!CK6</f>
        <v>0</v>
      </c>
      <c r="BA5" s="16">
        <f>FLUID!CL6</f>
        <v>0</v>
      </c>
      <c r="BB5" s="16">
        <f>FLUID!CM6</f>
        <v>0</v>
      </c>
      <c r="BC5" s="16">
        <f>FLUID!CN6</f>
        <v>0</v>
      </c>
      <c r="BD5" s="16">
        <f>FLUID!CO6</f>
        <v>0</v>
      </c>
      <c r="BE5" s="16">
        <f>FLUID!CP6</f>
        <v>0</v>
      </c>
      <c r="BF5" s="16">
        <f>FLUID!CQ6</f>
        <v>0</v>
      </c>
      <c r="BG5" s="16">
        <f>FLUID!CR6</f>
        <v>0</v>
      </c>
      <c r="BH5" s="16">
        <f>FLUID!CS6</f>
        <v>0</v>
      </c>
      <c r="BI5" s="16">
        <f>FLUID!CT6</f>
        <v>0</v>
      </c>
      <c r="BJ5" s="16">
        <f>FLUID!CU6</f>
        <v>0</v>
      </c>
      <c r="BK5" s="16">
        <f>FLUID!CV6</f>
        <v>0</v>
      </c>
      <c r="BL5" s="16">
        <f>FLUID!CW6</f>
        <v>0</v>
      </c>
      <c r="BM5" s="16">
        <f>FLUID!CX6</f>
        <v>0</v>
      </c>
      <c r="BN5" s="16">
        <f>FLUID!CY6</f>
        <v>0</v>
      </c>
      <c r="BO5" s="16">
        <f>FLUID!CZ6</f>
        <v>0</v>
      </c>
      <c r="BP5" s="16">
        <f>FLUID!DA6</f>
        <v>0</v>
      </c>
      <c r="BQ5" s="16"/>
      <c r="BR5" s="16"/>
      <c r="BS5" s="16">
        <f>FLUID!DB6</f>
        <v>0</v>
      </c>
      <c r="BT5" s="16">
        <f>FLUID!DC6</f>
        <v>0</v>
      </c>
    </row>
    <row r="6" spans="1:72" ht="22.5" hidden="1" outlineLevel="1" thickTop="1" thickBot="1" x14ac:dyDescent="0.4">
      <c r="A6" s="87" t="str">
        <f>FLUID!E7</f>
        <v>Se5</v>
      </c>
      <c r="B6" s="16">
        <f>FLUID!F7</f>
        <v>4.4194000000000003E-20</v>
      </c>
      <c r="C6" s="16">
        <f>FLUID!G7</f>
        <v>5.4567999999999998E-15</v>
      </c>
      <c r="D6" s="16">
        <f>FLUID!H7</f>
        <v>1.0294E-11</v>
      </c>
      <c r="E6" s="16">
        <f>FLUID!I7</f>
        <v>4.4940000000000002E-11</v>
      </c>
      <c r="F6" s="16">
        <f>FLUID!J7</f>
        <v>1.7311000000000001E-10</v>
      </c>
      <c r="G6" s="16">
        <f>FLUID!K7</f>
        <v>5.9718E-10</v>
      </c>
      <c r="H6" s="16">
        <f>FLUID!L7</f>
        <v>1.8688E-9</v>
      </c>
      <c r="I6" s="16">
        <f>FLUID!M7</f>
        <v>5.3657000000000002E-9</v>
      </c>
      <c r="J6" s="16">
        <f>FLUID!N7</f>
        <v>1.4282E-8</v>
      </c>
      <c r="K6" s="16">
        <f>FLUID!O7</f>
        <v>3.5577000000000002E-8</v>
      </c>
      <c r="L6" s="16">
        <f>FLUID!P7</f>
        <v>8.3701000000000003E-8</v>
      </c>
      <c r="M6" s="16">
        <f>FLUID!Q7</f>
        <v>1.8761E-7</v>
      </c>
      <c r="N6" s="16">
        <f>FLUID!R7</f>
        <v>4.0404000000000001E-7</v>
      </c>
      <c r="O6" s="16">
        <f>FLUID!S7</f>
        <v>8.4277999999999998E-7</v>
      </c>
      <c r="P6" s="16">
        <f>FLUID!T7</f>
        <v>1.714E-6</v>
      </c>
      <c r="Q6" s="16">
        <f>FLUID!U7</f>
        <v>2.3445E-5</v>
      </c>
      <c r="R6" s="16">
        <f>FLUID!V7</f>
        <v>1.9170999999999999E-4</v>
      </c>
      <c r="S6" s="16">
        <f>FLUID!W7</f>
        <v>9.1615999999999996E-4</v>
      </c>
      <c r="T6" s="16">
        <f>FLUID!X7</f>
        <v>2.7644000000000002E-3</v>
      </c>
      <c r="U6" s="16">
        <f>FLUID!Y7</f>
        <v>5.0647000000000001E-3</v>
      </c>
      <c r="V6" s="16">
        <f>FLUID!Z7</f>
        <v>5.3769999999999998E-3</v>
      </c>
      <c r="W6" s="16">
        <f>FLUID!AA7</f>
        <v>5.4872000000000002E-3</v>
      </c>
      <c r="X6" s="16">
        <f>FLUID!AB7</f>
        <v>5.3816999999999997E-3</v>
      </c>
      <c r="Y6" s="16">
        <f>FLUID!AC7</f>
        <v>5.0778999999999998E-3</v>
      </c>
      <c r="Z6" s="16">
        <f>FLUID!AD7</f>
        <v>0</v>
      </c>
      <c r="AA6" s="16">
        <f>FLUID!AE7</f>
        <v>0</v>
      </c>
      <c r="AB6" s="16">
        <f>FLUID!AF7</f>
        <v>0</v>
      </c>
      <c r="AC6" s="16">
        <f>FLUID!AG7</f>
        <v>0</v>
      </c>
      <c r="AD6" s="16">
        <f>FLUID!AH7</f>
        <v>0</v>
      </c>
      <c r="AE6" s="16">
        <f>FLUID!AI7</f>
        <v>0</v>
      </c>
      <c r="AF6" s="16">
        <f>FLUID!AJ7</f>
        <v>0</v>
      </c>
      <c r="AG6" s="16">
        <f>FLUID!AK7</f>
        <v>0</v>
      </c>
      <c r="AH6" s="16">
        <f>FLUID!AL7</f>
        <v>0</v>
      </c>
      <c r="AI6" s="16">
        <f>FLUID!BT7</f>
        <v>0</v>
      </c>
      <c r="AJ6" s="16">
        <f>FLUID!BU7</f>
        <v>0</v>
      </c>
      <c r="AK6" s="16">
        <f>FLUID!BV7</f>
        <v>0</v>
      </c>
      <c r="AL6" s="16">
        <f>FLUID!BW7</f>
        <v>0</v>
      </c>
      <c r="AM6" s="16">
        <f>FLUID!BX7</f>
        <v>0</v>
      </c>
      <c r="AN6" s="16">
        <f>FLUID!BY7</f>
        <v>0</v>
      </c>
      <c r="AO6" s="16">
        <f>FLUID!BZ7</f>
        <v>0</v>
      </c>
      <c r="AP6" s="16">
        <f>FLUID!CA7</f>
        <v>0</v>
      </c>
      <c r="AQ6" s="16">
        <f>FLUID!CB7</f>
        <v>0</v>
      </c>
      <c r="AR6" s="16">
        <f>FLUID!CC7</f>
        <v>0</v>
      </c>
      <c r="AS6" s="16">
        <f>FLUID!CD7</f>
        <v>0</v>
      </c>
      <c r="AT6" s="16">
        <f>FLUID!CE7</f>
        <v>0</v>
      </c>
      <c r="AU6" s="16">
        <f>FLUID!CF7</f>
        <v>0</v>
      </c>
      <c r="AV6" s="16">
        <f>FLUID!CG7</f>
        <v>0</v>
      </c>
      <c r="AW6" s="16">
        <f>FLUID!CH7</f>
        <v>0</v>
      </c>
      <c r="AX6" s="16">
        <f>FLUID!CI7</f>
        <v>0</v>
      </c>
      <c r="AY6" s="16">
        <f>FLUID!CJ7</f>
        <v>0</v>
      </c>
      <c r="AZ6" s="16">
        <f>FLUID!CK7</f>
        <v>0</v>
      </c>
      <c r="BA6" s="16">
        <f>FLUID!CL7</f>
        <v>0</v>
      </c>
      <c r="BB6" s="16">
        <f>FLUID!CM7</f>
        <v>0</v>
      </c>
      <c r="BC6" s="16">
        <f>FLUID!CN7</f>
        <v>0</v>
      </c>
      <c r="BD6" s="16">
        <f>FLUID!CO7</f>
        <v>0</v>
      </c>
      <c r="BE6" s="16">
        <f>FLUID!CP7</f>
        <v>0</v>
      </c>
      <c r="BF6" s="16">
        <f>FLUID!CQ7</f>
        <v>0</v>
      </c>
      <c r="BG6" s="16">
        <f>FLUID!CR7</f>
        <v>0</v>
      </c>
      <c r="BH6" s="16">
        <f>FLUID!CS7</f>
        <v>0</v>
      </c>
      <c r="BI6" s="16">
        <f>FLUID!CT7</f>
        <v>0</v>
      </c>
      <c r="BJ6" s="16">
        <f>FLUID!CU7</f>
        <v>0</v>
      </c>
      <c r="BK6" s="16">
        <f>FLUID!CV7</f>
        <v>0</v>
      </c>
      <c r="BL6" s="16">
        <f>FLUID!CW7</f>
        <v>0</v>
      </c>
      <c r="BM6" s="16">
        <f>FLUID!CX7</f>
        <v>0</v>
      </c>
      <c r="BN6" s="16">
        <f>FLUID!CY7</f>
        <v>0</v>
      </c>
      <c r="BO6" s="16">
        <f>FLUID!CZ7</f>
        <v>0</v>
      </c>
      <c r="BP6" s="16">
        <f>FLUID!DA7</f>
        <v>0</v>
      </c>
      <c r="BQ6" s="16"/>
      <c r="BR6" s="16"/>
      <c r="BS6" s="16">
        <f>FLUID!DB7</f>
        <v>0</v>
      </c>
      <c r="BT6" s="16">
        <f>FLUID!DC7</f>
        <v>0</v>
      </c>
    </row>
    <row r="7" spans="1:72" ht="22.5" hidden="1" outlineLevel="1" thickTop="1" thickBot="1" x14ac:dyDescent="0.4">
      <c r="A7" s="87" t="str">
        <f>FLUID!E8</f>
        <v>Se6</v>
      </c>
      <c r="B7" s="16">
        <f>FLUID!F8</f>
        <v>1.4951999999999999E-17</v>
      </c>
      <c r="C7" s="16">
        <f>FLUID!G8</f>
        <v>2.6588999999999999E-13</v>
      </c>
      <c r="D7" s="16">
        <f>FLUID!H8</f>
        <v>1.2826999999999999E-10</v>
      </c>
      <c r="E7" s="16">
        <f>FLUID!I8</f>
        <v>4.2281000000000001E-10</v>
      </c>
      <c r="F7" s="16">
        <f>FLUID!J8</f>
        <v>1.2534E-9</v>
      </c>
      <c r="G7" s="16">
        <f>FLUID!K8</f>
        <v>3.3846000000000001E-9</v>
      </c>
      <c r="H7" s="16">
        <f>FLUID!L8</f>
        <v>8.4204000000000004E-9</v>
      </c>
      <c r="I7" s="16">
        <f>FLUID!M8</f>
        <v>1.9495E-8</v>
      </c>
      <c r="J7" s="16">
        <f>FLUID!N8</f>
        <v>4.2386E-8</v>
      </c>
      <c r="K7" s="16">
        <f>FLUID!O8</f>
        <v>8.7299000000000006E-8</v>
      </c>
      <c r="L7" s="16">
        <f>FLUID!P8</f>
        <v>1.7175000000000001E-7</v>
      </c>
      <c r="M7" s="16">
        <f>FLUID!Q8</f>
        <v>3.2542000000000001E-7</v>
      </c>
      <c r="N7" s="16">
        <f>FLUID!R8</f>
        <v>5.9869999999999998E-7</v>
      </c>
      <c r="O7" s="16">
        <f>FLUID!S8</f>
        <v>1.0778000000000001E-6</v>
      </c>
      <c r="P7" s="16">
        <f>FLUID!T8</f>
        <v>1.911E-6</v>
      </c>
      <c r="Q7" s="16">
        <f>FLUID!U8</f>
        <v>1.6484999999999999E-5</v>
      </c>
      <c r="R7" s="16">
        <f>FLUID!V8</f>
        <v>9.2099E-5</v>
      </c>
      <c r="S7" s="16">
        <f>FLUID!W8</f>
        <v>3.1053999999999999E-4</v>
      </c>
      <c r="T7" s="16">
        <f>FLUID!X8</f>
        <v>6.6741000000000001E-4</v>
      </c>
      <c r="U7" s="16">
        <f>FLUID!Y8</f>
        <v>8.4977999999999996E-4</v>
      </c>
      <c r="V7" s="16">
        <f>FLUID!Z8</f>
        <v>8.1676000000000003E-4</v>
      </c>
      <c r="W7" s="16">
        <f>FLUID!AA8</f>
        <v>7.5140999999999999E-4</v>
      </c>
      <c r="X7" s="16">
        <f>FLUID!AB8</f>
        <v>6.6153000000000002E-4</v>
      </c>
      <c r="Y7" s="16">
        <f>FLUID!AC8</f>
        <v>5.5794000000000004E-4</v>
      </c>
      <c r="Z7" s="16">
        <f>FLUID!AD8</f>
        <v>0</v>
      </c>
      <c r="AA7" s="16">
        <f>FLUID!AE8</f>
        <v>0</v>
      </c>
      <c r="AB7" s="16">
        <f>FLUID!AF8</f>
        <v>0</v>
      </c>
      <c r="AC7" s="16">
        <f>FLUID!AG8</f>
        <v>0</v>
      </c>
      <c r="AD7" s="16">
        <f>FLUID!AH8</f>
        <v>0</v>
      </c>
      <c r="AE7" s="16">
        <f>FLUID!AI8</f>
        <v>0</v>
      </c>
      <c r="AF7" s="16">
        <f>FLUID!AJ8</f>
        <v>0</v>
      </c>
      <c r="AG7" s="16">
        <f>FLUID!AK8</f>
        <v>0</v>
      </c>
      <c r="AH7" s="16">
        <f>FLUID!AL8</f>
        <v>0</v>
      </c>
      <c r="AI7" s="16">
        <f>FLUID!BT8</f>
        <v>0</v>
      </c>
      <c r="AJ7" s="16">
        <f>FLUID!BU8</f>
        <v>0</v>
      </c>
      <c r="AK7" s="16">
        <f>FLUID!BV8</f>
        <v>0</v>
      </c>
      <c r="AL7" s="16">
        <f>FLUID!BW8</f>
        <v>0</v>
      </c>
      <c r="AM7" s="16">
        <f>FLUID!BX8</f>
        <v>0</v>
      </c>
      <c r="AN7" s="16">
        <f>FLUID!BY8</f>
        <v>0</v>
      </c>
      <c r="AO7" s="16">
        <f>FLUID!BZ8</f>
        <v>0</v>
      </c>
      <c r="AP7" s="16">
        <f>FLUID!CA8</f>
        <v>0</v>
      </c>
      <c r="AQ7" s="16">
        <f>FLUID!CB8</f>
        <v>0</v>
      </c>
      <c r="AR7" s="16">
        <f>FLUID!CC8</f>
        <v>0</v>
      </c>
      <c r="AS7" s="16">
        <f>FLUID!CD8</f>
        <v>0</v>
      </c>
      <c r="AT7" s="16">
        <f>FLUID!CE8</f>
        <v>0</v>
      </c>
      <c r="AU7" s="16">
        <f>FLUID!CF8</f>
        <v>0</v>
      </c>
      <c r="AV7" s="16">
        <f>FLUID!CG8</f>
        <v>0</v>
      </c>
      <c r="AW7" s="16">
        <f>FLUID!CH8</f>
        <v>0</v>
      </c>
      <c r="AX7" s="16">
        <f>FLUID!CI8</f>
        <v>0</v>
      </c>
      <c r="AY7" s="16">
        <f>FLUID!CJ8</f>
        <v>0</v>
      </c>
      <c r="AZ7" s="16">
        <f>FLUID!CK8</f>
        <v>0</v>
      </c>
      <c r="BA7" s="16">
        <f>FLUID!CL8</f>
        <v>0</v>
      </c>
      <c r="BB7" s="16">
        <f>FLUID!CM8</f>
        <v>0</v>
      </c>
      <c r="BC7" s="16">
        <f>FLUID!CN8</f>
        <v>0</v>
      </c>
      <c r="BD7" s="16">
        <f>FLUID!CO8</f>
        <v>0</v>
      </c>
      <c r="BE7" s="16">
        <f>FLUID!CP8</f>
        <v>0</v>
      </c>
      <c r="BF7" s="16">
        <f>FLUID!CQ8</f>
        <v>0</v>
      </c>
      <c r="BG7" s="16">
        <f>FLUID!CR8</f>
        <v>0</v>
      </c>
      <c r="BH7" s="16">
        <f>FLUID!CS8</f>
        <v>0</v>
      </c>
      <c r="BI7" s="16">
        <f>FLUID!CT8</f>
        <v>0</v>
      </c>
      <c r="BJ7" s="16">
        <f>FLUID!CU8</f>
        <v>0</v>
      </c>
      <c r="BK7" s="16">
        <f>FLUID!CV8</f>
        <v>0</v>
      </c>
      <c r="BL7" s="16">
        <f>FLUID!CW8</f>
        <v>0</v>
      </c>
      <c r="BM7" s="16">
        <f>FLUID!CX8</f>
        <v>0</v>
      </c>
      <c r="BN7" s="16">
        <f>FLUID!CY8</f>
        <v>0</v>
      </c>
      <c r="BO7" s="16">
        <f>FLUID!CZ8</f>
        <v>0</v>
      </c>
      <c r="BP7" s="16">
        <f>FLUID!DA8</f>
        <v>0</v>
      </c>
      <c r="BQ7" s="16"/>
      <c r="BR7" s="16"/>
      <c r="BS7" s="16">
        <f>FLUID!DB8</f>
        <v>0</v>
      </c>
      <c r="BT7" s="16">
        <f>FLUID!DC8</f>
        <v>0</v>
      </c>
    </row>
    <row r="8" spans="1:72" ht="22.5" hidden="1" outlineLevel="1" thickTop="1" thickBot="1" x14ac:dyDescent="0.4">
      <c r="A8" s="87" t="str">
        <f>FLUID!E9</f>
        <v>Se?</v>
      </c>
      <c r="B8" s="16">
        <f>FLUID!F9</f>
        <v>1.1306E-18</v>
      </c>
      <c r="C8" s="16">
        <f>FLUID!G9</f>
        <v>3.5170000000000003E-14</v>
      </c>
      <c r="D8" s="16">
        <f>FLUID!H9</f>
        <v>2.3285999999999999E-11</v>
      </c>
      <c r="E8" s="16">
        <f>FLUID!I9</f>
        <v>8.1233999999999996E-11</v>
      </c>
      <c r="F8" s="16">
        <f>FLUID!J9</f>
        <v>2.5318E-10</v>
      </c>
      <c r="G8" s="16">
        <f>FLUID!K9</f>
        <v>7.1476000000000002E-10</v>
      </c>
      <c r="H8" s="16">
        <f>FLUID!L9</f>
        <v>1.8501000000000001E-9</v>
      </c>
      <c r="I8" s="16">
        <f>FLUID!M9</f>
        <v>4.4377999999999997E-9</v>
      </c>
      <c r="J8" s="16">
        <f>FLUID!N9</f>
        <v>9.9624000000000003E-9</v>
      </c>
      <c r="K8" s="16">
        <f>FLUID!O9</f>
        <v>2.1126E-8</v>
      </c>
      <c r="L8" s="16">
        <f>FLUID!P9</f>
        <v>4.2698999999999997E-8</v>
      </c>
      <c r="M8" s="16">
        <f>FLUID!Q9</f>
        <v>8.2994999999999996E-8</v>
      </c>
      <c r="N8" s="16">
        <f>FLUID!R9</f>
        <v>1.5652E-7</v>
      </c>
      <c r="O8" s="16">
        <f>FLUID!S9</f>
        <v>2.8883000000000003E-7</v>
      </c>
      <c r="P8" s="16">
        <f>FLUID!T9</f>
        <v>5.2529999999999997E-7</v>
      </c>
      <c r="Q8" s="16">
        <f>FLUID!U9</f>
        <v>5.0521999999999997E-6</v>
      </c>
      <c r="R8" s="16">
        <f>FLUID!V9</f>
        <v>3.0775999999999998E-5</v>
      </c>
      <c r="S8" s="16">
        <f>FLUID!W9</f>
        <v>1.0815999999999999E-4</v>
      </c>
      <c r="T8" s="16">
        <f>FLUID!X9</f>
        <v>2.3044999999999999E-4</v>
      </c>
      <c r="U8" s="16">
        <f>FLUID!Y9</f>
        <v>2.7082000000000001E-4</v>
      </c>
      <c r="V8" s="16">
        <f>FLUID!Z9</f>
        <v>2.5143000000000002E-4</v>
      </c>
      <c r="W8" s="16">
        <f>FLUID!AA9</f>
        <v>2.2199000000000001E-4</v>
      </c>
      <c r="X8" s="16">
        <f>FLUID!AB9</f>
        <v>1.8636E-4</v>
      </c>
      <c r="Y8" s="16">
        <f>FLUID!AC9</f>
        <v>1.4896000000000001E-4</v>
      </c>
      <c r="Z8" s="16">
        <f>FLUID!AD9</f>
        <v>0</v>
      </c>
      <c r="AA8" s="16">
        <f>FLUID!AE9</f>
        <v>0</v>
      </c>
      <c r="AB8" s="16">
        <f>FLUID!AF9</f>
        <v>0</v>
      </c>
      <c r="AC8" s="16">
        <f>FLUID!AG9</f>
        <v>0</v>
      </c>
      <c r="AD8" s="16">
        <f>FLUID!AH9</f>
        <v>0</v>
      </c>
      <c r="AE8" s="16">
        <f>FLUID!AI9</f>
        <v>0</v>
      </c>
      <c r="AF8" s="16">
        <f>FLUID!AJ9</f>
        <v>0</v>
      </c>
      <c r="AG8" s="16">
        <f>FLUID!AK9</f>
        <v>0</v>
      </c>
      <c r="AH8" s="16">
        <f>FLUID!AL9</f>
        <v>0</v>
      </c>
      <c r="AI8" s="16">
        <f>FLUID!BT9</f>
        <v>0</v>
      </c>
      <c r="AJ8" s="16">
        <f>FLUID!BU9</f>
        <v>0</v>
      </c>
      <c r="AK8" s="16">
        <f>FLUID!BV9</f>
        <v>0</v>
      </c>
      <c r="AL8" s="16">
        <f>FLUID!BW9</f>
        <v>0</v>
      </c>
      <c r="AM8" s="16">
        <f>FLUID!BX9</f>
        <v>0</v>
      </c>
      <c r="AN8" s="16">
        <f>FLUID!BY9</f>
        <v>0</v>
      </c>
      <c r="AO8" s="16">
        <f>FLUID!BZ9</f>
        <v>0</v>
      </c>
      <c r="AP8" s="16">
        <f>FLUID!CA9</f>
        <v>0</v>
      </c>
      <c r="AQ8" s="16">
        <f>FLUID!CB9</f>
        <v>0</v>
      </c>
      <c r="AR8" s="16">
        <f>FLUID!CC9</f>
        <v>0</v>
      </c>
      <c r="AS8" s="16">
        <f>FLUID!CD9</f>
        <v>0</v>
      </c>
      <c r="AT8" s="16">
        <f>FLUID!CE9</f>
        <v>0</v>
      </c>
      <c r="AU8" s="16">
        <f>FLUID!CF9</f>
        <v>0</v>
      </c>
      <c r="AV8" s="16">
        <f>FLUID!CG9</f>
        <v>0</v>
      </c>
      <c r="AW8" s="16">
        <f>FLUID!CH9</f>
        <v>0</v>
      </c>
      <c r="AX8" s="16">
        <f>FLUID!CI9</f>
        <v>0</v>
      </c>
      <c r="AY8" s="16">
        <f>FLUID!CJ9</f>
        <v>0</v>
      </c>
      <c r="AZ8" s="16">
        <f>FLUID!CK9</f>
        <v>0</v>
      </c>
      <c r="BA8" s="16">
        <f>FLUID!CL9</f>
        <v>0</v>
      </c>
      <c r="BB8" s="16">
        <f>FLUID!CM9</f>
        <v>0</v>
      </c>
      <c r="BC8" s="16">
        <f>FLUID!CN9</f>
        <v>0</v>
      </c>
      <c r="BD8" s="16">
        <f>FLUID!CO9</f>
        <v>0</v>
      </c>
      <c r="BE8" s="16">
        <f>FLUID!CP9</f>
        <v>0</v>
      </c>
      <c r="BF8" s="16">
        <f>FLUID!CQ9</f>
        <v>0</v>
      </c>
      <c r="BG8" s="16">
        <f>FLUID!CR9</f>
        <v>0</v>
      </c>
      <c r="BH8" s="16">
        <f>FLUID!CS9</f>
        <v>0</v>
      </c>
      <c r="BI8" s="16">
        <f>FLUID!CT9</f>
        <v>0</v>
      </c>
      <c r="BJ8" s="16">
        <f>FLUID!CU9</f>
        <v>0</v>
      </c>
      <c r="BK8" s="16">
        <f>FLUID!CV9</f>
        <v>0</v>
      </c>
      <c r="BL8" s="16">
        <f>FLUID!CW9</f>
        <v>0</v>
      </c>
      <c r="BM8" s="16">
        <f>FLUID!CX9</f>
        <v>0</v>
      </c>
      <c r="BN8" s="16">
        <f>FLUID!CY9</f>
        <v>0</v>
      </c>
      <c r="BO8" s="16">
        <f>FLUID!CZ9</f>
        <v>0</v>
      </c>
      <c r="BP8" s="16">
        <f>FLUID!DA9</f>
        <v>0</v>
      </c>
      <c r="BQ8" s="16"/>
      <c r="BR8" s="16"/>
      <c r="BS8" s="16">
        <f>FLUID!DB9</f>
        <v>0</v>
      </c>
      <c r="BT8" s="16">
        <f>FLUID!DC9</f>
        <v>0</v>
      </c>
    </row>
    <row r="9" spans="1:72" ht="22.5" hidden="1" outlineLevel="1" thickTop="1" thickBot="1" x14ac:dyDescent="0.4">
      <c r="A9" s="87" t="str">
        <f>FLUID!E10</f>
        <v>Se8</v>
      </c>
      <c r="B9" s="16">
        <f>FLUID!F10</f>
        <v>1.7907E-20</v>
      </c>
      <c r="C9" s="16">
        <f>FLUID!G10</f>
        <v>8.7140999999999999E-16</v>
      </c>
      <c r="D9" s="16">
        <f>FLUID!H10</f>
        <v>7.3504999999999998E-13</v>
      </c>
      <c r="E9" s="16">
        <f>FLUID!I10</f>
        <v>2.6735999999999998E-12</v>
      </c>
      <c r="F9" s="16">
        <f>FLUID!J10</f>
        <v>8.6412E-12</v>
      </c>
      <c r="G9" s="16">
        <f>FLUID!K10</f>
        <v>2.5182000000000002E-11</v>
      </c>
      <c r="H9" s="16">
        <f>FLUID!L10</f>
        <v>6.7017000000000005E-11</v>
      </c>
      <c r="I9" s="16">
        <f>FLUID!M10</f>
        <v>1.6473000000000001E-10</v>
      </c>
      <c r="J9" s="16">
        <f>FLUID!N10</f>
        <v>3.7793999999999999E-10</v>
      </c>
      <c r="K9" s="16">
        <f>FLUID!O10</f>
        <v>8.1726000000000003E-10</v>
      </c>
      <c r="L9" s="16">
        <f>FLUID!P10</f>
        <v>1.6817999999999999E-9</v>
      </c>
      <c r="M9" s="16">
        <f>FLUID!Q10</f>
        <v>3.3253000000000001E-9</v>
      </c>
      <c r="N9" s="16">
        <f>FLUID!R10</f>
        <v>6.3775000000000004E-9</v>
      </c>
      <c r="O9" s="16">
        <f>FLUID!S10</f>
        <v>1.1974E-8</v>
      </c>
      <c r="P9" s="16">
        <f>FLUID!T10</f>
        <v>2.2179E-8</v>
      </c>
      <c r="Q9" s="16">
        <f>FLUID!U10</f>
        <v>2.3202000000000001E-7</v>
      </c>
      <c r="R9" s="16">
        <f>FLUID!V10</f>
        <v>1.5102E-6</v>
      </c>
      <c r="S9" s="16">
        <f>FLUID!W10</f>
        <v>5.4389999999999999E-6</v>
      </c>
      <c r="T9" s="16">
        <f>FLUID!X10</f>
        <v>1.1327E-5</v>
      </c>
      <c r="U9" s="16">
        <f>FLUID!Y10</f>
        <v>1.2136999999999999E-5</v>
      </c>
      <c r="V9" s="16">
        <f>FLUID!Z10</f>
        <v>1.0852999999999999E-5</v>
      </c>
      <c r="W9" s="16">
        <f>FLUID!AA10</f>
        <v>9.1717000000000006E-6</v>
      </c>
      <c r="X9" s="16">
        <f>FLUID!AB10</f>
        <v>7.323E-6</v>
      </c>
      <c r="Y9" s="16">
        <f>FLUID!AC10</f>
        <v>5.5330000000000002E-6</v>
      </c>
      <c r="Z9" s="16">
        <f>FLUID!AD10</f>
        <v>0</v>
      </c>
      <c r="AA9" s="16">
        <f>FLUID!AE10</f>
        <v>0</v>
      </c>
      <c r="AB9" s="16">
        <f>FLUID!AF10</f>
        <v>0</v>
      </c>
      <c r="AC9" s="16">
        <f>FLUID!AG10</f>
        <v>0</v>
      </c>
      <c r="AD9" s="16">
        <f>FLUID!AH10</f>
        <v>0</v>
      </c>
      <c r="AE9" s="16">
        <f>FLUID!AI10</f>
        <v>0</v>
      </c>
      <c r="AF9" s="16">
        <f>FLUID!AJ10</f>
        <v>0</v>
      </c>
      <c r="AG9" s="16">
        <f>FLUID!AK10</f>
        <v>0</v>
      </c>
      <c r="AH9" s="16">
        <f>FLUID!AL10</f>
        <v>0</v>
      </c>
      <c r="AI9" s="16">
        <f>FLUID!BT10</f>
        <v>0</v>
      </c>
      <c r="AJ9" s="16">
        <f>FLUID!BU10</f>
        <v>0</v>
      </c>
      <c r="AK9" s="16">
        <f>FLUID!BV10</f>
        <v>0</v>
      </c>
      <c r="AL9" s="16">
        <f>FLUID!BW10</f>
        <v>0</v>
      </c>
      <c r="AM9" s="16">
        <f>FLUID!BX10</f>
        <v>0</v>
      </c>
      <c r="AN9" s="16">
        <f>FLUID!BY10</f>
        <v>0</v>
      </c>
      <c r="AO9" s="16">
        <f>FLUID!BZ10</f>
        <v>0</v>
      </c>
      <c r="AP9" s="16">
        <f>FLUID!CA10</f>
        <v>0</v>
      </c>
      <c r="AQ9" s="16">
        <f>FLUID!CB10</f>
        <v>0</v>
      </c>
      <c r="AR9" s="16">
        <f>FLUID!CC10</f>
        <v>0</v>
      </c>
      <c r="AS9" s="16">
        <f>FLUID!CD10</f>
        <v>0</v>
      </c>
      <c r="AT9" s="16">
        <f>FLUID!CE10</f>
        <v>0</v>
      </c>
      <c r="AU9" s="16">
        <f>FLUID!CF10</f>
        <v>0</v>
      </c>
      <c r="AV9" s="16">
        <f>FLUID!CG10</f>
        <v>0</v>
      </c>
      <c r="AW9" s="16">
        <f>FLUID!CH10</f>
        <v>0</v>
      </c>
      <c r="AX9" s="16">
        <f>FLUID!CI10</f>
        <v>0</v>
      </c>
      <c r="AY9" s="16">
        <f>FLUID!CJ10</f>
        <v>0</v>
      </c>
      <c r="AZ9" s="16">
        <f>FLUID!CK10</f>
        <v>0</v>
      </c>
      <c r="BA9" s="16">
        <f>FLUID!CL10</f>
        <v>0</v>
      </c>
      <c r="BB9" s="16">
        <f>FLUID!CM10</f>
        <v>0</v>
      </c>
      <c r="BC9" s="16">
        <f>FLUID!CN10</f>
        <v>0</v>
      </c>
      <c r="BD9" s="16">
        <f>FLUID!CO10</f>
        <v>0</v>
      </c>
      <c r="BE9" s="16">
        <f>FLUID!CP10</f>
        <v>0</v>
      </c>
      <c r="BF9" s="16">
        <f>FLUID!CQ10</f>
        <v>0</v>
      </c>
      <c r="BG9" s="16">
        <f>FLUID!CR10</f>
        <v>0</v>
      </c>
      <c r="BH9" s="16">
        <f>FLUID!CS10</f>
        <v>0</v>
      </c>
      <c r="BI9" s="16">
        <f>FLUID!CT10</f>
        <v>0</v>
      </c>
      <c r="BJ9" s="16">
        <f>FLUID!CU10</f>
        <v>0</v>
      </c>
      <c r="BK9" s="16">
        <f>FLUID!CV10</f>
        <v>0</v>
      </c>
      <c r="BL9" s="16">
        <f>FLUID!CW10</f>
        <v>0</v>
      </c>
      <c r="BM9" s="16">
        <f>FLUID!CX10</f>
        <v>0</v>
      </c>
      <c r="BN9" s="16">
        <f>FLUID!CY10</f>
        <v>0</v>
      </c>
      <c r="BO9" s="16">
        <f>FLUID!CZ10</f>
        <v>0</v>
      </c>
      <c r="BP9" s="16">
        <f>FLUID!DA10</f>
        <v>0</v>
      </c>
      <c r="BQ9" s="16"/>
      <c r="BR9" s="16"/>
      <c r="BS9" s="16">
        <f>FLUID!DB10</f>
        <v>0</v>
      </c>
      <c r="BT9" s="16">
        <f>FLUID!DC10</f>
        <v>0</v>
      </c>
    </row>
    <row r="10" spans="1:72" ht="22.5" hidden="1" outlineLevel="1" thickTop="1" thickBot="1" x14ac:dyDescent="0.4">
      <c r="A10" s="87" t="str">
        <f>FLUID!E11</f>
        <v>Se2</v>
      </c>
      <c r="B10" s="16">
        <f>FLUID!F11</f>
        <v>2.9598000000000003E-20</v>
      </c>
      <c r="C10" s="16">
        <f>FLUID!G11</f>
        <v>3.4955999999999998E-15</v>
      </c>
      <c r="D10" s="16">
        <f>FLUID!H11</f>
        <v>7.9448000000000006E-12</v>
      </c>
      <c r="E10" s="16">
        <f>FLUID!I11</f>
        <v>3.6935E-11</v>
      </c>
      <c r="F10" s="16">
        <f>FLUID!J11</f>
        <v>1.5207E-10</v>
      </c>
      <c r="G10" s="16">
        <f>FLUID!K11</f>
        <v>5.6211000000000004E-10</v>
      </c>
      <c r="H10" s="16">
        <f>FLUID!L11</f>
        <v>1.8880000000000001E-9</v>
      </c>
      <c r="I10" s="16">
        <f>FLUID!M11</f>
        <v>5.8224999999999997E-9</v>
      </c>
      <c r="J10" s="16">
        <f>FLUID!N11</f>
        <v>1.6642999999999999E-8</v>
      </c>
      <c r="K10" s="16">
        <f>FLUID!O11</f>
        <v>4.4472999999999997E-8</v>
      </c>
      <c r="L10" s="16">
        <f>FLUID!P11</f>
        <v>1.1197E-7</v>
      </c>
      <c r="M10" s="16">
        <f>FLUID!Q11</f>
        <v>2.6763000000000002E-7</v>
      </c>
      <c r="N10" s="16">
        <f>FLUID!R11</f>
        <v>6.1147000000000001E-7</v>
      </c>
      <c r="O10" s="16">
        <f>FLUID!S11</f>
        <v>1.344E-6</v>
      </c>
      <c r="P10" s="16">
        <f>FLUID!T11</f>
        <v>2.8567000000000001E-6</v>
      </c>
      <c r="Q10" s="16">
        <f>FLUID!U11</f>
        <v>4.3223999999999998E-5</v>
      </c>
      <c r="R10" s="16">
        <f>FLUID!V11</f>
        <v>3.8994000000000002E-4</v>
      </c>
      <c r="S10" s="16">
        <f>FLUID!W11</f>
        <v>2.2315999999999998E-3</v>
      </c>
      <c r="T10" s="16">
        <f>FLUID!X11</f>
        <v>8.9864999999999997E-3</v>
      </c>
      <c r="U10" s="16">
        <f>FLUID!Y11</f>
        <v>2.6339999999999999E-2</v>
      </c>
      <c r="V10" s="16">
        <f>FLUID!Z11</f>
        <v>3.2717000000000003E-2</v>
      </c>
      <c r="W10" s="16">
        <f>FLUID!AA11</f>
        <v>3.9760999999999998E-2</v>
      </c>
      <c r="X10" s="16">
        <f>FLUID!AB11</f>
        <v>4.7274999999999998E-2</v>
      </c>
      <c r="Y10" s="16">
        <f>FLUID!AC11</f>
        <v>5.5005999999999999E-2</v>
      </c>
      <c r="Z10" s="16">
        <f>FLUID!AD11</f>
        <v>0</v>
      </c>
      <c r="AA10" s="16">
        <f>FLUID!AE11</f>
        <v>0</v>
      </c>
      <c r="AB10" s="16">
        <f>FLUID!AF11</f>
        <v>0</v>
      </c>
      <c r="AC10" s="16">
        <f>FLUID!AG11</f>
        <v>0</v>
      </c>
      <c r="AD10" s="16">
        <f>FLUID!AH11</f>
        <v>0</v>
      </c>
      <c r="AE10" s="16">
        <f>FLUID!AI11</f>
        <v>0</v>
      </c>
      <c r="AF10" s="16">
        <f>FLUID!AJ11</f>
        <v>0</v>
      </c>
      <c r="AG10" s="16">
        <f>FLUID!AK11</f>
        <v>0</v>
      </c>
      <c r="AH10" s="16">
        <f>FLUID!AL11</f>
        <v>0</v>
      </c>
      <c r="AI10" s="16">
        <f>FLUID!BT11</f>
        <v>0</v>
      </c>
      <c r="AJ10" s="16">
        <f>FLUID!BU11</f>
        <v>0</v>
      </c>
      <c r="AK10" s="16">
        <f>FLUID!BV11</f>
        <v>0</v>
      </c>
      <c r="AL10" s="16">
        <f>FLUID!BW11</f>
        <v>0</v>
      </c>
      <c r="AM10" s="16">
        <f>FLUID!BX11</f>
        <v>0</v>
      </c>
      <c r="AN10" s="16">
        <f>FLUID!BY11</f>
        <v>0</v>
      </c>
      <c r="AO10" s="16">
        <f>FLUID!BZ11</f>
        <v>0</v>
      </c>
      <c r="AP10" s="16">
        <f>FLUID!CA11</f>
        <v>0</v>
      </c>
      <c r="AQ10" s="16">
        <f>FLUID!CB11</f>
        <v>0</v>
      </c>
      <c r="AR10" s="16">
        <f>FLUID!CC11</f>
        <v>0</v>
      </c>
      <c r="AS10" s="16">
        <f>FLUID!CD11</f>
        <v>0</v>
      </c>
      <c r="AT10" s="16">
        <f>FLUID!CE11</f>
        <v>0</v>
      </c>
      <c r="AU10" s="16">
        <f>FLUID!CF11</f>
        <v>0</v>
      </c>
      <c r="AV10" s="16">
        <f>FLUID!CG11</f>
        <v>0</v>
      </c>
      <c r="AW10" s="16">
        <f>FLUID!CH11</f>
        <v>0</v>
      </c>
      <c r="AX10" s="16">
        <f>FLUID!CI11</f>
        <v>0</v>
      </c>
      <c r="AY10" s="16">
        <f>FLUID!CJ11</f>
        <v>0</v>
      </c>
      <c r="AZ10" s="16">
        <f>FLUID!CK11</f>
        <v>0</v>
      </c>
      <c r="BA10" s="16">
        <f>FLUID!CL11</f>
        <v>0</v>
      </c>
      <c r="BB10" s="16">
        <f>FLUID!CM11</f>
        <v>0</v>
      </c>
      <c r="BC10" s="16">
        <f>FLUID!CN11</f>
        <v>0</v>
      </c>
      <c r="BD10" s="16">
        <f>FLUID!CO11</f>
        <v>0</v>
      </c>
      <c r="BE10" s="16">
        <f>FLUID!CP11</f>
        <v>0</v>
      </c>
      <c r="BF10" s="16">
        <f>FLUID!CQ11</f>
        <v>0</v>
      </c>
      <c r="BG10" s="16">
        <f>FLUID!CR11</f>
        <v>0</v>
      </c>
      <c r="BH10" s="16">
        <f>FLUID!CS11</f>
        <v>0</v>
      </c>
      <c r="BI10" s="16">
        <f>FLUID!CT11</f>
        <v>0</v>
      </c>
      <c r="BJ10" s="16">
        <f>FLUID!CU11</f>
        <v>0</v>
      </c>
      <c r="BK10" s="16">
        <f>FLUID!CV11</f>
        <v>0</v>
      </c>
      <c r="BL10" s="16">
        <f>FLUID!CW11</f>
        <v>0</v>
      </c>
      <c r="BM10" s="16">
        <f>FLUID!CX11</f>
        <v>0</v>
      </c>
      <c r="BN10" s="16">
        <f>FLUID!CY11</f>
        <v>0</v>
      </c>
      <c r="BO10" s="16">
        <f>FLUID!CZ11</f>
        <v>0</v>
      </c>
      <c r="BP10" s="16">
        <f>FLUID!DA11</f>
        <v>0</v>
      </c>
      <c r="BQ10" s="16"/>
      <c r="BR10" s="16"/>
      <c r="BS10" s="16">
        <f>FLUID!DB11</f>
        <v>0</v>
      </c>
      <c r="BT10" s="16">
        <f>FLUID!DC11</f>
        <v>0</v>
      </c>
    </row>
    <row r="11" spans="1:72" ht="22.5" hidden="1" outlineLevel="1" thickTop="1" thickBot="1" x14ac:dyDescent="0.4">
      <c r="A11" s="87" t="str">
        <f>FLUID!E12</f>
        <v>Se</v>
      </c>
      <c r="B11" s="16">
        <f>FLUID!F12</f>
        <v>0</v>
      </c>
      <c r="C11" s="16">
        <f>FLUID!G12</f>
        <v>5.0368E-31</v>
      </c>
      <c r="D11" s="16">
        <f>FLUID!H12</f>
        <v>3.4329000000000001E-25</v>
      </c>
      <c r="E11" s="16">
        <f>FLUID!I12</f>
        <v>5.0676E-24</v>
      </c>
      <c r="F11" s="16">
        <f>FLUID!J12</f>
        <v>6.0903999999999999E-23</v>
      </c>
      <c r="G11" s="16">
        <f>FLUID!K12</f>
        <v>6.0961999999999997E-22</v>
      </c>
      <c r="H11" s="16">
        <f>FLUID!L12</f>
        <v>5.1830999999999997E-21</v>
      </c>
      <c r="I11" s="16">
        <f>FLUID!M12</f>
        <v>3.8076999999999999E-20</v>
      </c>
      <c r="J11" s="16">
        <f>FLUID!N12</f>
        <v>2.4538999999999998E-19</v>
      </c>
      <c r="K11" s="16">
        <f>FLUID!O12</f>
        <v>1.4060000000000001E-18</v>
      </c>
      <c r="L11" s="16">
        <f>FLUID!P12</f>
        <v>7.2506000000000005E-18</v>
      </c>
      <c r="M11" s="16">
        <f>FLUID!Q12</f>
        <v>3.4023999999999997E-17</v>
      </c>
      <c r="N11" s="16">
        <f>FLUID!R12</f>
        <v>1.4675999999999999E-16</v>
      </c>
      <c r="O11" s="16">
        <f>FLUID!S12</f>
        <v>5.8711999999999996E-16</v>
      </c>
      <c r="P11" s="16">
        <f>FLUID!T12</f>
        <v>2.1951000000000001E-15</v>
      </c>
      <c r="Q11" s="16">
        <f>FLUID!U12</f>
        <v>2.3713000000000002E-13</v>
      </c>
      <c r="R11" s="16">
        <f>FLUID!V12</f>
        <v>1.0841999999999999E-11</v>
      </c>
      <c r="S11" s="16">
        <f>FLUID!W12</f>
        <v>2.4995E-10</v>
      </c>
      <c r="T11" s="16">
        <f>FLUID!X12</f>
        <v>3.4472999999999999E-9</v>
      </c>
      <c r="U11" s="16">
        <f>FLUID!Y12</f>
        <v>3.1445000000000001E-8</v>
      </c>
      <c r="V11" s="16">
        <f>FLUID!Z12</f>
        <v>5.1492000000000002E-8</v>
      </c>
      <c r="W11" s="16">
        <f>FLUID!AA12</f>
        <v>8.2376999999999997E-8</v>
      </c>
      <c r="X11" s="16">
        <f>FLUID!AB12</f>
        <v>1.2879E-7</v>
      </c>
      <c r="Y11" s="16">
        <f>FLUID!AC12</f>
        <v>1.9684000000000001E-7</v>
      </c>
      <c r="Z11" s="16">
        <f>FLUID!AD12</f>
        <v>0</v>
      </c>
      <c r="AA11" s="16">
        <f>FLUID!AE12</f>
        <v>0</v>
      </c>
      <c r="AB11" s="16">
        <f>FLUID!AF12</f>
        <v>0</v>
      </c>
      <c r="AC11" s="16">
        <f>FLUID!AG12</f>
        <v>0</v>
      </c>
      <c r="AD11" s="16">
        <f>FLUID!AH12</f>
        <v>0</v>
      </c>
      <c r="AE11" s="16">
        <f>FLUID!AI12</f>
        <v>0</v>
      </c>
      <c r="AF11" s="16">
        <f>FLUID!AJ12</f>
        <v>0</v>
      </c>
      <c r="AG11" s="16">
        <f>FLUID!AK12</f>
        <v>0</v>
      </c>
      <c r="AH11" s="16">
        <f>FLUID!AL12</f>
        <v>0</v>
      </c>
      <c r="AI11" s="16">
        <f>FLUID!BT12</f>
        <v>0</v>
      </c>
      <c r="AJ11" s="16">
        <f>FLUID!BU12</f>
        <v>0</v>
      </c>
      <c r="AK11" s="16">
        <f>FLUID!BV12</f>
        <v>0</v>
      </c>
      <c r="AL11" s="16">
        <f>FLUID!BW12</f>
        <v>0</v>
      </c>
      <c r="AM11" s="16">
        <f>FLUID!BX12</f>
        <v>0</v>
      </c>
      <c r="AN11" s="16">
        <f>FLUID!BY12</f>
        <v>0</v>
      </c>
      <c r="AO11" s="16">
        <f>FLUID!BZ12</f>
        <v>0</v>
      </c>
      <c r="AP11" s="16">
        <f>FLUID!CA12</f>
        <v>0</v>
      </c>
      <c r="AQ11" s="16">
        <f>FLUID!CB12</f>
        <v>0</v>
      </c>
      <c r="AR11" s="16">
        <f>FLUID!CC12</f>
        <v>0</v>
      </c>
      <c r="AS11" s="16">
        <f>FLUID!CD12</f>
        <v>0</v>
      </c>
      <c r="AT11" s="16">
        <f>FLUID!CE12</f>
        <v>0</v>
      </c>
      <c r="AU11" s="16">
        <f>FLUID!CF12</f>
        <v>0</v>
      </c>
      <c r="AV11" s="16">
        <f>FLUID!CG12</f>
        <v>0</v>
      </c>
      <c r="AW11" s="16">
        <f>FLUID!CH12</f>
        <v>0</v>
      </c>
      <c r="AX11" s="16">
        <f>FLUID!CI12</f>
        <v>0</v>
      </c>
      <c r="AY11" s="16">
        <f>FLUID!CJ12</f>
        <v>0</v>
      </c>
      <c r="AZ11" s="16">
        <f>FLUID!CK12</f>
        <v>0</v>
      </c>
      <c r="BA11" s="16">
        <f>FLUID!CL12</f>
        <v>0</v>
      </c>
      <c r="BB11" s="16">
        <f>FLUID!CM12</f>
        <v>0</v>
      </c>
      <c r="BC11" s="16">
        <f>FLUID!CN12</f>
        <v>0</v>
      </c>
      <c r="BD11" s="16">
        <f>FLUID!CO12</f>
        <v>0</v>
      </c>
      <c r="BE11" s="16">
        <f>FLUID!CP12</f>
        <v>0</v>
      </c>
      <c r="BF11" s="16">
        <f>FLUID!CQ12</f>
        <v>0</v>
      </c>
      <c r="BG11" s="16">
        <f>FLUID!CR12</f>
        <v>0</v>
      </c>
      <c r="BH11" s="16">
        <f>FLUID!CS12</f>
        <v>0</v>
      </c>
      <c r="BI11" s="16">
        <f>FLUID!CT12</f>
        <v>0</v>
      </c>
      <c r="BJ11" s="16">
        <f>FLUID!CU12</f>
        <v>0</v>
      </c>
      <c r="BK11" s="16">
        <f>FLUID!CV12</f>
        <v>0</v>
      </c>
      <c r="BL11" s="16">
        <f>FLUID!CW12</f>
        <v>0</v>
      </c>
      <c r="BM11" s="16">
        <f>FLUID!CX12</f>
        <v>0</v>
      </c>
      <c r="BN11" s="16">
        <f>FLUID!CY12</f>
        <v>0</v>
      </c>
      <c r="BO11" s="16">
        <f>FLUID!CZ12</f>
        <v>0</v>
      </c>
      <c r="BP11" s="16">
        <f>FLUID!DA12</f>
        <v>0</v>
      </c>
      <c r="BQ11" s="16"/>
      <c r="BR11" s="16"/>
      <c r="BS11" s="16">
        <f>FLUID!DB12</f>
        <v>0</v>
      </c>
      <c r="BT11" s="16">
        <f>FLUID!DC12</f>
        <v>0</v>
      </c>
    </row>
    <row r="12" spans="1:72" ht="22.5" hidden="1" outlineLevel="1" thickTop="1" thickBot="1" x14ac:dyDescent="0.4">
      <c r="A12" s="87" t="str">
        <f>FLUID!E13</f>
        <v>Ar</v>
      </c>
      <c r="B12" s="16">
        <f>FLUID!F13</f>
        <v>0.2</v>
      </c>
      <c r="C12" s="16">
        <f>FLUID!G13</f>
        <v>0.2</v>
      </c>
      <c r="D12" s="16">
        <f>FLUID!H13</f>
        <v>0.2</v>
      </c>
      <c r="E12" s="16">
        <f>FLUID!I13</f>
        <v>0.2</v>
      </c>
      <c r="F12" s="16">
        <f>FLUID!J13</f>
        <v>0.2</v>
      </c>
      <c r="G12" s="16">
        <f>FLUID!K13</f>
        <v>0.2</v>
      </c>
      <c r="H12" s="16">
        <f>FLUID!L13</f>
        <v>0.2</v>
      </c>
      <c r="I12" s="16">
        <f>FLUID!M13</f>
        <v>0.2</v>
      </c>
      <c r="J12" s="16">
        <f>FLUID!N13</f>
        <v>0.2</v>
      </c>
      <c r="K12" s="16">
        <f>FLUID!O13</f>
        <v>0.2</v>
      </c>
      <c r="L12" s="16">
        <f>FLUID!P13</f>
        <v>0.2</v>
      </c>
      <c r="M12" s="16">
        <f>FLUID!Q13</f>
        <v>0.2</v>
      </c>
      <c r="N12" s="16">
        <f>FLUID!R13</f>
        <v>0.2</v>
      </c>
      <c r="O12" s="16">
        <f>FLUID!S13</f>
        <v>0.2</v>
      </c>
      <c r="P12" s="16">
        <f>FLUID!T13</f>
        <v>0.2</v>
      </c>
      <c r="Q12" s="16">
        <f>FLUID!U13</f>
        <v>0.2</v>
      </c>
      <c r="R12" s="16">
        <f>FLUID!V13</f>
        <v>0.2</v>
      </c>
      <c r="S12" s="16">
        <f>FLUID!W13</f>
        <v>0.2</v>
      </c>
      <c r="T12" s="16">
        <f>FLUID!X13</f>
        <v>0.2</v>
      </c>
      <c r="U12" s="16">
        <f>FLUID!Y13</f>
        <v>0.2</v>
      </c>
      <c r="V12" s="16">
        <f>FLUID!Z13</f>
        <v>0.2</v>
      </c>
      <c r="W12" s="16">
        <f>FLUID!AA13</f>
        <v>0.2</v>
      </c>
      <c r="X12" s="16">
        <f>FLUID!AB13</f>
        <v>0.2</v>
      </c>
      <c r="Y12" s="16">
        <f>FLUID!AC13</f>
        <v>0.2</v>
      </c>
      <c r="Z12" s="16">
        <f>FLUID!AD13</f>
        <v>0</v>
      </c>
      <c r="AA12" s="16">
        <f>FLUID!AE13</f>
        <v>0</v>
      </c>
      <c r="AB12" s="16">
        <f>FLUID!AF13</f>
        <v>0</v>
      </c>
      <c r="AC12" s="16">
        <f>FLUID!AG13</f>
        <v>0</v>
      </c>
      <c r="AD12" s="16">
        <f>FLUID!AH13</f>
        <v>0</v>
      </c>
      <c r="AE12" s="16">
        <f>FLUID!AI13</f>
        <v>0</v>
      </c>
      <c r="AF12" s="16">
        <f>FLUID!AJ13</f>
        <v>0</v>
      </c>
      <c r="AG12" s="16">
        <f>FLUID!AK13</f>
        <v>0</v>
      </c>
      <c r="AH12" s="16">
        <f>FLUID!AL13</f>
        <v>0</v>
      </c>
      <c r="AI12" s="16">
        <f>FLUID!BT13</f>
        <v>0</v>
      </c>
      <c r="AJ12" s="16">
        <f>FLUID!BU13</f>
        <v>0</v>
      </c>
      <c r="AK12" s="16">
        <f>FLUID!BV13</f>
        <v>0</v>
      </c>
      <c r="AL12" s="16">
        <f>FLUID!BW13</f>
        <v>0</v>
      </c>
      <c r="AM12" s="16">
        <f>FLUID!BX13</f>
        <v>0</v>
      </c>
      <c r="AN12" s="16">
        <f>FLUID!BY13</f>
        <v>0</v>
      </c>
      <c r="AO12" s="16">
        <f>FLUID!BZ13</f>
        <v>0</v>
      </c>
      <c r="AP12" s="16">
        <f>FLUID!CA13</f>
        <v>0</v>
      </c>
      <c r="AQ12" s="16">
        <f>FLUID!CB13</f>
        <v>0</v>
      </c>
      <c r="AR12" s="16">
        <f>FLUID!CC13</f>
        <v>0</v>
      </c>
      <c r="AS12" s="16">
        <f>FLUID!CD13</f>
        <v>0</v>
      </c>
      <c r="AT12" s="16">
        <f>FLUID!CE13</f>
        <v>0</v>
      </c>
      <c r="AU12" s="16">
        <f>FLUID!CF13</f>
        <v>0</v>
      </c>
      <c r="AV12" s="16">
        <f>FLUID!CG13</f>
        <v>0</v>
      </c>
      <c r="AW12" s="16">
        <f>FLUID!CH13</f>
        <v>0</v>
      </c>
      <c r="AX12" s="16">
        <f>FLUID!CI13</f>
        <v>0</v>
      </c>
      <c r="AY12" s="16">
        <f>FLUID!CJ13</f>
        <v>0</v>
      </c>
      <c r="AZ12" s="16">
        <f>FLUID!CK13</f>
        <v>0</v>
      </c>
      <c r="BA12" s="16">
        <f>FLUID!CL13</f>
        <v>0</v>
      </c>
      <c r="BB12" s="16">
        <f>FLUID!CM13</f>
        <v>0</v>
      </c>
      <c r="BC12" s="16">
        <f>FLUID!CN13</f>
        <v>0</v>
      </c>
      <c r="BD12" s="16">
        <f>FLUID!CO13</f>
        <v>0</v>
      </c>
      <c r="BE12" s="16">
        <f>FLUID!CP13</f>
        <v>0</v>
      </c>
      <c r="BF12" s="16">
        <f>FLUID!CQ13</f>
        <v>0</v>
      </c>
      <c r="BG12" s="16">
        <f>FLUID!CR13</f>
        <v>0</v>
      </c>
      <c r="BH12" s="16">
        <f>FLUID!CS13</f>
        <v>0</v>
      </c>
      <c r="BI12" s="16">
        <f>FLUID!CT13</f>
        <v>0</v>
      </c>
      <c r="BJ12" s="16">
        <f>FLUID!CU13</f>
        <v>0</v>
      </c>
      <c r="BK12" s="16">
        <f>FLUID!CV13</f>
        <v>0</v>
      </c>
      <c r="BL12" s="16">
        <f>FLUID!CW13</f>
        <v>0</v>
      </c>
      <c r="BM12" s="16">
        <f>FLUID!CX13</f>
        <v>0</v>
      </c>
      <c r="BN12" s="16">
        <f>FLUID!CY13</f>
        <v>0</v>
      </c>
      <c r="BO12" s="16">
        <f>FLUID!CZ13</f>
        <v>0</v>
      </c>
      <c r="BP12" s="16">
        <f>FLUID!DA13</f>
        <v>0</v>
      </c>
      <c r="BQ12" s="16"/>
      <c r="BR12" s="16"/>
      <c r="BS12" s="16">
        <f>FLUID!DB13</f>
        <v>0</v>
      </c>
      <c r="BT12" s="16">
        <f>FLUID!DC13</f>
        <v>0</v>
      </c>
    </row>
    <row r="13" spans="1:72" ht="22.5" hidden="1" outlineLevel="1" thickTop="1" thickBot="1" x14ac:dyDescent="0.4">
      <c r="A13" s="87" t="str">
        <f>FLUID!E14</f>
        <v>Ga2Se</v>
      </c>
      <c r="B13" s="16">
        <f>FLUID!F14</f>
        <v>1.5167E-10</v>
      </c>
      <c r="C13" s="16">
        <f>FLUID!G14</f>
        <v>1.5685999999999999E-7</v>
      </c>
      <c r="D13" s="16">
        <f>FLUID!H14</f>
        <v>1.446E-5</v>
      </c>
      <c r="E13" s="16">
        <f>FLUID!I14</f>
        <v>3.5241999999999999E-5</v>
      </c>
      <c r="F13" s="16">
        <f>FLUID!J14</f>
        <v>7.9802999999999995E-5</v>
      </c>
      <c r="G13" s="16">
        <f>FLUID!K14</f>
        <v>1.6928000000000001E-4</v>
      </c>
      <c r="H13" s="16">
        <f>FLUID!L14</f>
        <v>3.3875000000000002E-4</v>
      </c>
      <c r="I13" s="16">
        <f>FLUID!M14</f>
        <v>6.4324E-4</v>
      </c>
      <c r="J13" s="16">
        <f>FLUID!N14</f>
        <v>1.1647000000000001E-3</v>
      </c>
      <c r="K13" s="16">
        <f>FLUID!O14</f>
        <v>2.0190999999999998E-3</v>
      </c>
      <c r="L13" s="16">
        <f>FLUID!P14</f>
        <v>3.3614999999999999E-3</v>
      </c>
      <c r="M13" s="16">
        <f>FLUID!Q14</f>
        <v>5.3858999999999999E-3</v>
      </c>
      <c r="N13" s="16">
        <f>FLUID!R14</f>
        <v>8.3126999999999993E-3</v>
      </c>
      <c r="O13" s="16">
        <f>FLUID!S14</f>
        <v>1.2354E-2</v>
      </c>
      <c r="P13" s="16">
        <f>FLUID!T14</f>
        <v>1.7644E-2</v>
      </c>
      <c r="Q13" s="16">
        <f>FLUID!U14</f>
        <v>4.6951E-2</v>
      </c>
      <c r="R13" s="16">
        <f>FLUID!V14</f>
        <v>6.9747000000000003E-2</v>
      </c>
      <c r="S13" s="16">
        <f>FLUID!W14</f>
        <v>8.1726999999999994E-2</v>
      </c>
      <c r="T13" s="16">
        <f>FLUID!X14</f>
        <v>8.8477E-2</v>
      </c>
      <c r="U13" s="16">
        <f>FLUID!Y14</f>
        <v>9.2719999999999997E-2</v>
      </c>
      <c r="V13" s="16">
        <f>FLUID!Z14</f>
        <v>9.3501000000000001E-2</v>
      </c>
      <c r="W13" s="16">
        <f>FLUID!AA14</f>
        <v>9.4183000000000003E-2</v>
      </c>
      <c r="X13" s="16">
        <f>FLUID!AB14</f>
        <v>9.4770999999999994E-2</v>
      </c>
      <c r="Y13" s="16">
        <f>FLUID!AC14</f>
        <v>9.5273999999999998E-2</v>
      </c>
      <c r="Z13" s="16">
        <f>FLUID!AD14</f>
        <v>0</v>
      </c>
      <c r="AA13" s="16">
        <f>FLUID!AE14</f>
        <v>0</v>
      </c>
      <c r="AB13" s="16">
        <f>FLUID!AF14</f>
        <v>0</v>
      </c>
      <c r="AC13" s="16">
        <f>FLUID!AG14</f>
        <v>0</v>
      </c>
      <c r="AD13" s="16">
        <f>FLUID!AH14</f>
        <v>0</v>
      </c>
      <c r="AE13" s="16">
        <f>FLUID!AI14</f>
        <v>0</v>
      </c>
      <c r="AF13" s="16">
        <f>FLUID!AJ14</f>
        <v>0</v>
      </c>
      <c r="AG13" s="16">
        <f>FLUID!AK14</f>
        <v>0</v>
      </c>
      <c r="AH13" s="16">
        <f>FLUID!AL14</f>
        <v>0</v>
      </c>
      <c r="AI13" s="16">
        <f>FLUID!BT14</f>
        <v>0</v>
      </c>
      <c r="AJ13" s="16">
        <f>FLUID!BU14</f>
        <v>0</v>
      </c>
      <c r="AK13" s="16">
        <f>FLUID!BV14</f>
        <v>0</v>
      </c>
      <c r="AL13" s="16">
        <f>FLUID!BW14</f>
        <v>0</v>
      </c>
      <c r="AM13" s="16">
        <f>FLUID!BX14</f>
        <v>0</v>
      </c>
      <c r="AN13" s="16">
        <f>FLUID!BY14</f>
        <v>0</v>
      </c>
      <c r="AO13" s="16">
        <f>FLUID!BZ14</f>
        <v>0</v>
      </c>
      <c r="AP13" s="16">
        <f>FLUID!CA14</f>
        <v>0</v>
      </c>
      <c r="AQ13" s="16">
        <f>FLUID!CB14</f>
        <v>0</v>
      </c>
      <c r="AR13" s="16">
        <f>FLUID!CC14</f>
        <v>0</v>
      </c>
      <c r="AS13" s="16">
        <f>FLUID!CD14</f>
        <v>0</v>
      </c>
      <c r="AT13" s="16">
        <f>FLUID!CE14</f>
        <v>0</v>
      </c>
      <c r="AU13" s="16">
        <f>FLUID!CF14</f>
        <v>0</v>
      </c>
      <c r="AV13" s="16">
        <f>FLUID!CG14</f>
        <v>0</v>
      </c>
      <c r="AW13" s="16">
        <f>FLUID!CH14</f>
        <v>0</v>
      </c>
      <c r="AX13" s="16">
        <f>FLUID!CI14</f>
        <v>0</v>
      </c>
      <c r="AY13" s="16">
        <f>FLUID!CJ14</f>
        <v>0</v>
      </c>
      <c r="AZ13" s="16">
        <f>FLUID!CK14</f>
        <v>0</v>
      </c>
      <c r="BA13" s="16">
        <f>FLUID!CL14</f>
        <v>0</v>
      </c>
      <c r="BB13" s="16">
        <f>FLUID!CM14</f>
        <v>0</v>
      </c>
      <c r="BC13" s="16">
        <f>FLUID!CN14</f>
        <v>0</v>
      </c>
      <c r="BD13" s="16">
        <f>FLUID!CO14</f>
        <v>0</v>
      </c>
      <c r="BE13" s="16">
        <f>FLUID!CP14</f>
        <v>0</v>
      </c>
      <c r="BF13" s="16">
        <f>FLUID!CQ14</f>
        <v>0</v>
      </c>
      <c r="BG13" s="16">
        <f>FLUID!CR14</f>
        <v>0</v>
      </c>
      <c r="BH13" s="16">
        <f>FLUID!CS14</f>
        <v>0</v>
      </c>
      <c r="BI13" s="16">
        <f>FLUID!CT14</f>
        <v>0</v>
      </c>
      <c r="BJ13" s="16">
        <f>FLUID!CU14</f>
        <v>0</v>
      </c>
      <c r="BK13" s="16">
        <f>FLUID!CV14</f>
        <v>0</v>
      </c>
      <c r="BL13" s="16">
        <f>FLUID!CW14</f>
        <v>0</v>
      </c>
      <c r="BM13" s="16">
        <f>FLUID!CX14</f>
        <v>0</v>
      </c>
      <c r="BN13" s="16">
        <f>FLUID!CY14</f>
        <v>0</v>
      </c>
      <c r="BO13" s="16">
        <f>FLUID!CZ14</f>
        <v>0</v>
      </c>
      <c r="BP13" s="16">
        <f>FLUID!DA14</f>
        <v>0</v>
      </c>
      <c r="BQ13" s="16"/>
      <c r="BR13" s="16"/>
      <c r="BS13" s="16">
        <f>FLUID!DB14</f>
        <v>0</v>
      </c>
      <c r="BT13" s="16">
        <f>FLUID!DC14</f>
        <v>0</v>
      </c>
    </row>
    <row r="14" spans="1:72" ht="22.5" hidden="1" outlineLevel="1" thickTop="1" thickBot="1" x14ac:dyDescent="0.4">
      <c r="A14" s="87" t="str">
        <f>FLUID!E15</f>
        <v>(l)Ga[l]</v>
      </c>
      <c r="B14" s="16">
        <f>FLUID!F15</f>
        <v>0.2</v>
      </c>
      <c r="C14" s="16">
        <f>FLUID!G15</f>
        <v>0.2</v>
      </c>
      <c r="D14" s="16">
        <f>FLUID!H15</f>
        <v>0.19997000000000001</v>
      </c>
      <c r="E14" s="16">
        <f>FLUID!I15</f>
        <v>0.19993</v>
      </c>
      <c r="F14" s="16">
        <f>FLUID!J15</f>
        <v>0.19983999999999999</v>
      </c>
      <c r="G14" s="16">
        <f>FLUID!K15</f>
        <v>0.19966</v>
      </c>
      <c r="H14" s="16">
        <f>FLUID!L15</f>
        <v>0.19932</v>
      </c>
      <c r="I14" s="16">
        <f>FLUID!M15</f>
        <v>0.19871</v>
      </c>
      <c r="J14" s="16">
        <f>FLUID!N15</f>
        <v>0.19767000000000001</v>
      </c>
      <c r="K14" s="16">
        <f>FLUID!O15</f>
        <v>0.19596</v>
      </c>
      <c r="L14" s="16">
        <f>FLUID!P15</f>
        <v>0.19328000000000001</v>
      </c>
      <c r="M14" s="16">
        <f>FLUID!Q15</f>
        <v>0.18923000000000001</v>
      </c>
      <c r="N14" s="16">
        <f>FLUID!R15</f>
        <v>0.18337000000000001</v>
      </c>
      <c r="O14" s="16">
        <f>FLUID!S15</f>
        <v>0.17529</v>
      </c>
      <c r="P14" s="16">
        <f>FLUID!T15</f>
        <v>0.16471</v>
      </c>
      <c r="Q14" s="16">
        <f>FLUID!U15</f>
        <v>0.1061</v>
      </c>
      <c r="R14" s="16">
        <f>FLUID!V15</f>
        <v>6.0506999999999998E-2</v>
      </c>
      <c r="S14" s="16">
        <f>FLUID!W15</f>
        <v>3.6546000000000002E-2</v>
      </c>
      <c r="T14" s="16">
        <f>FLUID!X15</f>
        <v>2.3047000000000002E-2</v>
      </c>
      <c r="U14" s="16">
        <f>FLUID!Y15</f>
        <v>1.456E-2</v>
      </c>
      <c r="V14" s="16">
        <f>FLUID!Z15</f>
        <v>1.2997E-2</v>
      </c>
      <c r="W14" s="16">
        <f>FLUID!AA15</f>
        <v>1.1634E-2</v>
      </c>
      <c r="X14" s="16">
        <f>FLUID!AB15</f>
        <v>1.0456999999999999E-2</v>
      </c>
      <c r="Y14" s="16">
        <f>FLUID!AC15</f>
        <v>9.4528000000000008E-3</v>
      </c>
      <c r="Z14" s="16">
        <f>FLUID!AD15</f>
        <v>0</v>
      </c>
      <c r="AA14" s="16">
        <f>FLUID!AE15</f>
        <v>0</v>
      </c>
      <c r="AB14" s="16">
        <f>FLUID!AF15</f>
        <v>0</v>
      </c>
      <c r="AC14" s="16">
        <f>FLUID!AG15</f>
        <v>0</v>
      </c>
      <c r="AD14" s="16">
        <f>FLUID!AH15</f>
        <v>0</v>
      </c>
      <c r="AE14" s="16">
        <f>FLUID!AI15</f>
        <v>0</v>
      </c>
      <c r="AF14" s="16">
        <f>FLUID!AJ15</f>
        <v>0</v>
      </c>
      <c r="AG14" s="16">
        <f>FLUID!AK15</f>
        <v>0</v>
      </c>
      <c r="AH14" s="16">
        <f>FLUID!AL15</f>
        <v>0</v>
      </c>
      <c r="AI14" s="16">
        <f>FLUID!BT15</f>
        <v>0</v>
      </c>
      <c r="AJ14" s="16">
        <f>FLUID!BU15</f>
        <v>0</v>
      </c>
      <c r="AK14" s="16">
        <f>FLUID!BV15</f>
        <v>0</v>
      </c>
      <c r="AL14" s="16">
        <f>FLUID!BW15</f>
        <v>0</v>
      </c>
      <c r="AM14" s="16">
        <f>FLUID!BX15</f>
        <v>0</v>
      </c>
      <c r="AN14" s="16">
        <f>FLUID!BY15</f>
        <v>0</v>
      </c>
      <c r="AO14" s="16">
        <f>FLUID!BZ15</f>
        <v>0</v>
      </c>
      <c r="AP14" s="16">
        <f>FLUID!CA15</f>
        <v>0</v>
      </c>
      <c r="AQ14" s="16">
        <f>FLUID!CB15</f>
        <v>0</v>
      </c>
      <c r="AR14" s="16">
        <f>FLUID!CC15</f>
        <v>0</v>
      </c>
      <c r="AS14" s="16">
        <f>FLUID!CD15</f>
        <v>0</v>
      </c>
      <c r="AT14" s="16">
        <f>FLUID!CE15</f>
        <v>0</v>
      </c>
      <c r="AU14" s="16">
        <f>FLUID!CF15</f>
        <v>0</v>
      </c>
      <c r="AV14" s="16">
        <f>FLUID!CG15</f>
        <v>0</v>
      </c>
      <c r="AW14" s="16">
        <f>FLUID!CH15</f>
        <v>0</v>
      </c>
      <c r="AX14" s="16">
        <f>FLUID!CI15</f>
        <v>0</v>
      </c>
      <c r="AY14" s="16">
        <f>FLUID!CJ15</f>
        <v>0</v>
      </c>
      <c r="AZ14" s="16">
        <f>FLUID!CK15</f>
        <v>0</v>
      </c>
      <c r="BA14" s="16">
        <f>FLUID!CL15</f>
        <v>0</v>
      </c>
      <c r="BB14" s="16">
        <f>FLUID!CM15</f>
        <v>0</v>
      </c>
      <c r="BC14" s="16">
        <f>FLUID!CN15</f>
        <v>0</v>
      </c>
      <c r="BD14" s="16">
        <f>FLUID!CO15</f>
        <v>0</v>
      </c>
      <c r="BE14" s="16">
        <f>FLUID!CP15</f>
        <v>0</v>
      </c>
      <c r="BF14" s="16">
        <f>FLUID!CQ15</f>
        <v>0</v>
      </c>
      <c r="BG14" s="16">
        <f>FLUID!CR15</f>
        <v>0</v>
      </c>
      <c r="BH14" s="16">
        <f>FLUID!CS15</f>
        <v>0</v>
      </c>
      <c r="BI14" s="16">
        <f>FLUID!CT15</f>
        <v>0</v>
      </c>
      <c r="BJ14" s="16">
        <f>FLUID!CU15</f>
        <v>0</v>
      </c>
      <c r="BK14" s="16">
        <f>FLUID!CV15</f>
        <v>0</v>
      </c>
      <c r="BL14" s="16">
        <f>FLUID!CW15</f>
        <v>0</v>
      </c>
      <c r="BM14" s="16">
        <f>FLUID!CX15</f>
        <v>0</v>
      </c>
      <c r="BN14" s="16">
        <f>FLUID!CY15</f>
        <v>0</v>
      </c>
      <c r="BO14" s="16">
        <f>FLUID!CZ15</f>
        <v>0</v>
      </c>
      <c r="BP14" s="16">
        <f>FLUID!DA15</f>
        <v>0</v>
      </c>
      <c r="BQ14" s="16"/>
      <c r="BR14" s="16"/>
      <c r="BS14" s="16">
        <f>FLUID!DB15</f>
        <v>0</v>
      </c>
      <c r="BT14" s="16">
        <f>FLUID!DC15</f>
        <v>0</v>
      </c>
    </row>
    <row r="15" spans="1:72" ht="22.5" hidden="1" outlineLevel="1" thickTop="1" thickBot="1" x14ac:dyDescent="0.4">
      <c r="A15" s="87" t="str">
        <f>FLUID!E16</f>
        <v>(l)Ge[l]</v>
      </c>
      <c r="B15" s="16">
        <f>FLUID!F16</f>
        <v>1.1167999999999999E-17</v>
      </c>
      <c r="C15" s="16">
        <f>FLUID!G16</f>
        <v>2.3324000000000001E-14</v>
      </c>
      <c r="D15" s="16">
        <f>FLUID!H16</f>
        <v>4.0813000000000004E-12</v>
      </c>
      <c r="E15" s="16">
        <f>FLUID!I16</f>
        <v>1.1538999999999999E-11</v>
      </c>
      <c r="F15" s="16">
        <f>FLUID!J16</f>
        <v>3.0172999999999998E-11</v>
      </c>
      <c r="G15" s="16">
        <f>FLUID!K16</f>
        <v>7.3581999999999997E-11</v>
      </c>
      <c r="H15" s="16">
        <f>FLUID!L16</f>
        <v>1.6856000000000001E-10</v>
      </c>
      <c r="I15" s="16">
        <f>FLUID!M16</f>
        <v>3.6499E-10</v>
      </c>
      <c r="J15" s="16">
        <f>FLUID!N16</f>
        <v>7.5101999999999996E-10</v>
      </c>
      <c r="K15" s="16">
        <f>FLUID!O16</f>
        <v>1.4752E-9</v>
      </c>
      <c r="L15" s="16">
        <f>FLUID!P16</f>
        <v>2.7772999999999999E-9</v>
      </c>
      <c r="M15" s="16">
        <f>FLUID!Q16</f>
        <v>5.0278000000000004E-9</v>
      </c>
      <c r="N15" s="16">
        <f>FLUID!R16</f>
        <v>8.7776000000000008E-9</v>
      </c>
      <c r="O15" s="16">
        <f>FLUID!S16</f>
        <v>1.4814E-8</v>
      </c>
      <c r="P15" s="16">
        <f>FLUID!T16</f>
        <v>2.4220000000000001E-8</v>
      </c>
      <c r="Q15" s="16">
        <f>FLUID!U16</f>
        <v>1.3194E-7</v>
      </c>
      <c r="R15" s="16">
        <f>FLUID!V16</f>
        <v>5.2511999999999998E-7</v>
      </c>
      <c r="S15" s="16">
        <f>FLUID!W16</f>
        <v>1.6993E-6</v>
      </c>
      <c r="T15" s="16">
        <f>FLUID!X16</f>
        <v>4.7632000000000004E-6</v>
      </c>
      <c r="U15" s="16">
        <f>FLUID!Y16</f>
        <v>1.2319E-5</v>
      </c>
      <c r="V15" s="16">
        <f>FLUID!Z16</f>
        <v>1.554E-5</v>
      </c>
      <c r="W15" s="16">
        <f>FLUID!AA16</f>
        <v>1.9587999999999999E-5</v>
      </c>
      <c r="X15" s="16">
        <f>FLUID!AB16</f>
        <v>2.4681999999999998E-5</v>
      </c>
      <c r="Y15" s="16">
        <f>FLUID!AC16</f>
        <v>3.1092E-5</v>
      </c>
      <c r="Z15" s="16">
        <f>FLUID!AD16</f>
        <v>0</v>
      </c>
      <c r="AA15" s="16">
        <f>FLUID!AE16</f>
        <v>0</v>
      </c>
      <c r="AB15" s="16">
        <f>FLUID!AF16</f>
        <v>0</v>
      </c>
      <c r="AC15" s="16">
        <f>FLUID!AG16</f>
        <v>0</v>
      </c>
      <c r="AD15" s="16">
        <f>FLUID!AH16</f>
        <v>0</v>
      </c>
      <c r="AE15" s="16">
        <f>FLUID!AI16</f>
        <v>0</v>
      </c>
      <c r="AF15" s="16">
        <f>FLUID!AJ16</f>
        <v>0</v>
      </c>
      <c r="AG15" s="16">
        <f>FLUID!AK16</f>
        <v>0</v>
      </c>
      <c r="AH15" s="16">
        <f>FLUID!AL16</f>
        <v>0</v>
      </c>
      <c r="AI15" s="16">
        <f>FLUID!BT16</f>
        <v>0</v>
      </c>
      <c r="AJ15" s="16">
        <f>FLUID!BU16</f>
        <v>0</v>
      </c>
      <c r="AK15" s="16">
        <f>FLUID!BV16</f>
        <v>0</v>
      </c>
      <c r="AL15" s="16">
        <f>FLUID!BW16</f>
        <v>0</v>
      </c>
      <c r="AM15" s="16">
        <f>FLUID!BX16</f>
        <v>0</v>
      </c>
      <c r="AN15" s="16">
        <f>FLUID!BY16</f>
        <v>0</v>
      </c>
      <c r="AO15" s="16">
        <f>FLUID!BZ16</f>
        <v>0</v>
      </c>
      <c r="AP15" s="16">
        <f>FLUID!CA16</f>
        <v>0</v>
      </c>
      <c r="AQ15" s="16">
        <f>FLUID!CB16</f>
        <v>0</v>
      </c>
      <c r="AR15" s="16">
        <f>FLUID!CC16</f>
        <v>0</v>
      </c>
      <c r="AS15" s="16">
        <f>FLUID!CD16</f>
        <v>0</v>
      </c>
      <c r="AT15" s="16">
        <f>FLUID!CE16</f>
        <v>0</v>
      </c>
      <c r="AU15" s="16">
        <f>FLUID!CF16</f>
        <v>0</v>
      </c>
      <c r="AV15" s="16">
        <f>FLUID!CG16</f>
        <v>0</v>
      </c>
      <c r="AW15" s="16">
        <f>FLUID!CH16</f>
        <v>0</v>
      </c>
      <c r="AX15" s="16">
        <f>FLUID!CI16</f>
        <v>0</v>
      </c>
      <c r="AY15" s="16">
        <f>FLUID!CJ16</f>
        <v>0</v>
      </c>
      <c r="AZ15" s="16">
        <f>FLUID!CK16</f>
        <v>0</v>
      </c>
      <c r="BA15" s="16">
        <f>FLUID!CL16</f>
        <v>0</v>
      </c>
      <c r="BB15" s="16">
        <f>FLUID!CM16</f>
        <v>0</v>
      </c>
      <c r="BC15" s="16">
        <f>FLUID!CN16</f>
        <v>0</v>
      </c>
      <c r="BD15" s="16">
        <f>FLUID!CO16</f>
        <v>0</v>
      </c>
      <c r="BE15" s="16">
        <f>FLUID!CP16</f>
        <v>0</v>
      </c>
      <c r="BF15" s="16">
        <f>FLUID!CQ16</f>
        <v>0</v>
      </c>
      <c r="BG15" s="16">
        <f>FLUID!CR16</f>
        <v>0</v>
      </c>
      <c r="BH15" s="16">
        <f>FLUID!CS16</f>
        <v>0</v>
      </c>
      <c r="BI15" s="16">
        <f>FLUID!CT16</f>
        <v>0</v>
      </c>
      <c r="BJ15" s="16">
        <f>FLUID!CU16</f>
        <v>0</v>
      </c>
      <c r="BK15" s="16">
        <f>FLUID!CV16</f>
        <v>0</v>
      </c>
      <c r="BL15" s="16">
        <f>FLUID!CW16</f>
        <v>0</v>
      </c>
      <c r="BM15" s="16">
        <f>FLUID!CX16</f>
        <v>0</v>
      </c>
      <c r="BN15" s="16">
        <f>FLUID!CY16</f>
        <v>0</v>
      </c>
      <c r="BO15" s="16">
        <f>FLUID!CZ16</f>
        <v>0</v>
      </c>
      <c r="BP15" s="16">
        <f>FLUID!DA16</f>
        <v>0</v>
      </c>
      <c r="BQ15" s="16"/>
      <c r="BR15" s="16"/>
      <c r="BS15" s="16">
        <f>FLUID!DB16</f>
        <v>0</v>
      </c>
      <c r="BT15" s="16">
        <f>FLUID!DC16</f>
        <v>0</v>
      </c>
    </row>
    <row r="16" spans="1:72" ht="22.5" hidden="1" outlineLevel="1" thickTop="1" thickBot="1" x14ac:dyDescent="0.4">
      <c r="A16" s="87" t="str">
        <f>FLUID!E17</f>
        <v>(1)Se[l]</v>
      </c>
      <c r="B16" s="16">
        <f>FLUID!F17</f>
        <v>0.36</v>
      </c>
      <c r="C16" s="16">
        <f>FLUID!G17</f>
        <v>0.36</v>
      </c>
      <c r="D16" s="16">
        <f>FLUID!H17</f>
        <v>0.35998999999999998</v>
      </c>
      <c r="E16" s="16">
        <f>FLUID!I17</f>
        <v>0.35996</v>
      </c>
      <c r="F16" s="16">
        <f>FLUID!J17</f>
        <v>0.35992000000000002</v>
      </c>
      <c r="G16" s="16">
        <f>FLUID!K17</f>
        <v>0.35982999999999998</v>
      </c>
      <c r="H16" s="16">
        <f>FLUID!L17</f>
        <v>0.35965999999999998</v>
      </c>
      <c r="I16" s="16">
        <f>FLUID!M17</f>
        <v>0.35936000000000001</v>
      </c>
      <c r="J16" s="16">
        <f>FLUID!N17</f>
        <v>0.35882999999999998</v>
      </c>
      <c r="K16" s="16">
        <f>FLUID!O17</f>
        <v>0.35798000000000002</v>
      </c>
      <c r="L16" s="16">
        <f>FLUID!P17</f>
        <v>0.35664000000000001</v>
      </c>
      <c r="M16" s="16">
        <f>FLUID!Q17</f>
        <v>0.35460999999999998</v>
      </c>
      <c r="N16" s="16">
        <f>FLUID!R17</f>
        <v>0.35167999999999999</v>
      </c>
      <c r="O16" s="16">
        <f>FLUID!S17</f>
        <v>0.34762999999999999</v>
      </c>
      <c r="P16" s="16">
        <f>FLUID!T17</f>
        <v>0.34233000000000002</v>
      </c>
      <c r="Q16" s="16">
        <f>FLUID!U17</f>
        <v>0.31270999999999999</v>
      </c>
      <c r="R16" s="16">
        <f>FLUID!V17</f>
        <v>0.28771000000000002</v>
      </c>
      <c r="S16" s="16">
        <f>FLUID!W17</f>
        <v>0.26637</v>
      </c>
      <c r="T16" s="16">
        <f>FLUID!X17</f>
        <v>0.23313</v>
      </c>
      <c r="U16" s="16">
        <f>FLUID!Y17</f>
        <v>0.17957999999999999</v>
      </c>
      <c r="V16" s="16">
        <f>FLUID!Z17</f>
        <v>0.16425999999999999</v>
      </c>
      <c r="W16" s="16">
        <f>FLUID!AA17</f>
        <v>0.14896999999999999</v>
      </c>
      <c r="X16" s="16">
        <f>FLUID!AB17</f>
        <v>0.13411999999999999</v>
      </c>
      <c r="Y16" s="16">
        <f>FLUID!AC17</f>
        <v>0.12007</v>
      </c>
      <c r="Z16" s="16">
        <f>FLUID!AD17</f>
        <v>0</v>
      </c>
      <c r="AA16" s="16">
        <f>FLUID!AE17</f>
        <v>0</v>
      </c>
      <c r="AB16" s="16">
        <f>FLUID!AF17</f>
        <v>0</v>
      </c>
      <c r="AC16" s="16">
        <f>FLUID!AG17</f>
        <v>0</v>
      </c>
      <c r="AD16" s="16">
        <f>FLUID!AH17</f>
        <v>0</v>
      </c>
      <c r="AE16" s="16">
        <f>FLUID!AI17</f>
        <v>0</v>
      </c>
      <c r="AF16" s="16">
        <f>FLUID!AJ17</f>
        <v>0</v>
      </c>
      <c r="AG16" s="16">
        <f>FLUID!AK17</f>
        <v>0</v>
      </c>
      <c r="AH16" s="16">
        <f>FLUID!AL17</f>
        <v>0</v>
      </c>
      <c r="AI16" s="16">
        <f>FLUID!BT17</f>
        <v>0</v>
      </c>
      <c r="AJ16" s="16">
        <f>FLUID!BU17</f>
        <v>0</v>
      </c>
      <c r="AK16" s="16">
        <f>FLUID!BV17</f>
        <v>0</v>
      </c>
      <c r="AL16" s="16">
        <f>FLUID!BW17</f>
        <v>0</v>
      </c>
      <c r="AM16" s="16">
        <f>FLUID!BX17</f>
        <v>0</v>
      </c>
      <c r="AN16" s="16">
        <f>FLUID!BY17</f>
        <v>0</v>
      </c>
      <c r="AO16" s="16">
        <f>FLUID!BZ17</f>
        <v>0</v>
      </c>
      <c r="AP16" s="16">
        <f>FLUID!CA17</f>
        <v>0</v>
      </c>
      <c r="AQ16" s="16">
        <f>FLUID!CB17</f>
        <v>0</v>
      </c>
      <c r="AR16" s="16">
        <f>FLUID!CC17</f>
        <v>0</v>
      </c>
      <c r="AS16" s="16">
        <f>FLUID!CD17</f>
        <v>0</v>
      </c>
      <c r="AT16" s="16">
        <f>FLUID!CE17</f>
        <v>0</v>
      </c>
      <c r="AU16" s="16">
        <f>FLUID!CF17</f>
        <v>0</v>
      </c>
      <c r="AV16" s="16">
        <f>FLUID!CG17</f>
        <v>0</v>
      </c>
      <c r="AW16" s="16">
        <f>FLUID!CH17</f>
        <v>0</v>
      </c>
      <c r="AX16" s="16">
        <f>FLUID!CI17</f>
        <v>0</v>
      </c>
      <c r="AY16" s="16">
        <f>FLUID!CJ17</f>
        <v>0</v>
      </c>
      <c r="AZ16" s="16">
        <f>FLUID!CK17</f>
        <v>0</v>
      </c>
      <c r="BA16" s="16">
        <f>FLUID!CL17</f>
        <v>0</v>
      </c>
      <c r="BB16" s="16">
        <f>FLUID!CM17</f>
        <v>0</v>
      </c>
      <c r="BC16" s="16">
        <f>FLUID!CN17</f>
        <v>0</v>
      </c>
      <c r="BD16" s="16">
        <f>FLUID!CO17</f>
        <v>0</v>
      </c>
      <c r="BE16" s="16">
        <f>FLUID!CP17</f>
        <v>0</v>
      </c>
      <c r="BF16" s="16">
        <f>FLUID!CQ17</f>
        <v>0</v>
      </c>
      <c r="BG16" s="16">
        <f>FLUID!CR17</f>
        <v>0</v>
      </c>
      <c r="BH16" s="16">
        <f>FLUID!CS17</f>
        <v>0</v>
      </c>
      <c r="BI16" s="16">
        <f>FLUID!CT17</f>
        <v>0</v>
      </c>
      <c r="BJ16" s="16">
        <f>FLUID!CU17</f>
        <v>0</v>
      </c>
      <c r="BK16" s="16">
        <f>FLUID!CV17</f>
        <v>0</v>
      </c>
      <c r="BL16" s="16">
        <f>FLUID!CW17</f>
        <v>0</v>
      </c>
      <c r="BM16" s="16">
        <f>FLUID!CX17</f>
        <v>0</v>
      </c>
      <c r="BN16" s="16">
        <f>FLUID!CY17</f>
        <v>0</v>
      </c>
      <c r="BO16" s="16">
        <f>FLUID!CZ17</f>
        <v>0</v>
      </c>
      <c r="BP16" s="16">
        <f>FLUID!DA17</f>
        <v>0</v>
      </c>
      <c r="BQ16" s="16"/>
      <c r="BR16" s="16"/>
      <c r="BS16" s="16">
        <f>FLUID!DB17</f>
        <v>0</v>
      </c>
      <c r="BT16" s="16">
        <f>FLUID!DC17</f>
        <v>0</v>
      </c>
    </row>
    <row r="17" spans="1:72" ht="22.5" hidden="1" outlineLevel="1" thickTop="1" thickBot="1" x14ac:dyDescent="0.4">
      <c r="A17" s="87" t="str">
        <f>FLUID!E18</f>
        <v>(l)GeSe[l]</v>
      </c>
      <c r="B17" s="16">
        <f>FLUID!F18</f>
        <v>0.12</v>
      </c>
      <c r="C17" s="16">
        <f>FLUID!G18</f>
        <v>0.12</v>
      </c>
      <c r="D17" s="16">
        <f>FLUID!H18</f>
        <v>0.12</v>
      </c>
      <c r="E17" s="16">
        <f>FLUID!I18</f>
        <v>0.12</v>
      </c>
      <c r="F17" s="16">
        <f>FLUID!J18</f>
        <v>0.12</v>
      </c>
      <c r="G17" s="16">
        <f>FLUID!K18</f>
        <v>0.12</v>
      </c>
      <c r="H17" s="16">
        <f>FLUID!L18</f>
        <v>0.12</v>
      </c>
      <c r="I17" s="16">
        <f>FLUID!M18</f>
        <v>0.12</v>
      </c>
      <c r="J17" s="16">
        <f>FLUID!N18</f>
        <v>0.12</v>
      </c>
      <c r="K17" s="16">
        <f>FLUID!O18</f>
        <v>0.12</v>
      </c>
      <c r="L17" s="16">
        <f>FLUID!P18</f>
        <v>0.12</v>
      </c>
      <c r="M17" s="16">
        <f>FLUID!Q18</f>
        <v>0.12</v>
      </c>
      <c r="N17" s="16">
        <f>FLUID!R18</f>
        <v>0.12</v>
      </c>
      <c r="O17" s="16">
        <f>FLUID!S18</f>
        <v>0.12</v>
      </c>
      <c r="P17" s="16">
        <f>FLUID!T18</f>
        <v>0.12</v>
      </c>
      <c r="Q17" s="16">
        <f>FLUID!U18</f>
        <v>0.12</v>
      </c>
      <c r="R17" s="16">
        <f>FLUID!V18</f>
        <v>0.12</v>
      </c>
      <c r="S17" s="16">
        <f>FLUID!W18</f>
        <v>0.12</v>
      </c>
      <c r="T17" s="16">
        <f>FLUID!X18</f>
        <v>0.12</v>
      </c>
      <c r="U17" s="16">
        <f>FLUID!Y18</f>
        <v>0.11999</v>
      </c>
      <c r="V17" s="16">
        <f>FLUID!Z18</f>
        <v>0.11998</v>
      </c>
      <c r="W17" s="16">
        <f>FLUID!AA18</f>
        <v>0.11998</v>
      </c>
      <c r="X17" s="16">
        <f>FLUID!AB18</f>
        <v>0.11998</v>
      </c>
      <c r="Y17" s="16">
        <f>FLUID!AC18</f>
        <v>0.11996999999999999</v>
      </c>
      <c r="Z17" s="16">
        <f>FLUID!AD18</f>
        <v>0</v>
      </c>
      <c r="AA17" s="16">
        <f>FLUID!AE18</f>
        <v>0</v>
      </c>
      <c r="AB17" s="16">
        <f>FLUID!AF18</f>
        <v>0</v>
      </c>
      <c r="AC17" s="16">
        <f>FLUID!AG18</f>
        <v>0</v>
      </c>
      <c r="AD17" s="16">
        <f>FLUID!AH18</f>
        <v>0</v>
      </c>
      <c r="AE17" s="16">
        <f>FLUID!AI18</f>
        <v>0</v>
      </c>
      <c r="AF17" s="16">
        <f>FLUID!AJ18</f>
        <v>0</v>
      </c>
      <c r="AG17" s="16">
        <f>FLUID!AK18</f>
        <v>0</v>
      </c>
      <c r="AH17" s="16">
        <f>FLUID!AL18</f>
        <v>0</v>
      </c>
      <c r="AI17" s="16">
        <f>FLUID!BT18</f>
        <v>0</v>
      </c>
      <c r="AJ17" s="16">
        <f>FLUID!BU18</f>
        <v>0</v>
      </c>
      <c r="AK17" s="16">
        <f>FLUID!BV18</f>
        <v>0</v>
      </c>
      <c r="AL17" s="16">
        <f>FLUID!BW18</f>
        <v>0</v>
      </c>
      <c r="AM17" s="16">
        <f>FLUID!BX18</f>
        <v>0</v>
      </c>
      <c r="AN17" s="16">
        <f>FLUID!BY18</f>
        <v>0</v>
      </c>
      <c r="AO17" s="16">
        <f>FLUID!BZ18</f>
        <v>0</v>
      </c>
      <c r="AP17" s="16">
        <f>FLUID!CA18</f>
        <v>0</v>
      </c>
      <c r="AQ17" s="16">
        <f>FLUID!CB18</f>
        <v>0</v>
      </c>
      <c r="AR17" s="16">
        <f>FLUID!CC18</f>
        <v>0</v>
      </c>
      <c r="AS17" s="16">
        <f>FLUID!CD18</f>
        <v>0</v>
      </c>
      <c r="AT17" s="16">
        <f>FLUID!CE18</f>
        <v>0</v>
      </c>
      <c r="AU17" s="16">
        <f>FLUID!CF18</f>
        <v>0</v>
      </c>
      <c r="AV17" s="16">
        <f>FLUID!CG18</f>
        <v>0</v>
      </c>
      <c r="AW17" s="16">
        <f>FLUID!CH18</f>
        <v>0</v>
      </c>
      <c r="AX17" s="16">
        <f>FLUID!CI18</f>
        <v>0</v>
      </c>
      <c r="AY17" s="16">
        <f>FLUID!CJ18</f>
        <v>0</v>
      </c>
      <c r="AZ17" s="16">
        <f>FLUID!CK18</f>
        <v>0</v>
      </c>
      <c r="BA17" s="16">
        <f>FLUID!CL18</f>
        <v>0</v>
      </c>
      <c r="BB17" s="16">
        <f>FLUID!CM18</f>
        <v>0</v>
      </c>
      <c r="BC17" s="16">
        <f>FLUID!CN18</f>
        <v>0</v>
      </c>
      <c r="BD17" s="16">
        <f>FLUID!CO18</f>
        <v>0</v>
      </c>
      <c r="BE17" s="16">
        <f>FLUID!CP18</f>
        <v>0</v>
      </c>
      <c r="BF17" s="16">
        <f>FLUID!CQ18</f>
        <v>0</v>
      </c>
      <c r="BG17" s="16">
        <f>FLUID!CR18</f>
        <v>0</v>
      </c>
      <c r="BH17" s="16">
        <f>FLUID!CS18</f>
        <v>0</v>
      </c>
      <c r="BI17" s="16">
        <f>FLUID!CT18</f>
        <v>0</v>
      </c>
      <c r="BJ17" s="16">
        <f>FLUID!CU18</f>
        <v>0</v>
      </c>
      <c r="BK17" s="16">
        <f>FLUID!CV18</f>
        <v>0</v>
      </c>
      <c r="BL17" s="16">
        <f>FLUID!CW18</f>
        <v>0</v>
      </c>
      <c r="BM17" s="16">
        <f>FLUID!CX18</f>
        <v>0</v>
      </c>
      <c r="BN17" s="16">
        <f>FLUID!CY18</f>
        <v>0</v>
      </c>
      <c r="BO17" s="16">
        <f>FLUID!CZ18</f>
        <v>0</v>
      </c>
      <c r="BP17" s="16">
        <f>FLUID!DA18</f>
        <v>0</v>
      </c>
      <c r="BQ17" s="16"/>
      <c r="BR17" s="16"/>
      <c r="BS17" s="16">
        <f>FLUID!DB18</f>
        <v>0</v>
      </c>
      <c r="BT17" s="16">
        <f>FLUID!DC18</f>
        <v>0</v>
      </c>
    </row>
    <row r="18" spans="1:72" ht="22.5" hidden="1" outlineLevel="1" thickTop="1" thickBot="1" x14ac:dyDescent="0.4">
      <c r="A18" s="87" t="str">
        <f>FLUID!E19</f>
        <v>H (Ar)</v>
      </c>
      <c r="B18" s="16">
        <f>FLUID!F19</f>
        <v>-18.62</v>
      </c>
      <c r="C18" s="16">
        <f>FLUID!G19</f>
        <v>-18.63</v>
      </c>
      <c r="D18" s="16">
        <f>FLUID!H19</f>
        <v>-18.72</v>
      </c>
      <c r="E18" s="16">
        <f>FLUID!I19</f>
        <v>-18.75</v>
      </c>
      <c r="F18" s="16">
        <f>FLUID!J19</f>
        <v>-18.78</v>
      </c>
      <c r="G18" s="16">
        <f>FLUID!K19</f>
        <v>-18.809999999999999</v>
      </c>
      <c r="H18" s="16">
        <f>FLUID!L19</f>
        <v>-18.84</v>
      </c>
      <c r="I18" s="16">
        <f>FLUID!M19</f>
        <v>-18.87</v>
      </c>
      <c r="J18" s="16">
        <f>FLUID!N19</f>
        <v>-18.91</v>
      </c>
      <c r="K18" s="16">
        <f>FLUID!O19</f>
        <v>-18.95</v>
      </c>
      <c r="L18" s="16">
        <f>FLUID!P19</f>
        <v>-18.989999999999998</v>
      </c>
      <c r="M18" s="16">
        <f>FLUID!Q19</f>
        <v>-19.03</v>
      </c>
      <c r="N18" s="16">
        <f>FLUID!R19</f>
        <v>-19.079999999999998</v>
      </c>
      <c r="O18" s="16">
        <f>FLUID!S19</f>
        <v>-19.13</v>
      </c>
      <c r="P18" s="16">
        <f>FLUID!T19</f>
        <v>-19.190000000000001</v>
      </c>
      <c r="Q18" s="16">
        <f>FLUID!U19</f>
        <v>-19.46</v>
      </c>
      <c r="R18" s="16">
        <f>FLUID!V19</f>
        <v>-19.68</v>
      </c>
      <c r="S18" s="16">
        <f>FLUID!W19</f>
        <v>-19.87</v>
      </c>
      <c r="T18" s="16">
        <f>FLUID!X19</f>
        <v>-20.05</v>
      </c>
      <c r="U18" s="16">
        <f>FLUID!Y19</f>
        <v>-20.25</v>
      </c>
      <c r="V18" s="16">
        <f>FLUID!Z19</f>
        <v>-20.309999999999999</v>
      </c>
      <c r="W18" s="16">
        <f>FLUID!AA19</f>
        <v>-20.36</v>
      </c>
      <c r="X18" s="16">
        <f>FLUID!AB19</f>
        <v>-20.41</v>
      </c>
      <c r="Y18" s="16">
        <f>FLUID!AC19</f>
        <v>-20.46</v>
      </c>
      <c r="Z18" s="16">
        <f>FLUID!AD19</f>
        <v>0</v>
      </c>
      <c r="AA18" s="16">
        <f>FLUID!AE19</f>
        <v>0</v>
      </c>
      <c r="AB18" s="16">
        <f>FLUID!AF19</f>
        <v>0</v>
      </c>
      <c r="AC18" s="16">
        <f>FLUID!AG19</f>
        <v>0</v>
      </c>
      <c r="AD18" s="16">
        <f>FLUID!AH19</f>
        <v>0</v>
      </c>
      <c r="AE18" s="16">
        <f>FLUID!AI19</f>
        <v>0</v>
      </c>
      <c r="AF18" s="16">
        <f>FLUID!AJ19</f>
        <v>0</v>
      </c>
      <c r="AG18" s="16">
        <f>FLUID!AK19</f>
        <v>0</v>
      </c>
      <c r="AH18" s="16">
        <f>FLUID!AL19</f>
        <v>0</v>
      </c>
      <c r="AI18" s="16">
        <f>FLUID!BT19</f>
        <v>0</v>
      </c>
      <c r="AJ18" s="16">
        <f>FLUID!BU19</f>
        <v>0</v>
      </c>
      <c r="AK18" s="16">
        <f>FLUID!BV19</f>
        <v>0</v>
      </c>
      <c r="AL18" s="16">
        <f>FLUID!BW19</f>
        <v>0</v>
      </c>
      <c r="AM18" s="16">
        <f>FLUID!BX19</f>
        <v>0</v>
      </c>
      <c r="AN18" s="16">
        <f>FLUID!BY19</f>
        <v>0</v>
      </c>
      <c r="AO18" s="16">
        <f>FLUID!BZ19</f>
        <v>0</v>
      </c>
      <c r="AP18" s="16">
        <f>FLUID!CA19</f>
        <v>0</v>
      </c>
      <c r="AQ18" s="16">
        <f>FLUID!CB19</f>
        <v>0</v>
      </c>
      <c r="AR18" s="16">
        <f>FLUID!CC19</f>
        <v>0</v>
      </c>
      <c r="AS18" s="16">
        <f>FLUID!CD19</f>
        <v>0</v>
      </c>
      <c r="AT18" s="16">
        <f>FLUID!CE19</f>
        <v>0</v>
      </c>
      <c r="AU18" s="16">
        <f>FLUID!CF19</f>
        <v>0</v>
      </c>
      <c r="AV18" s="16">
        <f>FLUID!CG19</f>
        <v>0</v>
      </c>
      <c r="AW18" s="16">
        <f>FLUID!CH19</f>
        <v>0</v>
      </c>
      <c r="AX18" s="16">
        <f>FLUID!CI19</f>
        <v>0</v>
      </c>
      <c r="AY18" s="16">
        <f>FLUID!CJ19</f>
        <v>0</v>
      </c>
      <c r="AZ18" s="16">
        <f>FLUID!CK19</f>
        <v>0</v>
      </c>
      <c r="BA18" s="16">
        <f>FLUID!CL19</f>
        <v>0</v>
      </c>
      <c r="BB18" s="16">
        <f>FLUID!CM19</f>
        <v>0</v>
      </c>
      <c r="BC18" s="16">
        <f>FLUID!CN19</f>
        <v>0</v>
      </c>
      <c r="BD18" s="16">
        <f>FLUID!CO19</f>
        <v>0</v>
      </c>
      <c r="BE18" s="16">
        <f>FLUID!CP19</f>
        <v>0</v>
      </c>
      <c r="BF18" s="16">
        <f>FLUID!CQ19</f>
        <v>0</v>
      </c>
      <c r="BG18" s="16">
        <f>FLUID!CR19</f>
        <v>0</v>
      </c>
      <c r="BH18" s="16">
        <f>FLUID!CS19</f>
        <v>0</v>
      </c>
      <c r="BI18" s="16">
        <f>FLUID!CT19</f>
        <v>0</v>
      </c>
      <c r="BJ18" s="16">
        <f>FLUID!CU19</f>
        <v>0</v>
      </c>
      <c r="BK18" s="16">
        <f>FLUID!CV19</f>
        <v>0</v>
      </c>
      <c r="BL18" s="16">
        <f>FLUID!CW19</f>
        <v>0</v>
      </c>
      <c r="BM18" s="16">
        <f>FLUID!CX19</f>
        <v>0</v>
      </c>
      <c r="BN18" s="16">
        <f>FLUID!CY19</f>
        <v>0</v>
      </c>
      <c r="BO18" s="16">
        <f>FLUID!CZ19</f>
        <v>0</v>
      </c>
      <c r="BP18" s="16">
        <f>FLUID!DA19</f>
        <v>0</v>
      </c>
      <c r="BQ18" s="16"/>
      <c r="BR18" s="16"/>
      <c r="BS18" s="16">
        <f>FLUID!DB19</f>
        <v>0</v>
      </c>
      <c r="BT18" s="16">
        <f>FLUID!DC19</f>
        <v>0</v>
      </c>
    </row>
    <row r="19" spans="1:72" ht="22.5" hidden="1" customHeight="1" outlineLevel="1" thickBot="1" x14ac:dyDescent="0.4">
      <c r="A19" s="87" t="str">
        <f>FLUID!E20</f>
        <v>H (Ga)</v>
      </c>
      <c r="B19" s="16">
        <f>FLUID!F20</f>
        <v>-5.8940000000000001</v>
      </c>
      <c r="C19" s="16">
        <f>FLUID!G20</f>
        <v>-6.3860000000000001</v>
      </c>
      <c r="D19" s="16">
        <f>FLUID!H20</f>
        <v>-6.8259999999999996</v>
      </c>
      <c r="E19" s="16">
        <f>FLUID!I20</f>
        <v>-6.9290000000000003</v>
      </c>
      <c r="F19" s="16">
        <f>FLUID!J20</f>
        <v>-7.0279999999999996</v>
      </c>
      <c r="G19" s="16">
        <f>FLUID!K20</f>
        <v>-7.125</v>
      </c>
      <c r="H19" s="16">
        <f>FLUID!L20</f>
        <v>-7.22</v>
      </c>
      <c r="I19" s="16">
        <f>FLUID!M20</f>
        <v>-7.3140000000000001</v>
      </c>
      <c r="J19" s="16">
        <f>FLUID!N20</f>
        <v>-7.4059999999999997</v>
      </c>
      <c r="K19" s="16">
        <f>FLUID!O20</f>
        <v>-7.4969999999999999</v>
      </c>
      <c r="L19" s="16">
        <f>FLUID!P20</f>
        <v>-7.59</v>
      </c>
      <c r="M19" s="16">
        <f>FLUID!Q20</f>
        <v>-7.6840000000000002</v>
      </c>
      <c r="N19" s="16">
        <f>FLUID!R20</f>
        <v>-7.7830000000000004</v>
      </c>
      <c r="O19" s="16">
        <f>FLUID!S20</f>
        <v>-7.8879999999999999</v>
      </c>
      <c r="P19" s="16">
        <f>FLUID!T20</f>
        <v>-8.0020000000000007</v>
      </c>
      <c r="Q19" s="16">
        <f>FLUID!U20</f>
        <v>-8.5809999999999995</v>
      </c>
      <c r="R19" s="16">
        <f>FLUID!V20</f>
        <v>-9.2680000000000007</v>
      </c>
      <c r="S19" s="16">
        <f>FLUID!W20</f>
        <v>-9.9169999999999998</v>
      </c>
      <c r="T19" s="16">
        <f>FLUID!X20</f>
        <v>-10.49</v>
      </c>
      <c r="U19" s="16">
        <f>FLUID!Y20</f>
        <v>-10.98</v>
      </c>
      <c r="V19" s="16">
        <f>FLUID!Z20</f>
        <v>-11.09</v>
      </c>
      <c r="W19" s="16">
        <f>FLUID!AA20</f>
        <v>-11.19</v>
      </c>
      <c r="X19" s="16">
        <f>FLUID!AB20</f>
        <v>-11.29</v>
      </c>
      <c r="Y19" s="16">
        <f>FLUID!AC20</f>
        <v>-11.38</v>
      </c>
      <c r="Z19" s="16">
        <f>FLUID!AD20</f>
        <v>0</v>
      </c>
      <c r="AA19" s="16">
        <f>FLUID!AE20</f>
        <v>0</v>
      </c>
      <c r="AB19" s="16">
        <f>FLUID!AF20</f>
        <v>0</v>
      </c>
      <c r="AC19" s="16">
        <f>FLUID!AG20</f>
        <v>0</v>
      </c>
      <c r="AD19" s="16">
        <f>FLUID!AH20</f>
        <v>0</v>
      </c>
      <c r="AE19" s="16">
        <f>FLUID!AI20</f>
        <v>0</v>
      </c>
      <c r="AF19" s="16">
        <f>FLUID!AJ20</f>
        <v>0</v>
      </c>
      <c r="AG19" s="16">
        <f>FLUID!AK20</f>
        <v>0</v>
      </c>
      <c r="AH19" s="16">
        <f>FLUID!AL20</f>
        <v>0</v>
      </c>
      <c r="AI19" s="16">
        <f>FLUID!BT20</f>
        <v>0</v>
      </c>
      <c r="AJ19" s="16">
        <f>FLUID!BU20</f>
        <v>0</v>
      </c>
      <c r="AK19" s="16">
        <f>FLUID!BV20</f>
        <v>0</v>
      </c>
      <c r="AL19" s="16">
        <f>FLUID!BW20</f>
        <v>0</v>
      </c>
      <c r="AM19" s="16">
        <f>FLUID!BX20</f>
        <v>0</v>
      </c>
      <c r="AN19" s="16">
        <f>FLUID!BY20</f>
        <v>0</v>
      </c>
      <c r="AO19" s="16">
        <f>FLUID!BZ20</f>
        <v>0</v>
      </c>
      <c r="AP19" s="16">
        <f>FLUID!CA20</f>
        <v>0</v>
      </c>
      <c r="AQ19" s="16">
        <f>FLUID!CB20</f>
        <v>0</v>
      </c>
      <c r="AR19" s="16">
        <f>FLUID!CC20</f>
        <v>0</v>
      </c>
      <c r="AS19" s="16">
        <f>FLUID!CD20</f>
        <v>0</v>
      </c>
      <c r="AT19" s="16">
        <f>FLUID!CE20</f>
        <v>0</v>
      </c>
      <c r="AU19" s="16">
        <f>FLUID!CF20</f>
        <v>0</v>
      </c>
      <c r="AV19" s="16">
        <f>FLUID!CG20</f>
        <v>0</v>
      </c>
      <c r="AW19" s="16">
        <f>FLUID!CH20</f>
        <v>0</v>
      </c>
      <c r="AX19" s="16">
        <f>FLUID!CI20</f>
        <v>0</v>
      </c>
      <c r="AY19" s="16">
        <f>FLUID!CJ20</f>
        <v>0</v>
      </c>
      <c r="AZ19" s="16">
        <f>FLUID!CK20</f>
        <v>0</v>
      </c>
      <c r="BA19" s="16">
        <f>FLUID!CL20</f>
        <v>0</v>
      </c>
      <c r="BB19" s="16">
        <f>FLUID!CM20</f>
        <v>0</v>
      </c>
      <c r="BC19" s="16">
        <f>FLUID!CN20</f>
        <v>0</v>
      </c>
      <c r="BD19" s="16">
        <f>FLUID!CO20</f>
        <v>0</v>
      </c>
      <c r="BE19" s="16">
        <f>FLUID!CP20</f>
        <v>0</v>
      </c>
      <c r="BF19" s="16">
        <f>FLUID!CQ20</f>
        <v>0</v>
      </c>
      <c r="BG19" s="16">
        <f>FLUID!CR20</f>
        <v>0</v>
      </c>
      <c r="BH19" s="16">
        <f>FLUID!CS20</f>
        <v>0</v>
      </c>
      <c r="BI19" s="16">
        <f>FLUID!CT20</f>
        <v>0</v>
      </c>
      <c r="BJ19" s="16">
        <f>FLUID!CU20</f>
        <v>0</v>
      </c>
      <c r="BK19" s="16">
        <f>FLUID!CV20</f>
        <v>0</v>
      </c>
      <c r="BL19" s="16">
        <f>FLUID!CW20</f>
        <v>0</v>
      </c>
      <c r="BM19" s="16">
        <f>FLUID!CX20</f>
        <v>0</v>
      </c>
      <c r="BN19" s="16">
        <f>FLUID!CY20</f>
        <v>0</v>
      </c>
      <c r="BO19" s="16">
        <f>FLUID!CZ20</f>
        <v>0</v>
      </c>
      <c r="BP19" s="16">
        <f>FLUID!DA20</f>
        <v>0</v>
      </c>
      <c r="BQ19" s="16"/>
      <c r="BR19" s="16"/>
      <c r="BS19" s="16">
        <f>FLUID!DB20</f>
        <v>0</v>
      </c>
      <c r="BT19" s="16">
        <f>FLUID!DC20</f>
        <v>0</v>
      </c>
    </row>
    <row r="20" spans="1:72" ht="22.5" hidden="1" customHeight="1" outlineLevel="1" thickBot="1" x14ac:dyDescent="0.4">
      <c r="A20" s="87" t="str">
        <f>FLUID!E21</f>
        <v>H (Ge)</v>
      </c>
      <c r="B20" s="16">
        <f>FLUID!F21</f>
        <v>-30.09</v>
      </c>
      <c r="C20" s="16">
        <f>FLUID!G21</f>
        <v>-25.5</v>
      </c>
      <c r="D20" s="16">
        <f>FLUID!H21</f>
        <v>-22.5</v>
      </c>
      <c r="E20" s="16">
        <f>FLUID!I21</f>
        <v>-21.91</v>
      </c>
      <c r="F20" s="16">
        <f>FLUID!J21</f>
        <v>-21.37</v>
      </c>
      <c r="G20" s="16">
        <f>FLUID!K21</f>
        <v>-20.87</v>
      </c>
      <c r="H20" s="16">
        <f>FLUID!L21</f>
        <v>-20.41</v>
      </c>
      <c r="I20" s="16">
        <f>FLUID!M21</f>
        <v>-19.989999999999998</v>
      </c>
      <c r="J20" s="16">
        <f>FLUID!N21</f>
        <v>-19.600000000000001</v>
      </c>
      <c r="K20" s="16">
        <f>FLUID!O21</f>
        <v>-19.23</v>
      </c>
      <c r="L20" s="16">
        <f>FLUID!P21</f>
        <v>-18.89</v>
      </c>
      <c r="M20" s="16">
        <f>FLUID!Q21</f>
        <v>-18.57</v>
      </c>
      <c r="N20" s="16">
        <f>FLUID!R21</f>
        <v>-18.27</v>
      </c>
      <c r="O20" s="16">
        <f>FLUID!S21</f>
        <v>-17.98</v>
      </c>
      <c r="P20" s="16">
        <f>FLUID!T21</f>
        <v>-17.71</v>
      </c>
      <c r="Q20" s="16">
        <f>FLUID!U21</f>
        <v>-16.75</v>
      </c>
      <c r="R20" s="16">
        <f>FLUID!V21</f>
        <v>-15.98</v>
      </c>
      <c r="S20" s="16">
        <f>FLUID!W21</f>
        <v>-15.35</v>
      </c>
      <c r="T20" s="16">
        <f>FLUID!X21</f>
        <v>-14.78</v>
      </c>
      <c r="U20" s="16">
        <f>FLUID!Y21</f>
        <v>-14.16</v>
      </c>
      <c r="V20" s="16">
        <f>FLUID!Z21</f>
        <v>-13.99</v>
      </c>
      <c r="W20" s="16">
        <f>FLUID!AA21</f>
        <v>-13.82</v>
      </c>
      <c r="X20" s="16">
        <f>FLUID!AB21</f>
        <v>-13.64</v>
      </c>
      <c r="Y20" s="16">
        <f>FLUID!AC21</f>
        <v>-13.46</v>
      </c>
      <c r="Z20" s="16">
        <f>FLUID!AD21</f>
        <v>0</v>
      </c>
      <c r="AA20" s="16">
        <f>FLUID!AE21</f>
        <v>0</v>
      </c>
      <c r="AB20" s="16">
        <f>FLUID!AF21</f>
        <v>0</v>
      </c>
      <c r="AC20" s="16">
        <f>FLUID!AG21</f>
        <v>0</v>
      </c>
      <c r="AD20" s="16">
        <f>FLUID!AH21</f>
        <v>0</v>
      </c>
      <c r="AE20" s="16">
        <f>FLUID!AI21</f>
        <v>0</v>
      </c>
      <c r="AF20" s="16">
        <f>FLUID!AJ21</f>
        <v>0</v>
      </c>
      <c r="AG20" s="16">
        <f>FLUID!AK21</f>
        <v>0</v>
      </c>
      <c r="AH20" s="16">
        <f>FLUID!AL21</f>
        <v>0</v>
      </c>
      <c r="AI20" s="16">
        <f>FLUID!BT21</f>
        <v>0</v>
      </c>
      <c r="AJ20" s="16">
        <f>FLUID!BU21</f>
        <v>0</v>
      </c>
      <c r="AK20" s="16">
        <f>FLUID!BV21</f>
        <v>0</v>
      </c>
      <c r="AL20" s="16">
        <f>FLUID!BW21</f>
        <v>0</v>
      </c>
      <c r="AM20" s="16">
        <f>FLUID!BX21</f>
        <v>0</v>
      </c>
      <c r="AN20" s="16">
        <f>FLUID!BY21</f>
        <v>0</v>
      </c>
      <c r="AO20" s="16">
        <f>FLUID!BZ21</f>
        <v>0</v>
      </c>
      <c r="AP20" s="16">
        <f>FLUID!CA21</f>
        <v>0</v>
      </c>
      <c r="AQ20" s="16">
        <f>FLUID!CB21</f>
        <v>0</v>
      </c>
      <c r="AR20" s="16">
        <f>FLUID!CC21</f>
        <v>0</v>
      </c>
      <c r="AS20" s="16">
        <f>FLUID!CD21</f>
        <v>0</v>
      </c>
      <c r="AT20" s="16">
        <f>FLUID!CE21</f>
        <v>0</v>
      </c>
      <c r="AU20" s="16">
        <f>FLUID!CF21</f>
        <v>0</v>
      </c>
      <c r="AV20" s="16">
        <f>FLUID!CG21</f>
        <v>0</v>
      </c>
      <c r="AW20" s="16">
        <f>FLUID!CH21</f>
        <v>0</v>
      </c>
      <c r="AX20" s="16">
        <f>FLUID!CI21</f>
        <v>0</v>
      </c>
      <c r="AY20" s="16">
        <f>FLUID!CJ21</f>
        <v>0</v>
      </c>
      <c r="AZ20" s="16">
        <f>FLUID!CK21</f>
        <v>0</v>
      </c>
      <c r="BA20" s="16">
        <f>FLUID!CL21</f>
        <v>0</v>
      </c>
      <c r="BB20" s="16">
        <f>FLUID!CM21</f>
        <v>0</v>
      </c>
      <c r="BC20" s="16">
        <f>FLUID!CN21</f>
        <v>0</v>
      </c>
      <c r="BD20" s="16">
        <f>FLUID!CO21</f>
        <v>0</v>
      </c>
      <c r="BE20" s="16">
        <f>FLUID!CP21</f>
        <v>0</v>
      </c>
      <c r="BF20" s="16">
        <f>FLUID!CQ21</f>
        <v>0</v>
      </c>
      <c r="BG20" s="16">
        <f>FLUID!CR21</f>
        <v>0</v>
      </c>
      <c r="BH20" s="16">
        <f>FLUID!CS21</f>
        <v>0</v>
      </c>
      <c r="BI20" s="16">
        <f>FLUID!CT21</f>
        <v>0</v>
      </c>
      <c r="BJ20" s="16">
        <f>FLUID!CU21</f>
        <v>0</v>
      </c>
      <c r="BK20" s="16">
        <f>FLUID!CV21</f>
        <v>0</v>
      </c>
      <c r="BL20" s="16">
        <f>FLUID!CW21</f>
        <v>0</v>
      </c>
      <c r="BM20" s="16">
        <f>FLUID!CX21</f>
        <v>0</v>
      </c>
      <c r="BN20" s="16">
        <f>FLUID!CY21</f>
        <v>0</v>
      </c>
      <c r="BO20" s="16">
        <f>FLUID!CZ21</f>
        <v>0</v>
      </c>
      <c r="BP20" s="16">
        <f>FLUID!DA21</f>
        <v>0</v>
      </c>
      <c r="BQ20" s="16"/>
      <c r="BR20" s="16"/>
      <c r="BS20" s="16">
        <f>FLUID!DB21</f>
        <v>0</v>
      </c>
      <c r="BT20" s="16">
        <f>FLUID!DC21</f>
        <v>0</v>
      </c>
    </row>
    <row r="21" spans="1:72" ht="22.5" hidden="1" customHeight="1" outlineLevel="1" thickBot="1" x14ac:dyDescent="0.4">
      <c r="A21" s="87" t="str">
        <f>FLUID!E22</f>
        <v>H (Se)</v>
      </c>
      <c r="B21" s="16">
        <f>FLUID!F22</f>
        <v>-4.8250000000000002</v>
      </c>
      <c r="C21" s="16">
        <f>FLUID!G22</f>
        <v>-5.1769999999999996</v>
      </c>
      <c r="D21" s="16">
        <f>FLUID!H22</f>
        <v>-5.5659999999999998</v>
      </c>
      <c r="E21" s="16">
        <f>FLUID!I22</f>
        <v>-5.6630000000000003</v>
      </c>
      <c r="F21" s="16">
        <f>FLUID!J22</f>
        <v>-5.7590000000000003</v>
      </c>
      <c r="G21" s="16">
        <f>FLUID!K22</f>
        <v>-5.8550000000000004</v>
      </c>
      <c r="H21" s="16">
        <f>FLUID!L22</f>
        <v>-5.9489999999999998</v>
      </c>
      <c r="I21" s="16">
        <f>FLUID!M22</f>
        <v>-6.0419999999999998</v>
      </c>
      <c r="J21" s="16">
        <f>FLUID!N22</f>
        <v>-6.133</v>
      </c>
      <c r="K21" s="16">
        <f>FLUID!O22</f>
        <v>-6.2220000000000004</v>
      </c>
      <c r="L21" s="16">
        <f>FLUID!P22</f>
        <v>-6.3090000000000002</v>
      </c>
      <c r="M21" s="16">
        <f>FLUID!Q22</f>
        <v>-6.3929999999999998</v>
      </c>
      <c r="N21" s="16">
        <f>FLUID!R22</f>
        <v>-6.4740000000000002</v>
      </c>
      <c r="O21" s="16">
        <f>FLUID!S22</f>
        <v>-6.5519999999999996</v>
      </c>
      <c r="P21" s="16">
        <f>FLUID!T22</f>
        <v>-6.6260000000000003</v>
      </c>
      <c r="Q21" s="16">
        <f>FLUID!U22</f>
        <v>-6.8840000000000003</v>
      </c>
      <c r="R21" s="16">
        <f>FLUID!V22</f>
        <v>-7.1239999999999997</v>
      </c>
      <c r="S21" s="16">
        <f>FLUID!W22</f>
        <v>-7.3780000000000001</v>
      </c>
      <c r="T21" s="16">
        <f>FLUID!X22</f>
        <v>-7.6559999999999997</v>
      </c>
      <c r="U21" s="16">
        <f>FLUID!Y22</f>
        <v>-7.9829999999999997</v>
      </c>
      <c r="V21" s="16">
        <f>FLUID!Z22</f>
        <v>-8.0760000000000005</v>
      </c>
      <c r="W21" s="16">
        <f>FLUID!AA22</f>
        <v>-8.1750000000000007</v>
      </c>
      <c r="X21" s="16">
        <f>FLUID!AB22</f>
        <v>-8.2789999999999999</v>
      </c>
      <c r="Y21" s="16">
        <f>FLUID!AC22</f>
        <v>-8.3879999999999999</v>
      </c>
      <c r="Z21" s="16">
        <f>FLUID!AD22</f>
        <v>0</v>
      </c>
      <c r="AA21" s="16">
        <f>FLUID!AE22</f>
        <v>0</v>
      </c>
      <c r="AB21" s="16">
        <f>FLUID!AF22</f>
        <v>0</v>
      </c>
      <c r="AC21" s="16">
        <f>FLUID!AG22</f>
        <v>0</v>
      </c>
      <c r="AD21" s="16">
        <f>FLUID!AH22</f>
        <v>0</v>
      </c>
      <c r="AE21" s="16">
        <f>FLUID!AI22</f>
        <v>0</v>
      </c>
      <c r="AF21" s="16">
        <f>FLUID!AJ22</f>
        <v>0</v>
      </c>
      <c r="AG21" s="16">
        <f>FLUID!AK22</f>
        <v>0</v>
      </c>
      <c r="AH21" s="16">
        <f>FLUID!AL22</f>
        <v>0</v>
      </c>
      <c r="AI21" s="16">
        <f>FLUID!BT22</f>
        <v>0</v>
      </c>
      <c r="AJ21" s="16">
        <f>FLUID!BU22</f>
        <v>0</v>
      </c>
      <c r="AK21" s="16">
        <f>FLUID!BV22</f>
        <v>0</v>
      </c>
      <c r="AL21" s="16">
        <f>FLUID!BW22</f>
        <v>0</v>
      </c>
      <c r="AM21" s="16">
        <f>FLUID!BX22</f>
        <v>0</v>
      </c>
      <c r="AN21" s="16">
        <f>FLUID!BY22</f>
        <v>0</v>
      </c>
      <c r="AO21" s="16">
        <f>FLUID!BZ22</f>
        <v>0</v>
      </c>
      <c r="AP21" s="16">
        <f>FLUID!CA22</f>
        <v>0</v>
      </c>
      <c r="AQ21" s="16">
        <f>FLUID!CB22</f>
        <v>0</v>
      </c>
      <c r="AR21" s="16">
        <f>FLUID!CC22</f>
        <v>0</v>
      </c>
      <c r="AS21" s="16">
        <f>FLUID!CD22</f>
        <v>0</v>
      </c>
      <c r="AT21" s="16">
        <f>FLUID!CE22</f>
        <v>0</v>
      </c>
      <c r="AU21" s="16">
        <f>FLUID!CF22</f>
        <v>0</v>
      </c>
      <c r="AV21" s="16">
        <f>FLUID!CG22</f>
        <v>0</v>
      </c>
      <c r="AW21" s="16">
        <f>FLUID!CH22</f>
        <v>0</v>
      </c>
      <c r="AX21" s="16">
        <f>FLUID!CI22</f>
        <v>0</v>
      </c>
      <c r="AY21" s="16">
        <f>FLUID!CJ22</f>
        <v>0</v>
      </c>
      <c r="AZ21" s="16">
        <f>FLUID!CK22</f>
        <v>0</v>
      </c>
      <c r="BA21" s="16">
        <f>FLUID!CL22</f>
        <v>0</v>
      </c>
      <c r="BB21" s="16">
        <f>FLUID!CM22</f>
        <v>0</v>
      </c>
      <c r="BC21" s="16">
        <f>FLUID!CN22</f>
        <v>0</v>
      </c>
      <c r="BD21" s="16">
        <f>FLUID!CO22</f>
        <v>0</v>
      </c>
      <c r="BE21" s="16">
        <f>FLUID!CP22</f>
        <v>0</v>
      </c>
      <c r="BF21" s="16">
        <f>FLUID!CQ22</f>
        <v>0</v>
      </c>
      <c r="BG21" s="16">
        <f>FLUID!CR22</f>
        <v>0</v>
      </c>
      <c r="BH21" s="16">
        <f>FLUID!CS22</f>
        <v>0</v>
      </c>
      <c r="BI21" s="16">
        <f>FLUID!CT22</f>
        <v>0</v>
      </c>
      <c r="BJ21" s="16">
        <f>FLUID!CU22</f>
        <v>0</v>
      </c>
      <c r="BK21" s="16">
        <f>FLUID!CV22</f>
        <v>0</v>
      </c>
      <c r="BL21" s="16">
        <f>FLUID!CW22</f>
        <v>0</v>
      </c>
      <c r="BM21" s="16">
        <f>FLUID!CX22</f>
        <v>0</v>
      </c>
      <c r="BN21" s="16">
        <f>FLUID!CY22</f>
        <v>0</v>
      </c>
      <c r="BO21" s="16">
        <f>FLUID!CZ22</f>
        <v>0</v>
      </c>
      <c r="BP21" s="16">
        <f>FLUID!DA22</f>
        <v>0</v>
      </c>
      <c r="BQ21" s="16"/>
      <c r="BR21" s="16"/>
      <c r="BS21" s="16">
        <f>FLUID!DB22</f>
        <v>0</v>
      </c>
      <c r="BT21" s="16">
        <f>FLUID!DC22</f>
        <v>0</v>
      </c>
    </row>
    <row r="22" spans="1:72" ht="22.5" hidden="1" customHeight="1" outlineLevel="1" thickBot="1" x14ac:dyDescent="0.4">
      <c r="A22" s="87">
        <f>FLUID!E23</f>
        <v>0</v>
      </c>
      <c r="B22" s="16">
        <f>FLUID!F23</f>
        <v>0</v>
      </c>
      <c r="C22" s="16">
        <f>FLUID!G23</f>
        <v>0</v>
      </c>
      <c r="D22" s="16">
        <f>FLUID!H23</f>
        <v>0</v>
      </c>
      <c r="E22" s="16">
        <f>FLUID!I23</f>
        <v>0</v>
      </c>
      <c r="F22" s="16">
        <f>FLUID!J23</f>
        <v>0</v>
      </c>
      <c r="G22" s="16">
        <f>FLUID!K23</f>
        <v>0</v>
      </c>
      <c r="H22" s="16">
        <f>FLUID!L23</f>
        <v>0</v>
      </c>
      <c r="I22" s="16">
        <f>FLUID!M23</f>
        <v>0</v>
      </c>
      <c r="J22" s="16">
        <f>FLUID!N23</f>
        <v>0</v>
      </c>
      <c r="K22" s="16">
        <f>FLUID!O23</f>
        <v>0</v>
      </c>
      <c r="L22" s="16">
        <f>FLUID!P23</f>
        <v>0</v>
      </c>
      <c r="M22" s="16">
        <f>FLUID!Q23</f>
        <v>0</v>
      </c>
      <c r="N22" s="16">
        <f>FLUID!R23</f>
        <v>0</v>
      </c>
      <c r="O22" s="16">
        <f>FLUID!S23</f>
        <v>0</v>
      </c>
      <c r="P22" s="16">
        <f>FLUID!T23</f>
        <v>0</v>
      </c>
      <c r="Q22" s="16">
        <f>FLUID!U23</f>
        <v>0</v>
      </c>
      <c r="R22" s="16">
        <f>FLUID!V23</f>
        <v>0</v>
      </c>
      <c r="S22" s="16">
        <f>FLUID!W23</f>
        <v>0</v>
      </c>
      <c r="T22" s="16">
        <f>FLUID!X23</f>
        <v>0</v>
      </c>
      <c r="U22" s="16">
        <f>FLUID!Y23</f>
        <v>0</v>
      </c>
      <c r="V22" s="16">
        <f>FLUID!Z23</f>
        <v>0</v>
      </c>
      <c r="W22" s="16">
        <f>FLUID!AA23</f>
        <v>0</v>
      </c>
      <c r="X22" s="16">
        <f>FLUID!AB23</f>
        <v>0</v>
      </c>
      <c r="Y22" s="16">
        <f>FLUID!AC23</f>
        <v>0</v>
      </c>
      <c r="Z22" s="16">
        <f>FLUID!AD23</f>
        <v>0</v>
      </c>
      <c r="AA22" s="16">
        <f>FLUID!AE23</f>
        <v>0</v>
      </c>
      <c r="AB22" s="16">
        <f>FLUID!AF23</f>
        <v>0</v>
      </c>
      <c r="AC22" s="16">
        <f>FLUID!AG23</f>
        <v>0</v>
      </c>
      <c r="AD22" s="16">
        <f>FLUID!AH23</f>
        <v>0</v>
      </c>
      <c r="AE22" s="16">
        <f>FLUID!AI23</f>
        <v>0</v>
      </c>
      <c r="AF22" s="16">
        <f>FLUID!AJ23</f>
        <v>0</v>
      </c>
      <c r="AG22" s="16">
        <f>FLUID!AK23</f>
        <v>0</v>
      </c>
      <c r="AH22" s="16">
        <f>FLUID!AL23</f>
        <v>0</v>
      </c>
      <c r="AI22" s="16">
        <f>FLUID!BT23</f>
        <v>0</v>
      </c>
      <c r="AJ22" s="16">
        <f>FLUID!BU23</f>
        <v>0</v>
      </c>
      <c r="AK22" s="16">
        <f>FLUID!BV23</f>
        <v>0</v>
      </c>
      <c r="AL22" s="16">
        <f>FLUID!BW23</f>
        <v>0</v>
      </c>
      <c r="AM22" s="16">
        <f>FLUID!BX23</f>
        <v>0</v>
      </c>
      <c r="AN22" s="16">
        <f>FLUID!BY23</f>
        <v>0</v>
      </c>
      <c r="AO22" s="16">
        <f>FLUID!BZ23</f>
        <v>0</v>
      </c>
      <c r="AP22" s="16">
        <f>FLUID!CA23</f>
        <v>0</v>
      </c>
      <c r="AQ22" s="16">
        <f>FLUID!CB23</f>
        <v>0</v>
      </c>
      <c r="AR22" s="16">
        <f>FLUID!CC23</f>
        <v>0</v>
      </c>
      <c r="AS22" s="16">
        <f>FLUID!CD23</f>
        <v>0</v>
      </c>
      <c r="AT22" s="16">
        <f>FLUID!CE23</f>
        <v>0</v>
      </c>
      <c r="AU22" s="16">
        <f>FLUID!CF23</f>
        <v>0</v>
      </c>
      <c r="AV22" s="16">
        <f>FLUID!CG23</f>
        <v>0</v>
      </c>
      <c r="AW22" s="16">
        <f>FLUID!CH23</f>
        <v>0</v>
      </c>
      <c r="AX22" s="16">
        <f>FLUID!CI23</f>
        <v>0</v>
      </c>
      <c r="AY22" s="16">
        <f>FLUID!CJ23</f>
        <v>0</v>
      </c>
      <c r="AZ22" s="16">
        <f>FLUID!CK23</f>
        <v>0</v>
      </c>
      <c r="BA22" s="16">
        <f>FLUID!CL23</f>
        <v>0</v>
      </c>
      <c r="BB22" s="16">
        <f>FLUID!CM23</f>
        <v>0</v>
      </c>
      <c r="BC22" s="16">
        <f>FLUID!CN23</f>
        <v>0</v>
      </c>
      <c r="BD22" s="16">
        <f>FLUID!CO23</f>
        <v>0</v>
      </c>
      <c r="BE22" s="16">
        <f>FLUID!CP23</f>
        <v>0</v>
      </c>
      <c r="BF22" s="16">
        <f>FLUID!CQ23</f>
        <v>0</v>
      </c>
      <c r="BG22" s="16">
        <f>FLUID!CR23</f>
        <v>0</v>
      </c>
      <c r="BH22" s="16">
        <f>FLUID!CS23</f>
        <v>0</v>
      </c>
      <c r="BI22" s="16">
        <f>FLUID!CT23</f>
        <v>0</v>
      </c>
      <c r="BJ22" s="16">
        <f>FLUID!CU23</f>
        <v>0</v>
      </c>
      <c r="BK22" s="16">
        <f>FLUID!CV23</f>
        <v>0</v>
      </c>
      <c r="BL22" s="16">
        <f>FLUID!CW23</f>
        <v>0</v>
      </c>
      <c r="BM22" s="16">
        <f>FLUID!CX23</f>
        <v>0</v>
      </c>
      <c r="BN22" s="16">
        <f>FLUID!CY23</f>
        <v>0</v>
      </c>
      <c r="BO22" s="16">
        <f>FLUID!CZ23</f>
        <v>0</v>
      </c>
      <c r="BP22" s="16">
        <f>FLUID!DA23</f>
        <v>0</v>
      </c>
      <c r="BQ22" s="16"/>
      <c r="BR22" s="16"/>
      <c r="BS22" s="16">
        <f>FLUID!DB23</f>
        <v>0</v>
      </c>
      <c r="BT22" s="16">
        <f>FLUID!DC23</f>
        <v>0</v>
      </c>
    </row>
    <row r="23" spans="1:72" ht="22.5" hidden="1" customHeight="1" outlineLevel="1" thickBot="1" x14ac:dyDescent="0.4">
      <c r="A23" s="87">
        <f>FLUID!E24</f>
        <v>0</v>
      </c>
      <c r="B23" s="16">
        <f>FLUID!F24</f>
        <v>0</v>
      </c>
      <c r="C23" s="16">
        <f>FLUID!G24</f>
        <v>0</v>
      </c>
      <c r="D23" s="16">
        <f>FLUID!H24</f>
        <v>0</v>
      </c>
      <c r="E23" s="16">
        <f>FLUID!I24</f>
        <v>0</v>
      </c>
      <c r="F23" s="16">
        <f>FLUID!J24</f>
        <v>0</v>
      </c>
      <c r="G23" s="16">
        <f>FLUID!K24</f>
        <v>0</v>
      </c>
      <c r="H23" s="16">
        <f>FLUID!L24</f>
        <v>0</v>
      </c>
      <c r="I23" s="16">
        <f>FLUID!M24</f>
        <v>0</v>
      </c>
      <c r="J23" s="16">
        <f>FLUID!N24</f>
        <v>0</v>
      </c>
      <c r="K23" s="16">
        <f>FLUID!O24</f>
        <v>0</v>
      </c>
      <c r="L23" s="16">
        <f>FLUID!P24</f>
        <v>0</v>
      </c>
      <c r="M23" s="16">
        <f>FLUID!Q24</f>
        <v>0</v>
      </c>
      <c r="N23" s="16">
        <f>FLUID!R24</f>
        <v>0</v>
      </c>
      <c r="O23" s="16">
        <f>FLUID!S24</f>
        <v>0</v>
      </c>
      <c r="P23" s="16">
        <f>FLUID!T24</f>
        <v>0</v>
      </c>
      <c r="Q23" s="16">
        <f>FLUID!U24</f>
        <v>0</v>
      </c>
      <c r="R23" s="16">
        <f>FLUID!V24</f>
        <v>0</v>
      </c>
      <c r="S23" s="16">
        <f>FLUID!W24</f>
        <v>0</v>
      </c>
      <c r="T23" s="16">
        <f>FLUID!X24</f>
        <v>0</v>
      </c>
      <c r="U23" s="16">
        <f>FLUID!Y24</f>
        <v>0</v>
      </c>
      <c r="V23" s="16">
        <f>FLUID!Z24</f>
        <v>0</v>
      </c>
      <c r="W23" s="16">
        <f>FLUID!AA24</f>
        <v>0</v>
      </c>
      <c r="X23" s="16">
        <f>FLUID!AB24</f>
        <v>0</v>
      </c>
      <c r="Y23" s="16">
        <f>FLUID!AC24</f>
        <v>0</v>
      </c>
      <c r="Z23" s="16">
        <f>FLUID!AD24</f>
        <v>0</v>
      </c>
      <c r="AA23" s="16">
        <f>FLUID!AE24</f>
        <v>0</v>
      </c>
      <c r="AB23" s="16">
        <f>FLUID!AF24</f>
        <v>0</v>
      </c>
      <c r="AC23" s="16">
        <f>FLUID!AG24</f>
        <v>0</v>
      </c>
      <c r="AD23" s="16">
        <f>FLUID!AH24</f>
        <v>0</v>
      </c>
      <c r="AE23" s="16">
        <f>FLUID!AI24</f>
        <v>0</v>
      </c>
      <c r="AF23" s="16">
        <f>FLUID!AJ24</f>
        <v>0</v>
      </c>
      <c r="AG23" s="16">
        <f>FLUID!AK24</f>
        <v>0</v>
      </c>
      <c r="AH23" s="16">
        <f>FLUID!AL24</f>
        <v>0</v>
      </c>
      <c r="AI23" s="16">
        <f>FLUID!BT24</f>
        <v>0</v>
      </c>
      <c r="AJ23" s="16">
        <f>FLUID!BU24</f>
        <v>0</v>
      </c>
      <c r="AK23" s="16">
        <f>FLUID!BV24</f>
        <v>0</v>
      </c>
      <c r="AL23" s="16">
        <f>FLUID!BW24</f>
        <v>0</v>
      </c>
      <c r="AM23" s="16">
        <f>FLUID!BX24</f>
        <v>0</v>
      </c>
      <c r="AN23" s="16">
        <f>FLUID!BY24</f>
        <v>0</v>
      </c>
      <c r="AO23" s="16">
        <f>FLUID!BZ24</f>
        <v>0</v>
      </c>
      <c r="AP23" s="16">
        <f>FLUID!CA24</f>
        <v>0</v>
      </c>
      <c r="AQ23" s="16">
        <f>FLUID!CB24</f>
        <v>0</v>
      </c>
      <c r="AR23" s="16">
        <f>FLUID!CC24</f>
        <v>0</v>
      </c>
      <c r="AS23" s="16">
        <f>FLUID!CD24</f>
        <v>0</v>
      </c>
      <c r="AT23" s="16">
        <f>FLUID!CE24</f>
        <v>0</v>
      </c>
      <c r="AU23" s="16">
        <f>FLUID!CF24</f>
        <v>0</v>
      </c>
      <c r="AV23" s="16">
        <f>FLUID!CG24</f>
        <v>0</v>
      </c>
      <c r="AW23" s="16">
        <f>FLUID!CH24</f>
        <v>0</v>
      </c>
      <c r="AX23" s="16">
        <f>FLUID!CI24</f>
        <v>0</v>
      </c>
      <c r="AY23" s="16">
        <f>FLUID!CJ24</f>
        <v>0</v>
      </c>
      <c r="AZ23" s="16">
        <f>FLUID!CK24</f>
        <v>0</v>
      </c>
      <c r="BA23" s="16">
        <f>FLUID!CL24</f>
        <v>0</v>
      </c>
      <c r="BB23" s="16">
        <f>FLUID!CM24</f>
        <v>0</v>
      </c>
      <c r="BC23" s="16">
        <f>FLUID!CN24</f>
        <v>0</v>
      </c>
      <c r="BD23" s="16">
        <f>FLUID!CO24</f>
        <v>0</v>
      </c>
      <c r="BE23" s="16">
        <f>FLUID!CP24</f>
        <v>0</v>
      </c>
      <c r="BF23" s="16">
        <f>FLUID!CQ24</f>
        <v>0</v>
      </c>
      <c r="BG23" s="16">
        <f>FLUID!CR24</f>
        <v>0</v>
      </c>
      <c r="BH23" s="16">
        <f>FLUID!CS24</f>
        <v>0</v>
      </c>
      <c r="BI23" s="16">
        <f>FLUID!CT24</f>
        <v>0</v>
      </c>
      <c r="BJ23" s="16">
        <f>FLUID!CU24</f>
        <v>0</v>
      </c>
      <c r="BK23" s="16">
        <f>FLUID!CV24</f>
        <v>0</v>
      </c>
      <c r="BL23" s="16">
        <f>FLUID!CW24</f>
        <v>0</v>
      </c>
      <c r="BM23" s="16">
        <f>FLUID!CX24</f>
        <v>0</v>
      </c>
      <c r="BN23" s="16">
        <f>FLUID!CY24</f>
        <v>0</v>
      </c>
      <c r="BO23" s="16">
        <f>FLUID!CZ24</f>
        <v>0</v>
      </c>
      <c r="BP23" s="16">
        <f>FLUID!DA24</f>
        <v>0</v>
      </c>
      <c r="BQ23" s="16"/>
      <c r="BR23" s="16"/>
      <c r="BS23" s="16">
        <f>FLUID!DB24</f>
        <v>0</v>
      </c>
      <c r="BT23" s="16">
        <f>FLUID!DC24</f>
        <v>0</v>
      </c>
    </row>
    <row r="24" spans="1:72" ht="22.5" hidden="1" customHeight="1" outlineLevel="1" thickBot="1" x14ac:dyDescent="0.4">
      <c r="A24" s="87">
        <f>FLUID!E25</f>
        <v>0</v>
      </c>
      <c r="B24" s="16">
        <f>FLUID!F25</f>
        <v>0</v>
      </c>
      <c r="C24" s="16">
        <f>FLUID!G25</f>
        <v>0</v>
      </c>
      <c r="D24" s="16">
        <f>FLUID!H25</f>
        <v>0</v>
      </c>
      <c r="E24" s="16">
        <f>FLUID!I25</f>
        <v>0</v>
      </c>
      <c r="F24" s="16">
        <f>FLUID!J25</f>
        <v>0</v>
      </c>
      <c r="G24" s="16">
        <f>FLUID!K25</f>
        <v>0</v>
      </c>
      <c r="H24" s="16">
        <f>FLUID!L25</f>
        <v>0</v>
      </c>
      <c r="I24" s="16">
        <f>FLUID!M25</f>
        <v>0</v>
      </c>
      <c r="J24" s="16">
        <f>FLUID!N25</f>
        <v>0</v>
      </c>
      <c r="K24" s="16">
        <f>FLUID!O25</f>
        <v>0</v>
      </c>
      <c r="L24" s="16">
        <f>FLUID!P25</f>
        <v>0</v>
      </c>
      <c r="M24" s="16">
        <f>FLUID!Q25</f>
        <v>0</v>
      </c>
      <c r="N24" s="16">
        <f>FLUID!R25</f>
        <v>0</v>
      </c>
      <c r="O24" s="16">
        <f>FLUID!S25</f>
        <v>0</v>
      </c>
      <c r="P24" s="16">
        <f>FLUID!T25</f>
        <v>0</v>
      </c>
      <c r="Q24" s="16">
        <f>FLUID!U25</f>
        <v>0</v>
      </c>
      <c r="R24" s="16">
        <f>FLUID!V25</f>
        <v>0</v>
      </c>
      <c r="S24" s="16">
        <f>FLUID!W25</f>
        <v>0</v>
      </c>
      <c r="T24" s="16">
        <f>FLUID!X25</f>
        <v>0</v>
      </c>
      <c r="U24" s="16">
        <f>FLUID!Y25</f>
        <v>0</v>
      </c>
      <c r="V24" s="16">
        <f>FLUID!Z25</f>
        <v>0</v>
      </c>
      <c r="W24" s="16">
        <f>FLUID!AA25</f>
        <v>0</v>
      </c>
      <c r="X24" s="16">
        <f>FLUID!AB25</f>
        <v>0</v>
      </c>
      <c r="Y24" s="16">
        <f>FLUID!AC25</f>
        <v>0</v>
      </c>
      <c r="Z24" s="16">
        <f>FLUID!AD25</f>
        <v>0</v>
      </c>
      <c r="AA24" s="16">
        <f>FLUID!AE25</f>
        <v>0</v>
      </c>
      <c r="AB24" s="16">
        <f>FLUID!AF25</f>
        <v>0</v>
      </c>
      <c r="AC24" s="16">
        <f>FLUID!AG25</f>
        <v>0</v>
      </c>
      <c r="AD24" s="16">
        <f>FLUID!AH25</f>
        <v>0</v>
      </c>
      <c r="AE24" s="16">
        <f>FLUID!AI25</f>
        <v>0</v>
      </c>
      <c r="AF24" s="16">
        <f>FLUID!AJ25</f>
        <v>0</v>
      </c>
      <c r="AG24" s="16">
        <f>FLUID!AK25</f>
        <v>0</v>
      </c>
      <c r="AH24" s="16">
        <f>FLUID!AL25</f>
        <v>0</v>
      </c>
      <c r="AI24" s="16">
        <f>FLUID!BT25</f>
        <v>0</v>
      </c>
      <c r="AJ24" s="16">
        <f>FLUID!BU25</f>
        <v>0</v>
      </c>
      <c r="AK24" s="16">
        <f>FLUID!BV25</f>
        <v>0</v>
      </c>
      <c r="AL24" s="16">
        <f>FLUID!BW25</f>
        <v>0</v>
      </c>
      <c r="AM24" s="16">
        <f>FLUID!BX25</f>
        <v>0</v>
      </c>
      <c r="AN24" s="16">
        <f>FLUID!BY25</f>
        <v>0</v>
      </c>
      <c r="AO24" s="16">
        <f>FLUID!BZ25</f>
        <v>0</v>
      </c>
      <c r="AP24" s="16">
        <f>FLUID!CA25</f>
        <v>0</v>
      </c>
      <c r="AQ24" s="16">
        <f>FLUID!CB25</f>
        <v>0</v>
      </c>
      <c r="AR24" s="16">
        <f>FLUID!CC25</f>
        <v>0</v>
      </c>
      <c r="AS24" s="16">
        <f>FLUID!CD25</f>
        <v>0</v>
      </c>
      <c r="AT24" s="16">
        <f>FLUID!CE25</f>
        <v>0</v>
      </c>
      <c r="AU24" s="16">
        <f>FLUID!CF25</f>
        <v>0</v>
      </c>
      <c r="AV24" s="16">
        <f>FLUID!CG25</f>
        <v>0</v>
      </c>
      <c r="AW24" s="16">
        <f>FLUID!CH25</f>
        <v>0</v>
      </c>
      <c r="AX24" s="16">
        <f>FLUID!CI25</f>
        <v>0</v>
      </c>
      <c r="AY24" s="16">
        <f>FLUID!CJ25</f>
        <v>0</v>
      </c>
      <c r="AZ24" s="16">
        <f>FLUID!CK25</f>
        <v>0</v>
      </c>
      <c r="BA24" s="16">
        <f>FLUID!CL25</f>
        <v>0</v>
      </c>
      <c r="BB24" s="16">
        <f>FLUID!CM25</f>
        <v>0</v>
      </c>
      <c r="BC24" s="16">
        <f>FLUID!CN25</f>
        <v>0</v>
      </c>
      <c r="BD24" s="16">
        <f>FLUID!CO25</f>
        <v>0</v>
      </c>
      <c r="BE24" s="16">
        <f>FLUID!CP25</f>
        <v>0</v>
      </c>
      <c r="BF24" s="16">
        <f>FLUID!CQ25</f>
        <v>0</v>
      </c>
      <c r="BG24" s="16">
        <f>FLUID!CR25</f>
        <v>0</v>
      </c>
      <c r="BH24" s="16">
        <f>FLUID!CS25</f>
        <v>0</v>
      </c>
      <c r="BI24" s="16">
        <f>FLUID!CT25</f>
        <v>0</v>
      </c>
      <c r="BJ24" s="16">
        <f>FLUID!CU25</f>
        <v>0</v>
      </c>
      <c r="BK24" s="16">
        <f>FLUID!CV25</f>
        <v>0</v>
      </c>
      <c r="BL24" s="16">
        <f>FLUID!CW25</f>
        <v>0</v>
      </c>
      <c r="BM24" s="16">
        <f>FLUID!CX25</f>
        <v>0</v>
      </c>
      <c r="BN24" s="16">
        <f>FLUID!CY25</f>
        <v>0</v>
      </c>
      <c r="BO24" s="16">
        <f>FLUID!CZ25</f>
        <v>0</v>
      </c>
      <c r="BP24" s="16">
        <f>FLUID!DA25</f>
        <v>0</v>
      </c>
      <c r="BQ24" s="16"/>
      <c r="BR24" s="16"/>
      <c r="BS24" s="16">
        <f>FLUID!DB25</f>
        <v>0</v>
      </c>
      <c r="BT24" s="16">
        <f>FLUID!DC25</f>
        <v>0</v>
      </c>
    </row>
    <row r="25" spans="1:72" ht="22.5" hidden="1" customHeight="1" outlineLevel="1" thickBot="1" x14ac:dyDescent="0.4">
      <c r="A25" s="87">
        <f>FLUID!E26</f>
        <v>0</v>
      </c>
      <c r="B25" s="16">
        <f>FLUID!F26</f>
        <v>0</v>
      </c>
      <c r="C25" s="16">
        <f>FLUID!G26</f>
        <v>0</v>
      </c>
      <c r="D25" s="16">
        <f>FLUID!H26</f>
        <v>0</v>
      </c>
      <c r="E25" s="16">
        <f>FLUID!I26</f>
        <v>0</v>
      </c>
      <c r="F25" s="16">
        <f>FLUID!J26</f>
        <v>0</v>
      </c>
      <c r="G25" s="16">
        <f>FLUID!K26</f>
        <v>0</v>
      </c>
      <c r="H25" s="16">
        <f>FLUID!L26</f>
        <v>0</v>
      </c>
      <c r="I25" s="16">
        <f>FLUID!M26</f>
        <v>0</v>
      </c>
      <c r="J25" s="16">
        <f>FLUID!N26</f>
        <v>0</v>
      </c>
      <c r="K25" s="16">
        <f>FLUID!O26</f>
        <v>0</v>
      </c>
      <c r="L25" s="16">
        <f>FLUID!P26</f>
        <v>0</v>
      </c>
      <c r="M25" s="16">
        <f>FLUID!Q26</f>
        <v>0</v>
      </c>
      <c r="N25" s="16">
        <f>FLUID!R26</f>
        <v>0</v>
      </c>
      <c r="O25" s="16">
        <f>FLUID!S26</f>
        <v>0</v>
      </c>
      <c r="P25" s="16">
        <f>FLUID!T26</f>
        <v>0</v>
      </c>
      <c r="Q25" s="16">
        <f>FLUID!U26</f>
        <v>0</v>
      </c>
      <c r="R25" s="16">
        <f>FLUID!V26</f>
        <v>0</v>
      </c>
      <c r="S25" s="16">
        <f>FLUID!W26</f>
        <v>0</v>
      </c>
      <c r="T25" s="16">
        <f>FLUID!X26</f>
        <v>0</v>
      </c>
      <c r="U25" s="16">
        <f>FLUID!Y26</f>
        <v>0</v>
      </c>
      <c r="V25" s="16">
        <f>FLUID!Z26</f>
        <v>0</v>
      </c>
      <c r="W25" s="16">
        <f>FLUID!AA26</f>
        <v>0</v>
      </c>
      <c r="X25" s="16">
        <f>FLUID!AB26</f>
        <v>0</v>
      </c>
      <c r="Y25" s="16">
        <f>FLUID!AC26</f>
        <v>0</v>
      </c>
      <c r="Z25" s="16">
        <f>FLUID!AD26</f>
        <v>0</v>
      </c>
      <c r="AA25" s="16">
        <f>FLUID!AE26</f>
        <v>0</v>
      </c>
      <c r="AB25" s="16">
        <f>FLUID!AF26</f>
        <v>0</v>
      </c>
      <c r="AC25" s="16">
        <f>FLUID!AG26</f>
        <v>0</v>
      </c>
      <c r="AD25" s="16">
        <f>FLUID!AH26</f>
        <v>0</v>
      </c>
      <c r="AE25" s="16">
        <f>FLUID!AI26</f>
        <v>0</v>
      </c>
      <c r="AF25" s="16">
        <f>FLUID!AJ26</f>
        <v>0</v>
      </c>
      <c r="AG25" s="16">
        <f>FLUID!AK26</f>
        <v>0</v>
      </c>
      <c r="AH25" s="16">
        <f>FLUID!AL26</f>
        <v>0</v>
      </c>
      <c r="AI25" s="16">
        <f>FLUID!BT26</f>
        <v>0</v>
      </c>
      <c r="AJ25" s="16">
        <f>FLUID!BU26</f>
        <v>0</v>
      </c>
      <c r="AK25" s="16">
        <f>FLUID!BV26</f>
        <v>0</v>
      </c>
      <c r="AL25" s="16">
        <f>FLUID!BW26</f>
        <v>0</v>
      </c>
      <c r="AM25" s="16">
        <f>FLUID!BX26</f>
        <v>0</v>
      </c>
      <c r="AN25" s="16">
        <f>FLUID!BY26</f>
        <v>0</v>
      </c>
      <c r="AO25" s="16">
        <f>FLUID!BZ26</f>
        <v>0</v>
      </c>
      <c r="AP25" s="16">
        <f>FLUID!CA26</f>
        <v>0</v>
      </c>
      <c r="AQ25" s="16">
        <f>FLUID!CB26</f>
        <v>0</v>
      </c>
      <c r="AR25" s="16">
        <f>FLUID!CC26</f>
        <v>0</v>
      </c>
      <c r="AS25" s="16">
        <f>FLUID!CD26</f>
        <v>0</v>
      </c>
      <c r="AT25" s="16">
        <f>FLUID!CE26</f>
        <v>0</v>
      </c>
      <c r="AU25" s="16">
        <f>FLUID!CF26</f>
        <v>0</v>
      </c>
      <c r="AV25" s="16">
        <f>FLUID!CG26</f>
        <v>0</v>
      </c>
      <c r="AW25" s="16">
        <f>FLUID!CH26</f>
        <v>0</v>
      </c>
      <c r="AX25" s="16">
        <f>FLUID!CI26</f>
        <v>0</v>
      </c>
      <c r="AY25" s="16">
        <f>FLUID!CJ26</f>
        <v>0</v>
      </c>
      <c r="AZ25" s="16">
        <f>FLUID!CK26</f>
        <v>0</v>
      </c>
      <c r="BA25" s="16">
        <f>FLUID!CL26</f>
        <v>0</v>
      </c>
      <c r="BB25" s="16">
        <f>FLUID!CM26</f>
        <v>0</v>
      </c>
      <c r="BC25" s="16">
        <f>FLUID!CN26</f>
        <v>0</v>
      </c>
      <c r="BD25" s="16">
        <f>FLUID!CO26</f>
        <v>0</v>
      </c>
      <c r="BE25" s="16">
        <f>FLUID!CP26</f>
        <v>0</v>
      </c>
      <c r="BF25" s="16">
        <f>FLUID!CQ26</f>
        <v>0</v>
      </c>
      <c r="BG25" s="16">
        <f>FLUID!CR26</f>
        <v>0</v>
      </c>
      <c r="BH25" s="16">
        <f>FLUID!CS26</f>
        <v>0</v>
      </c>
      <c r="BI25" s="16">
        <f>FLUID!CT26</f>
        <v>0</v>
      </c>
      <c r="BJ25" s="16">
        <f>FLUID!CU26</f>
        <v>0</v>
      </c>
      <c r="BK25" s="16">
        <f>FLUID!CV26</f>
        <v>0</v>
      </c>
      <c r="BL25" s="16">
        <f>FLUID!CW26</f>
        <v>0</v>
      </c>
      <c r="BM25" s="16">
        <f>FLUID!CX26</f>
        <v>0</v>
      </c>
      <c r="BN25" s="16">
        <f>FLUID!CY26</f>
        <v>0</v>
      </c>
      <c r="BO25" s="16">
        <f>FLUID!CZ26</f>
        <v>0</v>
      </c>
      <c r="BP25" s="16">
        <f>FLUID!DA26</f>
        <v>0</v>
      </c>
      <c r="BQ25" s="16"/>
      <c r="BR25" s="16"/>
      <c r="BS25" s="16">
        <f>FLUID!DB26</f>
        <v>0</v>
      </c>
      <c r="BT25" s="16">
        <f>FLUID!DC26</f>
        <v>0</v>
      </c>
    </row>
    <row r="26" spans="1:72" ht="22.5" hidden="1" customHeight="1" outlineLevel="1" thickBot="1" x14ac:dyDescent="0.4">
      <c r="A26" s="87">
        <f>FLUID!E27</f>
        <v>0</v>
      </c>
      <c r="B26" s="16">
        <f>FLUID!F27</f>
        <v>0</v>
      </c>
      <c r="C26" s="16">
        <f>FLUID!G27</f>
        <v>0</v>
      </c>
      <c r="D26" s="16">
        <f>FLUID!H27</f>
        <v>0</v>
      </c>
      <c r="E26" s="16">
        <f>FLUID!I27</f>
        <v>0</v>
      </c>
      <c r="F26" s="16">
        <f>FLUID!J27</f>
        <v>0</v>
      </c>
      <c r="G26" s="16">
        <f>FLUID!K27</f>
        <v>0</v>
      </c>
      <c r="H26" s="16">
        <f>FLUID!L27</f>
        <v>0</v>
      </c>
      <c r="I26" s="16">
        <f>FLUID!M27</f>
        <v>0</v>
      </c>
      <c r="J26" s="16">
        <f>FLUID!N27</f>
        <v>0</v>
      </c>
      <c r="K26" s="16">
        <f>FLUID!O27</f>
        <v>0</v>
      </c>
      <c r="L26" s="16">
        <f>FLUID!P27</f>
        <v>0</v>
      </c>
      <c r="M26" s="16">
        <f>FLUID!Q27</f>
        <v>0</v>
      </c>
      <c r="N26" s="16">
        <f>FLUID!R27</f>
        <v>0</v>
      </c>
      <c r="O26" s="16">
        <f>FLUID!S27</f>
        <v>0</v>
      </c>
      <c r="P26" s="16">
        <f>FLUID!T27</f>
        <v>0</v>
      </c>
      <c r="Q26" s="16">
        <f>FLUID!U27</f>
        <v>0</v>
      </c>
      <c r="R26" s="16">
        <f>FLUID!V27</f>
        <v>0</v>
      </c>
      <c r="S26" s="16">
        <f>FLUID!W27</f>
        <v>0</v>
      </c>
      <c r="T26" s="16">
        <f>FLUID!X27</f>
        <v>0</v>
      </c>
      <c r="U26" s="16">
        <f>FLUID!Y27</f>
        <v>0</v>
      </c>
      <c r="V26" s="16">
        <f>FLUID!Z27</f>
        <v>0</v>
      </c>
      <c r="W26" s="16">
        <f>FLUID!AA27</f>
        <v>0</v>
      </c>
      <c r="X26" s="16">
        <f>FLUID!AB27</f>
        <v>0</v>
      </c>
      <c r="Y26" s="16">
        <f>FLUID!AC27</f>
        <v>0</v>
      </c>
      <c r="Z26" s="16">
        <f>FLUID!AD27</f>
        <v>0</v>
      </c>
      <c r="AA26" s="16">
        <f>FLUID!AE27</f>
        <v>0</v>
      </c>
      <c r="AB26" s="16">
        <f>FLUID!AF27</f>
        <v>0</v>
      </c>
      <c r="AC26" s="16">
        <f>FLUID!AG27</f>
        <v>0</v>
      </c>
      <c r="AD26" s="16">
        <f>FLUID!AH27</f>
        <v>0</v>
      </c>
      <c r="AE26" s="16">
        <f>FLUID!AI27</f>
        <v>0</v>
      </c>
      <c r="AF26" s="16">
        <f>FLUID!AJ27</f>
        <v>0</v>
      </c>
      <c r="AG26" s="16">
        <f>FLUID!AK27</f>
        <v>0</v>
      </c>
      <c r="AH26" s="16">
        <f>FLUID!AL27</f>
        <v>0</v>
      </c>
      <c r="AI26" s="16">
        <f>FLUID!BT27</f>
        <v>0</v>
      </c>
      <c r="AJ26" s="16">
        <f>FLUID!BU27</f>
        <v>0</v>
      </c>
      <c r="AK26" s="16">
        <f>FLUID!BV27</f>
        <v>0</v>
      </c>
      <c r="AL26" s="16">
        <f>FLUID!BW27</f>
        <v>0</v>
      </c>
      <c r="AM26" s="16">
        <f>FLUID!BX27</f>
        <v>0</v>
      </c>
      <c r="AN26" s="16">
        <f>FLUID!BY27</f>
        <v>0</v>
      </c>
      <c r="AO26" s="16">
        <f>FLUID!BZ27</f>
        <v>0</v>
      </c>
      <c r="AP26" s="16">
        <f>FLUID!CA27</f>
        <v>0</v>
      </c>
      <c r="AQ26" s="16">
        <f>FLUID!CB27</f>
        <v>0</v>
      </c>
      <c r="AR26" s="16">
        <f>FLUID!CC27</f>
        <v>0</v>
      </c>
      <c r="AS26" s="16">
        <f>FLUID!CD27</f>
        <v>0</v>
      </c>
      <c r="AT26" s="16">
        <f>FLUID!CE27</f>
        <v>0</v>
      </c>
      <c r="AU26" s="16">
        <f>FLUID!CF27</f>
        <v>0</v>
      </c>
      <c r="AV26" s="16">
        <f>FLUID!CG27</f>
        <v>0</v>
      </c>
      <c r="AW26" s="16">
        <f>FLUID!CH27</f>
        <v>0</v>
      </c>
      <c r="AX26" s="16">
        <f>FLUID!CI27</f>
        <v>0</v>
      </c>
      <c r="AY26" s="16">
        <f>FLUID!CJ27</f>
        <v>0</v>
      </c>
      <c r="AZ26" s="16">
        <f>FLUID!CK27</f>
        <v>0</v>
      </c>
      <c r="BA26" s="16">
        <f>FLUID!CL27</f>
        <v>0</v>
      </c>
      <c r="BB26" s="16">
        <f>FLUID!CM27</f>
        <v>0</v>
      </c>
      <c r="BC26" s="16">
        <f>FLUID!CN27</f>
        <v>0</v>
      </c>
      <c r="BD26" s="16">
        <f>FLUID!CO27</f>
        <v>0</v>
      </c>
      <c r="BE26" s="16">
        <f>FLUID!CP27</f>
        <v>0</v>
      </c>
      <c r="BF26" s="16">
        <f>FLUID!CQ27</f>
        <v>0</v>
      </c>
      <c r="BG26" s="16">
        <f>FLUID!CR27</f>
        <v>0</v>
      </c>
      <c r="BH26" s="16">
        <f>FLUID!CS27</f>
        <v>0</v>
      </c>
      <c r="BI26" s="16">
        <f>FLUID!CT27</f>
        <v>0</v>
      </c>
      <c r="BJ26" s="16">
        <f>FLUID!CU27</f>
        <v>0</v>
      </c>
      <c r="BK26" s="16">
        <f>FLUID!CV27</f>
        <v>0</v>
      </c>
      <c r="BL26" s="16">
        <f>FLUID!CW27</f>
        <v>0</v>
      </c>
      <c r="BM26" s="16">
        <f>FLUID!CX27</f>
        <v>0</v>
      </c>
      <c r="BN26" s="16">
        <f>FLUID!CY27</f>
        <v>0</v>
      </c>
      <c r="BO26" s="16">
        <f>FLUID!CZ27</f>
        <v>0</v>
      </c>
      <c r="BP26" s="16">
        <f>FLUID!DA27</f>
        <v>0</v>
      </c>
      <c r="BQ26" s="16"/>
      <c r="BR26" s="16"/>
      <c r="BS26" s="16">
        <f>FLUID!DB27</f>
        <v>0</v>
      </c>
      <c r="BT26" s="16">
        <f>FLUID!DC27</f>
        <v>0</v>
      </c>
    </row>
    <row r="27" spans="1:72" ht="22.5" hidden="1" customHeight="1" outlineLevel="1" thickBot="1" x14ac:dyDescent="0.4">
      <c r="A27" s="87">
        <f>FLUID!E28</f>
        <v>0</v>
      </c>
      <c r="B27" s="16">
        <f>FLUID!F28</f>
        <v>0</v>
      </c>
      <c r="C27" s="16">
        <f>FLUID!G28</f>
        <v>0</v>
      </c>
      <c r="D27" s="16">
        <f>FLUID!H28</f>
        <v>0</v>
      </c>
      <c r="E27" s="16">
        <f>FLUID!I28</f>
        <v>0</v>
      </c>
      <c r="F27" s="16">
        <f>FLUID!J28</f>
        <v>0</v>
      </c>
      <c r="G27" s="16">
        <f>FLUID!K28</f>
        <v>0</v>
      </c>
      <c r="H27" s="16">
        <f>FLUID!L28</f>
        <v>0</v>
      </c>
      <c r="I27" s="16">
        <f>FLUID!M28</f>
        <v>0</v>
      </c>
      <c r="J27" s="16">
        <f>FLUID!N28</f>
        <v>0</v>
      </c>
      <c r="K27" s="16">
        <f>FLUID!O28</f>
        <v>0</v>
      </c>
      <c r="L27" s="16">
        <f>FLUID!P28</f>
        <v>0</v>
      </c>
      <c r="M27" s="16">
        <f>FLUID!Q28</f>
        <v>0</v>
      </c>
      <c r="N27" s="16">
        <f>FLUID!R28</f>
        <v>0</v>
      </c>
      <c r="O27" s="16">
        <f>FLUID!S28</f>
        <v>0</v>
      </c>
      <c r="P27" s="16">
        <f>FLUID!T28</f>
        <v>0</v>
      </c>
      <c r="Q27" s="16">
        <f>FLUID!U28</f>
        <v>0</v>
      </c>
      <c r="R27" s="16">
        <f>FLUID!V28</f>
        <v>0</v>
      </c>
      <c r="S27" s="16">
        <f>FLUID!W28</f>
        <v>0</v>
      </c>
      <c r="T27" s="16">
        <f>FLUID!X28</f>
        <v>0</v>
      </c>
      <c r="U27" s="16">
        <f>FLUID!Y28</f>
        <v>0</v>
      </c>
      <c r="V27" s="16">
        <f>FLUID!Z28</f>
        <v>0</v>
      </c>
      <c r="W27" s="16">
        <f>FLUID!AA28</f>
        <v>0</v>
      </c>
      <c r="X27" s="16">
        <f>FLUID!AB28</f>
        <v>0</v>
      </c>
      <c r="Y27" s="16">
        <f>FLUID!AC28</f>
        <v>0</v>
      </c>
      <c r="Z27" s="16">
        <f>FLUID!AD28</f>
        <v>0</v>
      </c>
      <c r="AA27" s="16">
        <f>FLUID!AE28</f>
        <v>0</v>
      </c>
      <c r="AB27" s="16">
        <f>FLUID!AF28</f>
        <v>0</v>
      </c>
      <c r="AC27" s="16">
        <f>FLUID!AG28</f>
        <v>0</v>
      </c>
      <c r="AD27" s="16">
        <f>FLUID!AH28</f>
        <v>0</v>
      </c>
      <c r="AE27" s="16">
        <f>FLUID!AI28</f>
        <v>0</v>
      </c>
      <c r="AF27" s="16">
        <f>FLUID!AJ28</f>
        <v>0</v>
      </c>
      <c r="AG27" s="16">
        <f>FLUID!AK28</f>
        <v>0</v>
      </c>
      <c r="AH27" s="16">
        <f>FLUID!AL28</f>
        <v>0</v>
      </c>
      <c r="AI27" s="16">
        <f>FLUID!BT28</f>
        <v>0</v>
      </c>
      <c r="AJ27" s="16">
        <f>FLUID!BU28</f>
        <v>0</v>
      </c>
      <c r="AK27" s="16">
        <f>FLUID!BV28</f>
        <v>0</v>
      </c>
      <c r="AL27" s="16">
        <f>FLUID!BW28</f>
        <v>0</v>
      </c>
      <c r="AM27" s="16">
        <f>FLUID!BX28</f>
        <v>0</v>
      </c>
      <c r="AN27" s="16">
        <f>FLUID!BY28</f>
        <v>0</v>
      </c>
      <c r="AO27" s="16">
        <f>FLUID!BZ28</f>
        <v>0</v>
      </c>
      <c r="AP27" s="16">
        <f>FLUID!CA28</f>
        <v>0</v>
      </c>
      <c r="AQ27" s="16">
        <f>FLUID!CB28</f>
        <v>0</v>
      </c>
      <c r="AR27" s="16">
        <f>FLUID!CC28</f>
        <v>0</v>
      </c>
      <c r="AS27" s="16">
        <f>FLUID!CD28</f>
        <v>0</v>
      </c>
      <c r="AT27" s="16">
        <f>FLUID!CE28</f>
        <v>0</v>
      </c>
      <c r="AU27" s="16">
        <f>FLUID!CF28</f>
        <v>0</v>
      </c>
      <c r="AV27" s="16">
        <f>FLUID!CG28</f>
        <v>0</v>
      </c>
      <c r="AW27" s="16">
        <f>FLUID!CH28</f>
        <v>0</v>
      </c>
      <c r="AX27" s="16">
        <f>FLUID!CI28</f>
        <v>0</v>
      </c>
      <c r="AY27" s="16">
        <f>FLUID!CJ28</f>
        <v>0</v>
      </c>
      <c r="AZ27" s="16">
        <f>FLUID!CK28</f>
        <v>0</v>
      </c>
      <c r="BA27" s="16">
        <f>FLUID!CL28</f>
        <v>0</v>
      </c>
      <c r="BB27" s="16">
        <f>FLUID!CM28</f>
        <v>0</v>
      </c>
      <c r="BC27" s="16">
        <f>FLUID!CN28</f>
        <v>0</v>
      </c>
      <c r="BD27" s="16">
        <f>FLUID!CO28</f>
        <v>0</v>
      </c>
      <c r="BE27" s="16">
        <f>FLUID!CP28</f>
        <v>0</v>
      </c>
      <c r="BF27" s="16">
        <f>FLUID!CQ28</f>
        <v>0</v>
      </c>
      <c r="BG27" s="16">
        <f>FLUID!CR28</f>
        <v>0</v>
      </c>
      <c r="BH27" s="16">
        <f>FLUID!CS28</f>
        <v>0</v>
      </c>
      <c r="BI27" s="16">
        <f>FLUID!CT28</f>
        <v>0</v>
      </c>
      <c r="BJ27" s="16">
        <f>FLUID!CU28</f>
        <v>0</v>
      </c>
      <c r="BK27" s="16">
        <f>FLUID!CV28</f>
        <v>0</v>
      </c>
      <c r="BL27" s="16">
        <f>FLUID!CW28</f>
        <v>0</v>
      </c>
      <c r="BM27" s="16">
        <f>FLUID!CX28</f>
        <v>0</v>
      </c>
      <c r="BN27" s="16">
        <f>FLUID!CY28</f>
        <v>0</v>
      </c>
      <c r="BO27" s="16">
        <f>FLUID!CZ28</f>
        <v>0</v>
      </c>
      <c r="BP27" s="16">
        <f>FLUID!DA28</f>
        <v>0</v>
      </c>
      <c r="BQ27" s="16"/>
      <c r="BR27" s="16"/>
      <c r="BS27" s="16">
        <f>FLUID!DB28</f>
        <v>0</v>
      </c>
      <c r="BT27" s="16">
        <f>FLUID!DC28</f>
        <v>0</v>
      </c>
    </row>
    <row r="28" spans="1:72" ht="22.5" hidden="1" customHeight="1" outlineLevel="1" thickBot="1" x14ac:dyDescent="0.4">
      <c r="A28" s="87">
        <f>FLUID!E29</f>
        <v>0</v>
      </c>
      <c r="B28" s="16">
        <f>FLUID!F29</f>
        <v>0</v>
      </c>
      <c r="C28" s="16">
        <f>FLUID!G29</f>
        <v>0</v>
      </c>
      <c r="D28" s="16">
        <f>FLUID!H29</f>
        <v>0</v>
      </c>
      <c r="E28" s="16">
        <f>FLUID!I29</f>
        <v>0</v>
      </c>
      <c r="F28" s="16">
        <f>FLUID!J29</f>
        <v>0</v>
      </c>
      <c r="G28" s="16">
        <f>FLUID!K29</f>
        <v>0</v>
      </c>
      <c r="H28" s="16">
        <f>FLUID!L29</f>
        <v>0</v>
      </c>
      <c r="I28" s="16">
        <f>FLUID!M29</f>
        <v>0</v>
      </c>
      <c r="J28" s="16">
        <f>FLUID!N29</f>
        <v>0</v>
      </c>
      <c r="K28" s="16">
        <f>FLUID!O29</f>
        <v>0</v>
      </c>
      <c r="L28" s="16">
        <f>FLUID!P29</f>
        <v>0</v>
      </c>
      <c r="M28" s="16">
        <f>FLUID!Q29</f>
        <v>0</v>
      </c>
      <c r="N28" s="16">
        <f>FLUID!R29</f>
        <v>0</v>
      </c>
      <c r="O28" s="16">
        <f>FLUID!S29</f>
        <v>0</v>
      </c>
      <c r="P28" s="16">
        <f>FLUID!T29</f>
        <v>0</v>
      </c>
      <c r="Q28" s="16">
        <f>FLUID!U29</f>
        <v>0</v>
      </c>
      <c r="R28" s="16">
        <f>FLUID!V29</f>
        <v>0</v>
      </c>
      <c r="S28" s="16">
        <f>FLUID!W29</f>
        <v>0</v>
      </c>
      <c r="T28" s="16">
        <f>FLUID!X29</f>
        <v>0</v>
      </c>
      <c r="U28" s="16">
        <f>FLUID!Y29</f>
        <v>0</v>
      </c>
      <c r="V28" s="16">
        <f>FLUID!Z29</f>
        <v>0</v>
      </c>
      <c r="W28" s="16">
        <f>FLUID!AA29</f>
        <v>0</v>
      </c>
      <c r="X28" s="16">
        <f>FLUID!AB29</f>
        <v>0</v>
      </c>
      <c r="Y28" s="16">
        <f>FLUID!AC29</f>
        <v>0</v>
      </c>
      <c r="Z28" s="16">
        <f>FLUID!AD29</f>
        <v>0</v>
      </c>
      <c r="AA28" s="16">
        <f>FLUID!AE29</f>
        <v>0</v>
      </c>
      <c r="AB28" s="16">
        <f>FLUID!AF29</f>
        <v>0</v>
      </c>
      <c r="AC28" s="16">
        <f>FLUID!AG29</f>
        <v>0</v>
      </c>
      <c r="AD28" s="16">
        <f>FLUID!AH29</f>
        <v>0</v>
      </c>
      <c r="AE28" s="16">
        <f>FLUID!AI29</f>
        <v>0</v>
      </c>
      <c r="AF28" s="16">
        <f>FLUID!AJ29</f>
        <v>0</v>
      </c>
      <c r="AG28" s="16">
        <f>FLUID!AK29</f>
        <v>0</v>
      </c>
      <c r="AH28" s="16">
        <f>FLUID!AL29</f>
        <v>0</v>
      </c>
      <c r="AI28" s="16">
        <f>FLUID!BT29</f>
        <v>0</v>
      </c>
      <c r="AJ28" s="16">
        <f>FLUID!BU29</f>
        <v>0</v>
      </c>
      <c r="AK28" s="16">
        <f>FLUID!BV29</f>
        <v>0</v>
      </c>
      <c r="AL28" s="16">
        <f>FLUID!BW29</f>
        <v>0</v>
      </c>
      <c r="AM28" s="16">
        <f>FLUID!BX29</f>
        <v>0</v>
      </c>
      <c r="AN28" s="16">
        <f>FLUID!BY29</f>
        <v>0</v>
      </c>
      <c r="AO28" s="16">
        <f>FLUID!BZ29</f>
        <v>0</v>
      </c>
      <c r="AP28" s="16">
        <f>FLUID!CA29</f>
        <v>0</v>
      </c>
      <c r="AQ28" s="16">
        <f>FLUID!CB29</f>
        <v>0</v>
      </c>
      <c r="AR28" s="16">
        <f>FLUID!CC29</f>
        <v>0</v>
      </c>
      <c r="AS28" s="16">
        <f>FLUID!CD29</f>
        <v>0</v>
      </c>
      <c r="AT28" s="16">
        <f>FLUID!CE29</f>
        <v>0</v>
      </c>
      <c r="AU28" s="16">
        <f>FLUID!CF29</f>
        <v>0</v>
      </c>
      <c r="AV28" s="16">
        <f>FLUID!CG29</f>
        <v>0</v>
      </c>
      <c r="AW28" s="16">
        <f>FLUID!CH29</f>
        <v>0</v>
      </c>
      <c r="AX28" s="16">
        <f>FLUID!CI29</f>
        <v>0</v>
      </c>
      <c r="AY28" s="16">
        <f>FLUID!CJ29</f>
        <v>0</v>
      </c>
      <c r="AZ28" s="16">
        <f>FLUID!CK29</f>
        <v>0</v>
      </c>
      <c r="BA28" s="16">
        <f>FLUID!CL29</f>
        <v>0</v>
      </c>
      <c r="BB28" s="16">
        <f>FLUID!CM29</f>
        <v>0</v>
      </c>
      <c r="BC28" s="16">
        <f>FLUID!CN29</f>
        <v>0</v>
      </c>
      <c r="BD28" s="16">
        <f>FLUID!CO29</f>
        <v>0</v>
      </c>
      <c r="BE28" s="16">
        <f>FLUID!CP29</f>
        <v>0</v>
      </c>
      <c r="BF28" s="16">
        <f>FLUID!CQ29</f>
        <v>0</v>
      </c>
      <c r="BG28" s="16">
        <f>FLUID!CR29</f>
        <v>0</v>
      </c>
      <c r="BH28" s="16">
        <f>FLUID!CS29</f>
        <v>0</v>
      </c>
      <c r="BI28" s="16">
        <f>FLUID!CT29</f>
        <v>0</v>
      </c>
      <c r="BJ28" s="16">
        <f>FLUID!CU29</f>
        <v>0</v>
      </c>
      <c r="BK28" s="16">
        <f>FLUID!CV29</f>
        <v>0</v>
      </c>
      <c r="BL28" s="16">
        <f>FLUID!CW29</f>
        <v>0</v>
      </c>
      <c r="BM28" s="16">
        <f>FLUID!CX29</f>
        <v>0</v>
      </c>
      <c r="BN28" s="16">
        <f>FLUID!CY29</f>
        <v>0</v>
      </c>
      <c r="BO28" s="16">
        <f>FLUID!CZ29</f>
        <v>0</v>
      </c>
      <c r="BP28" s="16">
        <f>FLUID!DA29</f>
        <v>0</v>
      </c>
      <c r="BQ28" s="16"/>
      <c r="BR28" s="16"/>
      <c r="BS28" s="16">
        <f>FLUID!DB29</f>
        <v>0</v>
      </c>
      <c r="BT28" s="16">
        <f>FLUID!DC29</f>
        <v>0</v>
      </c>
    </row>
    <row r="29" spans="1:72" ht="22.5" hidden="1" customHeight="1" outlineLevel="1" thickBot="1" x14ac:dyDescent="0.4">
      <c r="A29" s="87">
        <f>FLUID!E30</f>
        <v>0</v>
      </c>
      <c r="B29" s="16">
        <f>FLUID!F30</f>
        <v>0</v>
      </c>
      <c r="C29" s="16">
        <f>FLUID!G30</f>
        <v>0</v>
      </c>
      <c r="D29" s="16">
        <f>FLUID!H30</f>
        <v>0</v>
      </c>
      <c r="E29" s="16">
        <f>FLUID!I30</f>
        <v>0</v>
      </c>
      <c r="F29" s="16">
        <f>FLUID!J30</f>
        <v>0</v>
      </c>
      <c r="G29" s="16">
        <f>FLUID!K30</f>
        <v>0</v>
      </c>
      <c r="H29" s="16">
        <f>FLUID!L30</f>
        <v>0</v>
      </c>
      <c r="I29" s="16">
        <f>FLUID!M30</f>
        <v>0</v>
      </c>
      <c r="J29" s="16">
        <f>FLUID!N30</f>
        <v>0</v>
      </c>
      <c r="K29" s="16">
        <f>FLUID!O30</f>
        <v>0</v>
      </c>
      <c r="L29" s="16">
        <f>FLUID!P30</f>
        <v>0</v>
      </c>
      <c r="M29" s="16">
        <f>FLUID!Q30</f>
        <v>0</v>
      </c>
      <c r="N29" s="16">
        <f>FLUID!R30</f>
        <v>0</v>
      </c>
      <c r="O29" s="16">
        <f>FLUID!S30</f>
        <v>0</v>
      </c>
      <c r="P29" s="16">
        <f>FLUID!T30</f>
        <v>0</v>
      </c>
      <c r="Q29" s="16">
        <f>FLUID!U30</f>
        <v>0</v>
      </c>
      <c r="R29" s="16">
        <f>FLUID!V30</f>
        <v>0</v>
      </c>
      <c r="S29" s="16">
        <f>FLUID!W30</f>
        <v>0</v>
      </c>
      <c r="T29" s="16">
        <f>FLUID!X30</f>
        <v>0</v>
      </c>
      <c r="U29" s="16">
        <f>FLUID!Y30</f>
        <v>0</v>
      </c>
      <c r="V29" s="16">
        <f>FLUID!Z30</f>
        <v>0</v>
      </c>
      <c r="W29" s="16">
        <f>FLUID!AA30</f>
        <v>0</v>
      </c>
      <c r="X29" s="16">
        <f>FLUID!AB30</f>
        <v>0</v>
      </c>
      <c r="Y29" s="16">
        <f>FLUID!AC30</f>
        <v>0</v>
      </c>
      <c r="Z29" s="16">
        <f>FLUID!AD30</f>
        <v>0</v>
      </c>
      <c r="AA29" s="16">
        <f>FLUID!AE30</f>
        <v>0</v>
      </c>
      <c r="AB29" s="16">
        <f>FLUID!AF30</f>
        <v>0</v>
      </c>
      <c r="AC29" s="16">
        <f>FLUID!AG30</f>
        <v>0</v>
      </c>
      <c r="AD29" s="16">
        <f>FLUID!AH30</f>
        <v>0</v>
      </c>
      <c r="AE29" s="16">
        <f>FLUID!AI30</f>
        <v>0</v>
      </c>
      <c r="AF29" s="16">
        <f>FLUID!AJ30</f>
        <v>0</v>
      </c>
      <c r="AG29" s="16">
        <f>FLUID!AK30</f>
        <v>0</v>
      </c>
      <c r="AH29" s="16">
        <f>FLUID!AL30</f>
        <v>0</v>
      </c>
      <c r="AI29" s="16">
        <f>FLUID!BT30</f>
        <v>0</v>
      </c>
      <c r="AJ29" s="16">
        <f>FLUID!BU30</f>
        <v>0</v>
      </c>
      <c r="AK29" s="16">
        <f>FLUID!BV30</f>
        <v>0</v>
      </c>
      <c r="AL29" s="16">
        <f>FLUID!BW30</f>
        <v>0</v>
      </c>
      <c r="AM29" s="16">
        <f>FLUID!BX30</f>
        <v>0</v>
      </c>
      <c r="AN29" s="16">
        <f>FLUID!BY30</f>
        <v>0</v>
      </c>
      <c r="AO29" s="16">
        <f>FLUID!BZ30</f>
        <v>0</v>
      </c>
      <c r="AP29" s="16">
        <f>FLUID!CA30</f>
        <v>0</v>
      </c>
      <c r="AQ29" s="16">
        <f>FLUID!CB30</f>
        <v>0</v>
      </c>
      <c r="AR29" s="16">
        <f>FLUID!CC30</f>
        <v>0</v>
      </c>
      <c r="AS29" s="16">
        <f>FLUID!CD30</f>
        <v>0</v>
      </c>
      <c r="AT29" s="16">
        <f>FLUID!CE30</f>
        <v>0</v>
      </c>
      <c r="AU29" s="16">
        <f>FLUID!CF30</f>
        <v>0</v>
      </c>
      <c r="AV29" s="16">
        <f>FLUID!CG30</f>
        <v>0</v>
      </c>
      <c r="AW29" s="16">
        <f>FLUID!CH30</f>
        <v>0</v>
      </c>
      <c r="AX29" s="16">
        <f>FLUID!CI30</f>
        <v>0</v>
      </c>
      <c r="AY29" s="16">
        <f>FLUID!CJ30</f>
        <v>0</v>
      </c>
      <c r="AZ29" s="16">
        <f>FLUID!CK30</f>
        <v>0</v>
      </c>
      <c r="BA29" s="16">
        <f>FLUID!CL30</f>
        <v>0</v>
      </c>
      <c r="BB29" s="16">
        <f>FLUID!CM30</f>
        <v>0</v>
      </c>
      <c r="BC29" s="16">
        <f>FLUID!CN30</f>
        <v>0</v>
      </c>
      <c r="BD29" s="16">
        <f>FLUID!CO30</f>
        <v>0</v>
      </c>
      <c r="BE29" s="16">
        <f>FLUID!CP30</f>
        <v>0</v>
      </c>
      <c r="BF29" s="16">
        <f>FLUID!CQ30</f>
        <v>0</v>
      </c>
      <c r="BG29" s="16">
        <f>FLUID!CR30</f>
        <v>0</v>
      </c>
      <c r="BH29" s="16">
        <f>FLUID!CS30</f>
        <v>0</v>
      </c>
      <c r="BI29" s="16">
        <f>FLUID!CT30</f>
        <v>0</v>
      </c>
      <c r="BJ29" s="16">
        <f>FLUID!CU30</f>
        <v>0</v>
      </c>
      <c r="BK29" s="16">
        <f>FLUID!CV30</f>
        <v>0</v>
      </c>
      <c r="BL29" s="16">
        <f>FLUID!CW30</f>
        <v>0</v>
      </c>
      <c r="BM29" s="16">
        <f>FLUID!CX30</f>
        <v>0</v>
      </c>
      <c r="BN29" s="16">
        <f>FLUID!CY30</f>
        <v>0</v>
      </c>
      <c r="BO29" s="16">
        <f>FLUID!CZ30</f>
        <v>0</v>
      </c>
      <c r="BP29" s="16">
        <f>FLUID!DA30</f>
        <v>0</v>
      </c>
      <c r="BQ29" s="16"/>
      <c r="BR29" s="16"/>
      <c r="BS29" s="16">
        <f>FLUID!DB30</f>
        <v>0</v>
      </c>
      <c r="BT29" s="16">
        <f>FLUID!DC30</f>
        <v>0</v>
      </c>
    </row>
    <row r="30" spans="1:72" ht="22.5" hidden="1" customHeight="1" outlineLevel="1" thickBot="1" x14ac:dyDescent="0.4">
      <c r="A30" s="87">
        <f>FLUID!E31</f>
        <v>0</v>
      </c>
      <c r="B30" s="16">
        <f>FLUID!F31</f>
        <v>0</v>
      </c>
      <c r="C30" s="16">
        <f>FLUID!G31</f>
        <v>0</v>
      </c>
      <c r="D30" s="16">
        <f>FLUID!H31</f>
        <v>0</v>
      </c>
      <c r="E30" s="16">
        <f>FLUID!I31</f>
        <v>0</v>
      </c>
      <c r="F30" s="16">
        <f>FLUID!J31</f>
        <v>0</v>
      </c>
      <c r="G30" s="16">
        <f>FLUID!K31</f>
        <v>0</v>
      </c>
      <c r="H30" s="16">
        <f>FLUID!L31</f>
        <v>0</v>
      </c>
      <c r="I30" s="16">
        <f>FLUID!M31</f>
        <v>0</v>
      </c>
      <c r="J30" s="16">
        <f>FLUID!N31</f>
        <v>0</v>
      </c>
      <c r="K30" s="16">
        <f>FLUID!O31</f>
        <v>0</v>
      </c>
      <c r="L30" s="16">
        <f>FLUID!P31</f>
        <v>0</v>
      </c>
      <c r="M30" s="16">
        <f>FLUID!Q31</f>
        <v>0</v>
      </c>
      <c r="N30" s="16">
        <f>FLUID!R31</f>
        <v>0</v>
      </c>
      <c r="O30" s="16">
        <f>FLUID!S31</f>
        <v>0</v>
      </c>
      <c r="P30" s="16">
        <f>FLUID!T31</f>
        <v>0</v>
      </c>
      <c r="Q30" s="16">
        <f>FLUID!U31</f>
        <v>0</v>
      </c>
      <c r="R30" s="16">
        <f>FLUID!V31</f>
        <v>0</v>
      </c>
      <c r="S30" s="16">
        <f>FLUID!W31</f>
        <v>0</v>
      </c>
      <c r="T30" s="16">
        <f>FLUID!X31</f>
        <v>0</v>
      </c>
      <c r="U30" s="16">
        <f>FLUID!Y31</f>
        <v>0</v>
      </c>
      <c r="V30" s="16">
        <f>FLUID!Z31</f>
        <v>0</v>
      </c>
      <c r="W30" s="16">
        <f>FLUID!AA31</f>
        <v>0</v>
      </c>
      <c r="X30" s="16">
        <f>FLUID!AB31</f>
        <v>0</v>
      </c>
      <c r="Y30" s="16">
        <f>FLUID!AC31</f>
        <v>0</v>
      </c>
      <c r="Z30" s="16">
        <f>FLUID!AD31</f>
        <v>0</v>
      </c>
      <c r="AA30" s="16">
        <f>FLUID!AE31</f>
        <v>0</v>
      </c>
      <c r="AB30" s="16">
        <f>FLUID!AF31</f>
        <v>0</v>
      </c>
      <c r="AC30" s="16">
        <f>FLUID!AG31</f>
        <v>0</v>
      </c>
      <c r="AD30" s="16">
        <f>FLUID!AH31</f>
        <v>0</v>
      </c>
      <c r="AE30" s="16">
        <f>FLUID!AI31</f>
        <v>0</v>
      </c>
      <c r="AF30" s="16">
        <f>FLUID!AJ31</f>
        <v>0</v>
      </c>
      <c r="AG30" s="16">
        <f>FLUID!AK31</f>
        <v>0</v>
      </c>
      <c r="AH30" s="16">
        <f>FLUID!AL31</f>
        <v>0</v>
      </c>
      <c r="AI30" s="16">
        <f>FLUID!BT31</f>
        <v>0</v>
      </c>
      <c r="AJ30" s="16">
        <f>FLUID!BU31</f>
        <v>0</v>
      </c>
      <c r="AK30" s="16">
        <f>FLUID!BV31</f>
        <v>0</v>
      </c>
      <c r="AL30" s="16">
        <f>FLUID!BW31</f>
        <v>0</v>
      </c>
      <c r="AM30" s="16">
        <f>FLUID!BX31</f>
        <v>0</v>
      </c>
      <c r="AN30" s="16">
        <f>FLUID!BY31</f>
        <v>0</v>
      </c>
      <c r="AO30" s="16">
        <f>FLUID!BZ31</f>
        <v>0</v>
      </c>
      <c r="AP30" s="16">
        <f>FLUID!CA31</f>
        <v>0</v>
      </c>
      <c r="AQ30" s="16">
        <f>FLUID!CB31</f>
        <v>0</v>
      </c>
      <c r="AR30" s="16">
        <f>FLUID!CC31</f>
        <v>0</v>
      </c>
      <c r="AS30" s="16">
        <f>FLUID!CD31</f>
        <v>0</v>
      </c>
      <c r="AT30" s="16">
        <f>FLUID!CE31</f>
        <v>0</v>
      </c>
      <c r="AU30" s="16">
        <f>FLUID!CF31</f>
        <v>0</v>
      </c>
      <c r="AV30" s="16">
        <f>FLUID!CG31</f>
        <v>0</v>
      </c>
      <c r="AW30" s="16">
        <f>FLUID!CH31</f>
        <v>0</v>
      </c>
      <c r="AX30" s="16">
        <f>FLUID!CI31</f>
        <v>0</v>
      </c>
      <c r="AY30" s="16">
        <f>FLUID!CJ31</f>
        <v>0</v>
      </c>
      <c r="AZ30" s="16">
        <f>FLUID!CK31</f>
        <v>0</v>
      </c>
      <c r="BA30" s="16">
        <f>FLUID!CL31</f>
        <v>0</v>
      </c>
      <c r="BB30" s="16">
        <f>FLUID!CM31</f>
        <v>0</v>
      </c>
      <c r="BC30" s="16">
        <f>FLUID!CN31</f>
        <v>0</v>
      </c>
      <c r="BD30" s="16">
        <f>FLUID!CO31</f>
        <v>0</v>
      </c>
      <c r="BE30" s="16">
        <f>FLUID!CP31</f>
        <v>0</v>
      </c>
      <c r="BF30" s="16">
        <f>FLUID!CQ31</f>
        <v>0</v>
      </c>
      <c r="BG30" s="16">
        <f>FLUID!CR31</f>
        <v>0</v>
      </c>
      <c r="BH30" s="16">
        <f>FLUID!CS31</f>
        <v>0</v>
      </c>
      <c r="BI30" s="16">
        <f>FLUID!CT31</f>
        <v>0</v>
      </c>
      <c r="BJ30" s="16">
        <f>FLUID!CU31</f>
        <v>0</v>
      </c>
      <c r="BK30" s="16">
        <f>FLUID!CV31</f>
        <v>0</v>
      </c>
      <c r="BL30" s="16">
        <f>FLUID!CW31</f>
        <v>0</v>
      </c>
      <c r="BM30" s="16">
        <f>FLUID!CX31</f>
        <v>0</v>
      </c>
      <c r="BN30" s="16">
        <f>FLUID!CY31</f>
        <v>0</v>
      </c>
      <c r="BO30" s="16">
        <f>FLUID!CZ31</f>
        <v>0</v>
      </c>
      <c r="BP30" s="16">
        <f>FLUID!DA31</f>
        <v>0</v>
      </c>
      <c r="BQ30" s="16"/>
      <c r="BR30" s="16"/>
      <c r="BS30" s="16">
        <f>FLUID!DB31</f>
        <v>0</v>
      </c>
      <c r="BT30" s="16">
        <f>FLUID!DC31</f>
        <v>0</v>
      </c>
    </row>
    <row r="31" spans="1:72" ht="22.5" hidden="1" customHeight="1" outlineLevel="1" thickBot="1" x14ac:dyDescent="0.4">
      <c r="A31" s="87">
        <f>FLUID!E32</f>
        <v>0</v>
      </c>
      <c r="B31" s="16">
        <f>FLUID!F32</f>
        <v>0</v>
      </c>
      <c r="C31" s="16">
        <f>FLUID!G32</f>
        <v>0</v>
      </c>
      <c r="D31" s="16">
        <f>FLUID!H32</f>
        <v>0</v>
      </c>
      <c r="E31" s="16">
        <f>FLUID!I32</f>
        <v>0</v>
      </c>
      <c r="F31" s="16">
        <f>FLUID!J32</f>
        <v>0</v>
      </c>
      <c r="G31" s="16">
        <f>FLUID!K32</f>
        <v>0</v>
      </c>
      <c r="H31" s="16">
        <f>FLUID!L32</f>
        <v>0</v>
      </c>
      <c r="I31" s="16">
        <f>FLUID!M32</f>
        <v>0</v>
      </c>
      <c r="J31" s="16">
        <f>FLUID!N32</f>
        <v>0</v>
      </c>
      <c r="K31" s="16">
        <f>FLUID!O32</f>
        <v>0</v>
      </c>
      <c r="L31" s="16">
        <f>FLUID!P32</f>
        <v>0</v>
      </c>
      <c r="M31" s="16">
        <f>FLUID!Q32</f>
        <v>0</v>
      </c>
      <c r="N31" s="16">
        <f>FLUID!R32</f>
        <v>0</v>
      </c>
      <c r="O31" s="16">
        <f>FLUID!S32</f>
        <v>0</v>
      </c>
      <c r="P31" s="16">
        <f>FLUID!T32</f>
        <v>0</v>
      </c>
      <c r="Q31" s="16">
        <f>FLUID!U32</f>
        <v>0</v>
      </c>
      <c r="R31" s="16">
        <f>FLUID!V32</f>
        <v>0</v>
      </c>
      <c r="S31" s="16">
        <f>FLUID!W32</f>
        <v>0</v>
      </c>
      <c r="T31" s="16">
        <f>FLUID!X32</f>
        <v>0</v>
      </c>
      <c r="U31" s="16">
        <f>FLUID!Y32</f>
        <v>0</v>
      </c>
      <c r="V31" s="16">
        <f>FLUID!Z32</f>
        <v>0</v>
      </c>
      <c r="W31" s="16">
        <f>FLUID!AA32</f>
        <v>0</v>
      </c>
      <c r="X31" s="16">
        <f>FLUID!AB32</f>
        <v>0</v>
      </c>
      <c r="Y31" s="16">
        <f>FLUID!AC32</f>
        <v>0</v>
      </c>
      <c r="Z31" s="16">
        <f>FLUID!AD32</f>
        <v>0</v>
      </c>
      <c r="AA31" s="16">
        <f>FLUID!AE32</f>
        <v>0</v>
      </c>
      <c r="AB31" s="16">
        <f>FLUID!AF32</f>
        <v>0</v>
      </c>
      <c r="AC31" s="16">
        <f>FLUID!AG32</f>
        <v>0</v>
      </c>
      <c r="AD31" s="16">
        <f>FLUID!AH32</f>
        <v>0</v>
      </c>
      <c r="AE31" s="16">
        <f>FLUID!AI32</f>
        <v>0</v>
      </c>
      <c r="AF31" s="16">
        <f>FLUID!AJ32</f>
        <v>0</v>
      </c>
      <c r="AG31" s="16">
        <f>FLUID!AK32</f>
        <v>0</v>
      </c>
      <c r="AH31" s="16">
        <f>FLUID!AL32</f>
        <v>0</v>
      </c>
      <c r="AI31" s="16">
        <f>FLUID!BT32</f>
        <v>0</v>
      </c>
      <c r="AJ31" s="16">
        <f>FLUID!BU32</f>
        <v>0</v>
      </c>
      <c r="AK31" s="16">
        <f>FLUID!BV32</f>
        <v>0</v>
      </c>
      <c r="AL31" s="16">
        <f>FLUID!BW32</f>
        <v>0</v>
      </c>
      <c r="AM31" s="16">
        <f>FLUID!BX32</f>
        <v>0</v>
      </c>
      <c r="AN31" s="16">
        <f>FLUID!BY32</f>
        <v>0</v>
      </c>
      <c r="AO31" s="16">
        <f>FLUID!BZ32</f>
        <v>0</v>
      </c>
      <c r="AP31" s="16">
        <f>FLUID!CA32</f>
        <v>0</v>
      </c>
      <c r="AQ31" s="16">
        <f>FLUID!CB32</f>
        <v>0</v>
      </c>
      <c r="AR31" s="16">
        <f>FLUID!CC32</f>
        <v>0</v>
      </c>
      <c r="AS31" s="16">
        <f>FLUID!CD32</f>
        <v>0</v>
      </c>
      <c r="AT31" s="16">
        <f>FLUID!CE32</f>
        <v>0</v>
      </c>
      <c r="AU31" s="16">
        <f>FLUID!CF32</f>
        <v>0</v>
      </c>
      <c r="AV31" s="16">
        <f>FLUID!CG32</f>
        <v>0</v>
      </c>
      <c r="AW31" s="16">
        <f>FLUID!CH32</f>
        <v>0</v>
      </c>
      <c r="AX31" s="16">
        <f>FLUID!CI32</f>
        <v>0</v>
      </c>
      <c r="AY31" s="16">
        <f>FLUID!CJ32</f>
        <v>0</v>
      </c>
      <c r="AZ31" s="16">
        <f>FLUID!CK32</f>
        <v>0</v>
      </c>
      <c r="BA31" s="16">
        <f>FLUID!CL32</f>
        <v>0</v>
      </c>
      <c r="BB31" s="16">
        <f>FLUID!CM32</f>
        <v>0</v>
      </c>
      <c r="BC31" s="16">
        <f>FLUID!CN32</f>
        <v>0</v>
      </c>
      <c r="BD31" s="16">
        <f>FLUID!CO32</f>
        <v>0</v>
      </c>
      <c r="BE31" s="16">
        <f>FLUID!CP32</f>
        <v>0</v>
      </c>
      <c r="BF31" s="16">
        <f>FLUID!CQ32</f>
        <v>0</v>
      </c>
      <c r="BG31" s="16">
        <f>FLUID!CR32</f>
        <v>0</v>
      </c>
      <c r="BH31" s="16">
        <f>FLUID!CS32</f>
        <v>0</v>
      </c>
      <c r="BI31" s="16">
        <f>FLUID!CT32</f>
        <v>0</v>
      </c>
      <c r="BJ31" s="16">
        <f>FLUID!CU32</f>
        <v>0</v>
      </c>
      <c r="BK31" s="16">
        <f>FLUID!CV32</f>
        <v>0</v>
      </c>
      <c r="BL31" s="16">
        <f>FLUID!CW32</f>
        <v>0</v>
      </c>
      <c r="BM31" s="16">
        <f>FLUID!CX32</f>
        <v>0</v>
      </c>
      <c r="BN31" s="16">
        <f>FLUID!CY32</f>
        <v>0</v>
      </c>
      <c r="BO31" s="16">
        <f>FLUID!CZ32</f>
        <v>0</v>
      </c>
      <c r="BP31" s="16">
        <f>FLUID!DA32</f>
        <v>0</v>
      </c>
      <c r="BQ31" s="16"/>
      <c r="BR31" s="16"/>
      <c r="BS31" s="16">
        <f>FLUID!DB32</f>
        <v>0</v>
      </c>
      <c r="BT31" s="16">
        <f>FLUID!DC32</f>
        <v>0</v>
      </c>
    </row>
    <row r="32" spans="1:72" ht="22.5" hidden="1" customHeight="1" outlineLevel="1" thickBot="1" x14ac:dyDescent="0.4">
      <c r="A32" s="87">
        <f>FLUID!E75</f>
        <v>1</v>
      </c>
      <c r="B32" s="16">
        <f>FLUID!F33</f>
        <v>1</v>
      </c>
      <c r="C32" s="16">
        <f>FLUID!G33</f>
        <v>1</v>
      </c>
      <c r="D32" s="16">
        <f>FLUID!H33</f>
        <v>1</v>
      </c>
      <c r="E32" s="16">
        <f>FLUID!I33</f>
        <v>1</v>
      </c>
      <c r="F32" s="16">
        <f>FLUID!J33</f>
        <v>1</v>
      </c>
      <c r="G32" s="16">
        <f>FLUID!K33</f>
        <v>1</v>
      </c>
      <c r="H32" s="16">
        <f>FLUID!L33</f>
        <v>1</v>
      </c>
      <c r="I32" s="16">
        <f>FLUID!M33</f>
        <v>1</v>
      </c>
      <c r="J32" s="16">
        <f>FLUID!N33</f>
        <v>1</v>
      </c>
      <c r="K32" s="16">
        <f>FLUID!O33</f>
        <v>1</v>
      </c>
      <c r="L32" s="16">
        <f>FLUID!P33</f>
        <v>1</v>
      </c>
      <c r="M32" s="16">
        <f>FLUID!Q33</f>
        <v>1</v>
      </c>
      <c r="N32" s="16">
        <f>FLUID!R33</f>
        <v>1</v>
      </c>
      <c r="O32" s="16">
        <f>FLUID!S33</f>
        <v>1</v>
      </c>
      <c r="P32" s="16">
        <f>FLUID!T33</f>
        <v>1</v>
      </c>
      <c r="Q32" s="16">
        <f>FLUID!U33</f>
        <v>1</v>
      </c>
      <c r="R32" s="16">
        <f>FLUID!V33</f>
        <v>1</v>
      </c>
      <c r="S32" s="16">
        <f>FLUID!W33</f>
        <v>1</v>
      </c>
      <c r="T32" s="16">
        <f>FLUID!X33</f>
        <v>1</v>
      </c>
      <c r="U32" s="16">
        <f>FLUID!Y33</f>
        <v>1</v>
      </c>
      <c r="V32" s="16">
        <f>FLUID!Z33</f>
        <v>1</v>
      </c>
      <c r="W32" s="16">
        <f>FLUID!AA33</f>
        <v>1</v>
      </c>
      <c r="X32" s="16">
        <f>FLUID!AB33</f>
        <v>1</v>
      </c>
      <c r="Y32" s="16">
        <f>FLUID!AC33</f>
        <v>0</v>
      </c>
      <c r="Z32" s="16">
        <f>FLUID!AD33</f>
        <v>0</v>
      </c>
      <c r="AA32" s="16">
        <f>FLUID!AE33</f>
        <v>0</v>
      </c>
      <c r="AB32" s="16">
        <f>FLUID!AF33</f>
        <v>0</v>
      </c>
      <c r="AC32" s="16">
        <f>FLUID!AG33</f>
        <v>0</v>
      </c>
      <c r="AD32" s="16">
        <f>FLUID!AH33</f>
        <v>0</v>
      </c>
      <c r="AE32" s="16">
        <f>FLUID!AI33</f>
        <v>0</v>
      </c>
      <c r="AF32" s="16">
        <f>FLUID!AJ33</f>
        <v>0</v>
      </c>
      <c r="AG32" s="16">
        <f>FLUID!AK33</f>
        <v>0</v>
      </c>
      <c r="AH32" s="16">
        <f>FLUID!AL33</f>
        <v>0</v>
      </c>
      <c r="AI32" s="16">
        <f>FLUID!BT33</f>
        <v>0</v>
      </c>
      <c r="AJ32" s="16">
        <f>FLUID!BU33</f>
        <v>0</v>
      </c>
      <c r="AK32" s="16">
        <f>FLUID!BV33</f>
        <v>0</v>
      </c>
      <c r="AL32" s="16">
        <f>FLUID!BW33</f>
        <v>0</v>
      </c>
      <c r="AM32" s="16">
        <f>FLUID!BX33</f>
        <v>0</v>
      </c>
      <c r="AN32" s="16">
        <f>FLUID!BY33</f>
        <v>0</v>
      </c>
      <c r="AO32" s="16">
        <f>FLUID!BZ33</f>
        <v>0</v>
      </c>
      <c r="AP32" s="16">
        <f>FLUID!CA33</f>
        <v>0</v>
      </c>
      <c r="AQ32" s="16">
        <f>FLUID!CB33</f>
        <v>0</v>
      </c>
      <c r="AR32" s="16">
        <f>FLUID!CC33</f>
        <v>0</v>
      </c>
      <c r="AS32" s="16">
        <f>FLUID!CD33</f>
        <v>0</v>
      </c>
      <c r="AT32" s="16">
        <f>FLUID!CE33</f>
        <v>0</v>
      </c>
      <c r="AU32" s="16">
        <f>FLUID!CF33</f>
        <v>0</v>
      </c>
      <c r="AV32" s="16">
        <f>FLUID!CG33</f>
        <v>0</v>
      </c>
      <c r="AW32" s="16">
        <f>FLUID!CH33</f>
        <v>0</v>
      </c>
      <c r="AX32" s="16">
        <f>FLUID!CI33</f>
        <v>0</v>
      </c>
      <c r="AY32" s="16">
        <f>FLUID!CJ33</f>
        <v>0</v>
      </c>
      <c r="AZ32" s="16">
        <f>FLUID!CK33</f>
        <v>0</v>
      </c>
      <c r="BA32" s="16">
        <f>FLUID!CL33</f>
        <v>0</v>
      </c>
      <c r="BB32" s="16">
        <f>FLUID!CM33</f>
        <v>0</v>
      </c>
      <c r="BC32" s="16">
        <f>FLUID!CN33</f>
        <v>0</v>
      </c>
      <c r="BD32" s="16">
        <f>FLUID!CO33</f>
        <v>0</v>
      </c>
      <c r="BE32" s="16">
        <f>FLUID!CP33</f>
        <v>0</v>
      </c>
      <c r="BF32" s="16">
        <f>FLUID!CQ33</f>
        <v>0</v>
      </c>
      <c r="BG32" s="16">
        <f>FLUID!CR33</f>
        <v>0</v>
      </c>
      <c r="BH32" s="16">
        <f>FLUID!CS33</f>
        <v>0</v>
      </c>
      <c r="BI32" s="16">
        <f>FLUID!CT33</f>
        <v>0</v>
      </c>
      <c r="BJ32" s="16">
        <f>FLUID!CU33</f>
        <v>0</v>
      </c>
      <c r="BK32" s="16">
        <f>FLUID!CV33</f>
        <v>0</v>
      </c>
      <c r="BL32" s="16">
        <f>FLUID!CW33</f>
        <v>0</v>
      </c>
      <c r="BM32" s="16">
        <f>FLUID!CX33</f>
        <v>0</v>
      </c>
      <c r="BN32" s="16">
        <f>FLUID!CY33</f>
        <v>0</v>
      </c>
      <c r="BO32" s="16">
        <f>FLUID!CZ33</f>
        <v>0</v>
      </c>
      <c r="BP32" s="16">
        <f>FLUID!DA33</f>
        <v>0</v>
      </c>
      <c r="BQ32" s="16"/>
      <c r="BR32" s="16"/>
      <c r="BS32" s="16">
        <f>FLUID!DB33</f>
        <v>0</v>
      </c>
      <c r="BT32" s="16">
        <f>FLUID!DC33</f>
        <v>0</v>
      </c>
    </row>
    <row r="33" spans="1:72" ht="22.5" collapsed="1" thickTop="1" thickBot="1" x14ac:dyDescent="0.4"/>
    <row r="34" spans="1:72" ht="22.5" thickTop="1" thickBot="1" x14ac:dyDescent="0.4">
      <c r="A34" s="90" t="s">
        <v>28</v>
      </c>
      <c r="B34" s="62">
        <f>IFERROR(SOLID!F3,0)</f>
        <v>273.10000000000002</v>
      </c>
      <c r="C34" s="62">
        <f>IFERROR(SOLID!G3,0)</f>
        <v>289.7</v>
      </c>
      <c r="D34" s="62">
        <f>IFERROR(SOLID!H3,0)</f>
        <v>306.2</v>
      </c>
      <c r="E34" s="62">
        <f>IFERROR(SOLID!I3,0)</f>
        <v>322.7</v>
      </c>
      <c r="F34" s="62">
        <f>IFERROR(SOLID!J3,0)</f>
        <v>339.2</v>
      </c>
      <c r="G34" s="62">
        <f>IFERROR(SOLID!K3,0)</f>
        <v>355.7</v>
      </c>
      <c r="H34" s="62">
        <f>IFERROR(SOLID!L3,0)</f>
        <v>372.3</v>
      </c>
      <c r="I34" s="62">
        <f>IFERROR(SOLID!M3,0)</f>
        <v>388.8</v>
      </c>
      <c r="J34" s="62">
        <f>IFERROR(SOLID!N3,0)</f>
        <v>405.3</v>
      </c>
      <c r="K34" s="62">
        <f>IFERROR(SOLID!O3,0)</f>
        <v>471.4</v>
      </c>
      <c r="L34" s="62">
        <f>IFERROR(SOLID!P3,0)</f>
        <v>487.9</v>
      </c>
      <c r="M34" s="62">
        <f>IFERROR(SOLID!Q3,0)</f>
        <v>504.4</v>
      </c>
      <c r="N34" s="62">
        <f>IFERROR(SOLID!R3,0)</f>
        <v>520.9</v>
      </c>
      <c r="O34" s="62">
        <f>IFERROR(SOLID!S3,0)</f>
        <v>537.5</v>
      </c>
      <c r="P34" s="62">
        <f>IFERROR(SOLID!T3,0)</f>
        <v>554</v>
      </c>
      <c r="Q34" s="62">
        <f>IFERROR(SOLID!U3,0)</f>
        <v>570.5</v>
      </c>
      <c r="R34" s="62">
        <f>IFERROR(SOLID!V3,0)</f>
        <v>587</v>
      </c>
      <c r="S34" s="62">
        <f>IFERROR(SOLID!W3,0)</f>
        <v>603.5</v>
      </c>
      <c r="T34" s="62">
        <f>IFERROR(SOLID!X3,0)</f>
        <v>620.1</v>
      </c>
      <c r="U34" s="62">
        <f>IFERROR(SOLID!Y3,0)</f>
        <v>636.6</v>
      </c>
      <c r="V34" s="62">
        <f>IFERROR(SOLID!Z3,0)</f>
        <v>653.1</v>
      </c>
      <c r="W34" s="62">
        <f>IFERROR(SOLID!AA3,0)</f>
        <v>669.6</v>
      </c>
      <c r="X34" s="62">
        <f>IFERROR(SOLID!AB3,0)</f>
        <v>735.7</v>
      </c>
      <c r="Y34" s="62">
        <f>IFERROR(SOLID!AC3,0)</f>
        <v>752.2</v>
      </c>
      <c r="Z34" s="62">
        <f>IFERROR(SOLID!AD3,0)</f>
        <v>768.7</v>
      </c>
      <c r="AA34" s="62">
        <f>IFERROR(SOLID!AE3,0)</f>
        <v>785.2</v>
      </c>
      <c r="AB34" s="62">
        <f>IFERROR(SOLID!AF3,0)</f>
        <v>801.8</v>
      </c>
      <c r="AC34" s="62">
        <f>IFERROR(SOLID!AG3,0)</f>
        <v>818.3</v>
      </c>
      <c r="AD34" s="62">
        <f>IFERROR(SOLID!AH3,0)</f>
        <v>834.8</v>
      </c>
      <c r="AE34" s="62">
        <f>IFERROR(SOLID!AI3,0)</f>
        <v>851.3</v>
      </c>
      <c r="AF34" s="62">
        <f>IFERROR(SOLID!AJ3,0)</f>
        <v>867.8</v>
      </c>
      <c r="AG34" s="62">
        <f>IFERROR(SOLID!AK3,0)</f>
        <v>884.4</v>
      </c>
      <c r="AH34" s="62">
        <f>IFERROR(SOLID!AL3,0)</f>
        <v>900.9</v>
      </c>
      <c r="AI34" s="62">
        <f>IFERROR(SOLID!AM3,0)</f>
        <v>917.4</v>
      </c>
      <c r="AJ34" s="62">
        <f>IFERROR(SOLID!AN3,0)</f>
        <v>933.9</v>
      </c>
      <c r="AK34" s="62">
        <f>IFERROR(SOLID!AO3,0)</f>
        <v>1000</v>
      </c>
      <c r="AL34" s="62">
        <f>IFERROR(SOLID!AP3,0)</f>
        <v>0</v>
      </c>
      <c r="AM34" s="62">
        <f>IFERROR(SOLID!AQ3,0)</f>
        <v>0</v>
      </c>
      <c r="AN34" s="62">
        <f>IFERROR(SOLID!AR3,0)</f>
        <v>0</v>
      </c>
      <c r="AO34" s="62">
        <f>IFERROR(SOLID!AS3,0)</f>
        <v>0</v>
      </c>
      <c r="AP34" s="62">
        <f>IFERROR(SOLID!AT3,0)</f>
        <v>0</v>
      </c>
      <c r="AQ34" s="62">
        <f>IFERROR(SOLID!AU3,0)</f>
        <v>0</v>
      </c>
      <c r="AR34" s="62">
        <f>IFERROR(SOLID!AV3,0)</f>
        <v>0</v>
      </c>
      <c r="AS34" s="62">
        <f>IFERROR(SOLID!AW3,0)</f>
        <v>0</v>
      </c>
      <c r="AT34" s="62">
        <f>IFERROR(SOLID!AX3,0)</f>
        <v>0</v>
      </c>
      <c r="AU34" s="62">
        <f>IFERROR(SOLID!AY3,0)</f>
        <v>0</v>
      </c>
      <c r="AV34" s="62">
        <f>IFERROR(SOLID!AZ3,0)</f>
        <v>0</v>
      </c>
      <c r="AW34" s="62">
        <f>IFERROR(SOLID!BA3,0)</f>
        <v>0</v>
      </c>
      <c r="AX34" s="62">
        <f>IFERROR(SOLID!BB3,0)</f>
        <v>0</v>
      </c>
      <c r="AY34" s="62">
        <f>IFERROR(SOLID!BC3,0)</f>
        <v>0</v>
      </c>
      <c r="AZ34" s="62">
        <f>IFERROR(SOLID!BD3,0)</f>
        <v>0</v>
      </c>
      <c r="BA34" s="62">
        <f>IFERROR(SOLID!BE3,0)</f>
        <v>0</v>
      </c>
      <c r="BB34" s="62">
        <f>IFERROR(SOLID!BF3,0)</f>
        <v>0</v>
      </c>
      <c r="BC34" s="62">
        <f>IFERROR(SOLID!BG3,0)</f>
        <v>0</v>
      </c>
      <c r="BD34" s="62">
        <f>IFERROR(SOLID!BH3,0)</f>
        <v>0</v>
      </c>
      <c r="BE34" s="62">
        <f>IFERROR(SOLID!BI3,0)</f>
        <v>0</v>
      </c>
      <c r="BF34" s="62">
        <f>IFERROR(SOLID!BJ3,0)</f>
        <v>0</v>
      </c>
      <c r="BG34" s="62">
        <f>IFERROR(SOLID!BK3,0)</f>
        <v>0</v>
      </c>
      <c r="BH34" s="62">
        <f>IFERROR(SOLID!BL3,0)</f>
        <v>0</v>
      </c>
      <c r="BI34" s="62">
        <f>IFERROR(SOLID!BM3,0)</f>
        <v>0</v>
      </c>
      <c r="BJ34" s="62">
        <f>IFERROR(SOLID!BN3,0)</f>
        <v>0</v>
      </c>
      <c r="BK34" s="62">
        <f>IFERROR(SOLID!BO3,0)</f>
        <v>0</v>
      </c>
      <c r="BL34" s="62">
        <f>IFERROR(SOLID!BP3,0)</f>
        <v>0</v>
      </c>
      <c r="BM34" s="62">
        <f>IFERROR(SOLID!BQ3,0)</f>
        <v>0</v>
      </c>
      <c r="BN34" s="62">
        <f>IFERROR(SOLID!BR3,0)</f>
        <v>0</v>
      </c>
      <c r="BO34" s="62">
        <f>IFERROR(SOLID!BS3,0)</f>
        <v>0</v>
      </c>
      <c r="BP34" s="62">
        <f>IFERROR(SOLID!BT3,0)</f>
        <v>0</v>
      </c>
      <c r="BQ34" s="62">
        <f>IFERROR(SOLID!BU3,0)</f>
        <v>0</v>
      </c>
      <c r="BR34" s="62">
        <f>IFERROR(SOLID!BV3,0)</f>
        <v>0</v>
      </c>
      <c r="BS34" s="62">
        <f>IFERROR(SOLID!BW3,0)</f>
        <v>0</v>
      </c>
      <c r="BT34" s="62">
        <f>IFERROR(SOLID!BX3,0)</f>
        <v>0</v>
      </c>
    </row>
    <row r="35" spans="1:72" ht="22.5" hidden="1" outlineLevel="1" thickTop="1" thickBot="1" x14ac:dyDescent="0.4">
      <c r="A35" s="87" t="str">
        <f>IFERROR(SOLID!E4,0)</f>
        <v>*GeSe2</v>
      </c>
      <c r="B35" s="16">
        <f>IFERROR(SOLID!F4,0)</f>
        <v>0.06</v>
      </c>
      <c r="C35" s="16">
        <f>IFERROR(SOLID!G4,0)</f>
        <v>0.06</v>
      </c>
      <c r="D35" s="16">
        <f>IFERROR(SOLID!H4,0)</f>
        <v>0.06</v>
      </c>
      <c r="E35" s="16">
        <f>IFERROR(SOLID!I4,0)</f>
        <v>5.9998999999999997E-2</v>
      </c>
      <c r="F35" s="16">
        <f>IFERROR(SOLID!J4,0)</f>
        <v>3.2062E-8</v>
      </c>
      <c r="G35" s="16">
        <f>IFERROR(SOLID!K4,0)</f>
        <v>5.9997000000000002E-2</v>
      </c>
      <c r="H35" s="16">
        <f>IFERROR(SOLID!L4,0)</f>
        <v>4.0215E-8</v>
      </c>
      <c r="I35" s="16">
        <f>IFERROR(SOLID!M4,0)</f>
        <v>9.9287999999999999E-10</v>
      </c>
      <c r="J35" s="16">
        <f>IFERROR(SOLID!N4,0)</f>
        <v>2.8536999999999999E-11</v>
      </c>
      <c r="K35" s="16">
        <f>IFERROR(SOLID!O4,0)</f>
        <v>0</v>
      </c>
      <c r="L35" s="16">
        <f>IFERROR(SOLID!P4,0)</f>
        <v>0</v>
      </c>
      <c r="M35" s="16">
        <f>IFERROR(SOLID!Q4,0)</f>
        <v>0</v>
      </c>
      <c r="N35" s="16">
        <f>IFERROR(SOLID!R4,0)</f>
        <v>0</v>
      </c>
      <c r="O35" s="16">
        <f>IFERROR(SOLID!S4,0)</f>
        <v>0</v>
      </c>
      <c r="P35" s="16">
        <f>IFERROR(SOLID!T4,0)</f>
        <v>0</v>
      </c>
      <c r="Q35" s="16">
        <f>IFERROR(SOLID!U4,0)</f>
        <v>0</v>
      </c>
      <c r="R35" s="16">
        <f>IFERROR(SOLID!V4,0)</f>
        <v>0</v>
      </c>
      <c r="S35" s="16">
        <f>IFERROR(SOLID!W4,0)</f>
        <v>0</v>
      </c>
      <c r="T35" s="16">
        <f>IFERROR(SOLID!X4,0)</f>
        <v>0</v>
      </c>
      <c r="U35" s="16">
        <f>IFERROR(SOLID!Y4,0)</f>
        <v>0</v>
      </c>
      <c r="V35" s="16">
        <f>IFERROR(SOLID!Z4,0)</f>
        <v>0</v>
      </c>
      <c r="W35" s="16">
        <f>IFERROR(SOLID!AA4,0)</f>
        <v>0</v>
      </c>
      <c r="X35" s="16">
        <f>IFERROR(SOLID!AB4,0)</f>
        <v>0</v>
      </c>
      <c r="Y35" s="16">
        <f>IFERROR(SOLID!AC4,0)</f>
        <v>0</v>
      </c>
      <c r="Z35" s="16">
        <f>IFERROR(SOLID!AD4,0)</f>
        <v>0</v>
      </c>
      <c r="AA35" s="16">
        <f>IFERROR(SOLID!AE4,0)</f>
        <v>0</v>
      </c>
      <c r="AB35" s="16">
        <f>IFERROR(SOLID!AF4,0)</f>
        <v>0</v>
      </c>
      <c r="AC35" s="16">
        <f>IFERROR(SOLID!AG4,0)</f>
        <v>0</v>
      </c>
      <c r="AD35" s="16">
        <f>IFERROR(SOLID!AH4,0)</f>
        <v>0</v>
      </c>
      <c r="AE35" s="16">
        <f>IFERROR(SOLID!AI4,0)</f>
        <v>0</v>
      </c>
      <c r="AF35" s="16">
        <f>IFERROR(SOLID!AJ4,0)</f>
        <v>0</v>
      </c>
      <c r="AG35" s="16">
        <f>IFERROR(SOLID!AK4,0)</f>
        <v>0</v>
      </c>
      <c r="AH35" s="16">
        <f>IFERROR(SOLID!AL4,0)</f>
        <v>0</v>
      </c>
      <c r="AI35" s="16">
        <f>IFERROR(SOLID!AM4,0)</f>
        <v>0</v>
      </c>
      <c r="AJ35" s="16">
        <f>IFERROR(SOLID!AN4,0)</f>
        <v>0</v>
      </c>
      <c r="AK35" s="16">
        <f>IFERROR(SOLID!AO4,0)</f>
        <v>0</v>
      </c>
      <c r="AL35" s="16">
        <f>IFERROR(SOLID!AP4,0)</f>
        <v>0</v>
      </c>
      <c r="AM35" s="16">
        <f>IFERROR(SOLID!AQ4,0)</f>
        <v>0</v>
      </c>
      <c r="AN35" s="16">
        <f>IFERROR(SOLID!AR4,0)</f>
        <v>0</v>
      </c>
      <c r="AO35" s="16">
        <f>IFERROR(SOLID!AS4,0)</f>
        <v>0</v>
      </c>
      <c r="AP35" s="16">
        <f>IFERROR(SOLID!AT4,0)</f>
        <v>0</v>
      </c>
      <c r="AQ35" s="16">
        <f>IFERROR(SOLID!AU4,0)</f>
        <v>0</v>
      </c>
      <c r="AR35" s="16">
        <f>IFERROR(SOLID!AV4,0)</f>
        <v>0</v>
      </c>
      <c r="AS35" s="16">
        <f>IFERROR(SOLID!AW4,0)</f>
        <v>0</v>
      </c>
      <c r="AT35" s="16">
        <f>IFERROR(SOLID!AX4,0)</f>
        <v>0</v>
      </c>
      <c r="AU35" s="16">
        <f>IFERROR(SOLID!AY4,0)</f>
        <v>0</v>
      </c>
      <c r="AV35" s="16">
        <f>IFERROR(SOLID!AZ4,0)</f>
        <v>0</v>
      </c>
      <c r="AW35" s="16">
        <f>IFERROR(SOLID!BA4,0)</f>
        <v>0</v>
      </c>
      <c r="AX35" s="16">
        <f>IFERROR(SOLID!BB4,0)</f>
        <v>0</v>
      </c>
      <c r="AY35" s="16">
        <f>IFERROR(SOLID!BC4,0)</f>
        <v>0</v>
      </c>
      <c r="AZ35" s="16">
        <f>IFERROR(SOLID!BD4,0)</f>
        <v>0</v>
      </c>
      <c r="BA35" s="16">
        <f>IFERROR(SOLID!BE4,0)</f>
        <v>0</v>
      </c>
      <c r="BB35" s="16">
        <f>IFERROR(SOLID!BF4,0)</f>
        <v>0</v>
      </c>
      <c r="BC35" s="16">
        <f>IFERROR(SOLID!BG4,0)</f>
        <v>0</v>
      </c>
      <c r="BD35" s="16">
        <f>IFERROR(SOLID!BH4,0)</f>
        <v>0</v>
      </c>
      <c r="BE35" s="16">
        <f>IFERROR(SOLID!BI4,0)</f>
        <v>0</v>
      </c>
      <c r="BF35" s="16">
        <f>IFERROR(SOLID!BJ4,0)</f>
        <v>0</v>
      </c>
      <c r="BG35" s="16">
        <f>IFERROR(SOLID!BK4,0)</f>
        <v>0</v>
      </c>
      <c r="BH35" s="16">
        <f>IFERROR(SOLID!BL4,0)</f>
        <v>0</v>
      </c>
      <c r="BI35" s="16">
        <f>IFERROR(SOLID!BM4,0)</f>
        <v>0</v>
      </c>
      <c r="BJ35" s="16">
        <f>IFERROR(SOLID!BN4,0)</f>
        <v>0</v>
      </c>
      <c r="BK35" s="16">
        <f>IFERROR(SOLID!BO4,0)</f>
        <v>0</v>
      </c>
      <c r="BL35" s="16">
        <f>IFERROR(SOLID!BP4,0)</f>
        <v>0</v>
      </c>
      <c r="BM35" s="16">
        <f>IFERROR(SOLID!BQ4,0)</f>
        <v>0</v>
      </c>
      <c r="BN35" s="16">
        <f>IFERROR(SOLID!BR4,0)</f>
        <v>0</v>
      </c>
      <c r="BO35" s="16">
        <f>IFERROR(SOLID!BS4,0)</f>
        <v>0</v>
      </c>
      <c r="BP35" s="16">
        <f>IFERROR(SOLID!BT4,0)</f>
        <v>0</v>
      </c>
      <c r="BQ35" s="16">
        <f>IFERROR(SOLID!BU4,0)</f>
        <v>0</v>
      </c>
      <c r="BR35" s="16">
        <f>IFERROR(SOLID!BV4,0)</f>
        <v>0</v>
      </c>
      <c r="BS35" s="16">
        <f>IFERROR(SOLID!BW4,0)</f>
        <v>0</v>
      </c>
      <c r="BT35" s="16">
        <f>IFERROR(SOLID!BX4,0)</f>
        <v>0</v>
      </c>
    </row>
    <row r="36" spans="1:72" ht="21.75" hidden="1" outlineLevel="1" thickBot="1" x14ac:dyDescent="0.4">
      <c r="A36" s="87" t="str">
        <f>IFERROR(SOLID!E5,0)</f>
        <v>*Se[M]</v>
      </c>
      <c r="B36" s="16">
        <f>IFERROR(SOLID!F5,0)</f>
        <v>1.6870000000000001E-16</v>
      </c>
      <c r="C36" s="16">
        <f>IFERROR(SOLID!G5,0)</f>
        <v>1.7178000000000001E-11</v>
      </c>
      <c r="D36" s="16">
        <f>IFERROR(SOLID!H5,0)</f>
        <v>1.3142000000000001E-9</v>
      </c>
      <c r="E36" s="16">
        <f>IFERROR(SOLID!I5,0)</f>
        <v>6.8273000000000003E-7</v>
      </c>
      <c r="F36" s="16">
        <f>IFERROR(SOLID!J5,0)</f>
        <v>0.06</v>
      </c>
      <c r="G36" s="16">
        <f>IFERROR(SOLID!K5,0)</f>
        <v>3.2847999999999999E-6</v>
      </c>
      <c r="H36" s="16">
        <f>IFERROR(SOLID!L5,0)</f>
        <v>0.06</v>
      </c>
      <c r="I36" s="16">
        <f>IFERROR(SOLID!M5,0)</f>
        <v>0.06</v>
      </c>
      <c r="J36" s="16">
        <f>IFERROR(SOLID!N5,0)</f>
        <v>0.06</v>
      </c>
      <c r="K36" s="16">
        <f>IFERROR(SOLID!O5,0)</f>
        <v>0.06</v>
      </c>
      <c r="L36" s="16">
        <f>IFERROR(SOLID!P5,0)</f>
        <v>0.06</v>
      </c>
      <c r="M36" s="16">
        <f>IFERROR(SOLID!Q5,0)</f>
        <v>0.06</v>
      </c>
      <c r="N36" s="16">
        <f>IFERROR(SOLID!R5,0)</f>
        <v>0.06</v>
      </c>
      <c r="O36" s="16">
        <f>IFERROR(SOLID!S5,0)</f>
        <v>6.0021999999999999E-2</v>
      </c>
      <c r="P36" s="16">
        <f>IFERROR(SOLID!T5,0)</f>
        <v>0.12931000000000001</v>
      </c>
      <c r="Q36" s="16">
        <f>IFERROR(SOLID!U5,0)</f>
        <v>0.15586</v>
      </c>
      <c r="R36" s="16">
        <f>IFERROR(SOLID!V5,0)</f>
        <v>0.16747999999999999</v>
      </c>
      <c r="S36" s="16">
        <f>IFERROR(SOLID!W5,0)</f>
        <v>0.27317000000000002</v>
      </c>
      <c r="T36" s="16">
        <f>IFERROR(SOLID!X5,0)</f>
        <v>0.27614</v>
      </c>
      <c r="U36" s="16">
        <f>IFERROR(SOLID!Y5,0)</f>
        <v>0.27776000000000001</v>
      </c>
      <c r="V36" s="16">
        <f>IFERROR(SOLID!Z5,0)</f>
        <v>0.27866999999999997</v>
      </c>
      <c r="W36" s="16">
        <f>IFERROR(SOLID!AA5,0)</f>
        <v>0.27918999999999999</v>
      </c>
      <c r="X36" s="16">
        <f>IFERROR(SOLID!AB5,0)</f>
        <v>0.27987000000000001</v>
      </c>
      <c r="Y36" s="16">
        <f>IFERROR(SOLID!AC5,0)</f>
        <v>0.27990999999999999</v>
      </c>
      <c r="Z36" s="16">
        <f>IFERROR(SOLID!AD5,0)</f>
        <v>0.27994000000000002</v>
      </c>
      <c r="AA36" s="16">
        <f>IFERROR(SOLID!AE5,0)</f>
        <v>0.27995999999999999</v>
      </c>
      <c r="AB36" s="16">
        <f>IFERROR(SOLID!AF5,0)</f>
        <v>0.27997</v>
      </c>
      <c r="AC36" s="16">
        <f>IFERROR(SOLID!AG5,0)</f>
        <v>0.45526</v>
      </c>
      <c r="AD36" s="16">
        <f>IFERROR(SOLID!AH5,0)</f>
        <v>0.47998000000000002</v>
      </c>
      <c r="AE36" s="16">
        <f>IFERROR(SOLID!AI5,0)</f>
        <v>0.47998000000000002</v>
      </c>
      <c r="AF36" s="16">
        <f>IFERROR(SOLID!AJ5,0)</f>
        <v>0.47999000000000003</v>
      </c>
      <c r="AG36" s="16">
        <f>IFERROR(SOLID!AK5,0)</f>
        <v>0.47999000000000003</v>
      </c>
      <c r="AH36" s="16">
        <f>IFERROR(SOLID!AL5,0)</f>
        <v>0.47999000000000003</v>
      </c>
      <c r="AI36" s="16">
        <f>IFERROR(SOLID!AM5,0)</f>
        <v>0.47999000000000003</v>
      </c>
      <c r="AJ36" s="16">
        <f>IFERROR(SOLID!AN5,0)</f>
        <v>0.48</v>
      </c>
      <c r="AK36" s="16">
        <f>IFERROR(SOLID!AO5,0)</f>
        <v>0.48</v>
      </c>
      <c r="AL36" s="16">
        <f>IFERROR(SOLID!AP5,0)</f>
        <v>0</v>
      </c>
      <c r="AM36" s="16">
        <f>IFERROR(SOLID!AQ5,0)</f>
        <v>0</v>
      </c>
      <c r="AN36" s="16">
        <f>IFERROR(SOLID!AR5,0)</f>
        <v>0</v>
      </c>
      <c r="AO36" s="16">
        <f>IFERROR(SOLID!AS5,0)</f>
        <v>0</v>
      </c>
      <c r="AP36" s="16">
        <f>IFERROR(SOLID!AT5,0)</f>
        <v>0</v>
      </c>
      <c r="AQ36" s="16">
        <f>IFERROR(SOLID!AU5,0)</f>
        <v>0</v>
      </c>
      <c r="AR36" s="16">
        <f>IFERROR(SOLID!AV5,0)</f>
        <v>0</v>
      </c>
      <c r="AS36" s="16">
        <f>IFERROR(SOLID!AW5,0)</f>
        <v>0</v>
      </c>
      <c r="AT36" s="16">
        <f>IFERROR(SOLID!AX5,0)</f>
        <v>0</v>
      </c>
      <c r="AU36" s="16">
        <f>IFERROR(SOLID!AY5,0)</f>
        <v>0</v>
      </c>
      <c r="AV36" s="16">
        <f>IFERROR(SOLID!AZ5,0)</f>
        <v>0</v>
      </c>
      <c r="AW36" s="16">
        <f>IFERROR(SOLID!BA5,0)</f>
        <v>0</v>
      </c>
      <c r="AX36" s="16">
        <f>IFERROR(SOLID!BB5,0)</f>
        <v>0</v>
      </c>
      <c r="AY36" s="16">
        <f>IFERROR(SOLID!BC5,0)</f>
        <v>0</v>
      </c>
      <c r="AZ36" s="16">
        <f>IFERROR(SOLID!BD5,0)</f>
        <v>0</v>
      </c>
      <c r="BA36" s="16">
        <f>IFERROR(SOLID!BE5,0)</f>
        <v>0</v>
      </c>
      <c r="BB36" s="16">
        <f>IFERROR(SOLID!BF5,0)</f>
        <v>0</v>
      </c>
      <c r="BC36" s="16">
        <f>IFERROR(SOLID!BG5,0)</f>
        <v>0</v>
      </c>
      <c r="BD36" s="16">
        <f>IFERROR(SOLID!BH5,0)</f>
        <v>0</v>
      </c>
      <c r="BE36" s="16">
        <f>IFERROR(SOLID!BI5,0)</f>
        <v>0</v>
      </c>
      <c r="BF36" s="16">
        <f>IFERROR(SOLID!BJ5,0)</f>
        <v>0</v>
      </c>
      <c r="BG36" s="16">
        <f>IFERROR(SOLID!BK5,0)</f>
        <v>0</v>
      </c>
      <c r="BH36" s="16">
        <f>IFERROR(SOLID!BL5,0)</f>
        <v>0</v>
      </c>
      <c r="BI36" s="16">
        <f>IFERROR(SOLID!BM5,0)</f>
        <v>0</v>
      </c>
      <c r="BJ36" s="16">
        <f>IFERROR(SOLID!BN5,0)</f>
        <v>0</v>
      </c>
      <c r="BK36" s="16">
        <f>IFERROR(SOLID!BO5,0)</f>
        <v>0</v>
      </c>
      <c r="BL36" s="16">
        <f>IFERROR(SOLID!BP5,0)</f>
        <v>0</v>
      </c>
      <c r="BM36" s="16">
        <f>IFERROR(SOLID!BQ5,0)</f>
        <v>0</v>
      </c>
      <c r="BN36" s="16">
        <f>IFERROR(SOLID!BR5,0)</f>
        <v>0</v>
      </c>
      <c r="BO36" s="16">
        <f>IFERROR(SOLID!BS5,0)</f>
        <v>0</v>
      </c>
      <c r="BP36" s="16">
        <f>IFERROR(SOLID!BT5,0)</f>
        <v>0</v>
      </c>
      <c r="BQ36" s="16">
        <f>IFERROR(SOLID!BU5,0)</f>
        <v>0</v>
      </c>
      <c r="BR36" s="16">
        <f>IFERROR(SOLID!BV5,0)</f>
        <v>0</v>
      </c>
      <c r="BS36" s="16">
        <f>IFERROR(SOLID!BW5,0)</f>
        <v>0</v>
      </c>
      <c r="BT36" s="16">
        <f>IFERROR(SOLID!BX5,0)</f>
        <v>0</v>
      </c>
    </row>
    <row r="37" spans="1:72" ht="21.75" hidden="1" outlineLevel="1" thickBot="1" x14ac:dyDescent="0.4">
      <c r="A37" s="87" t="str">
        <f>IFERROR(SOLID!E6,0)</f>
        <v>*Ge</v>
      </c>
      <c r="B37" s="16">
        <f>IFERROR(SOLID!F6,0)</f>
        <v>0</v>
      </c>
      <c r="C37" s="16">
        <f>IFERROR(SOLID!G6,0)</f>
        <v>0</v>
      </c>
      <c r="D37" s="16">
        <f>IFERROR(SOLID!H6,0)</f>
        <v>0</v>
      </c>
      <c r="E37" s="16">
        <f>IFERROR(SOLID!I6,0)</f>
        <v>0</v>
      </c>
      <c r="F37" s="16">
        <f>IFERROR(SOLID!J6,0)</f>
        <v>0</v>
      </c>
      <c r="G37" s="16">
        <f>IFERROR(SOLID!K6,0)</f>
        <v>0</v>
      </c>
      <c r="H37" s="16">
        <f>IFERROR(SOLID!L6,0)</f>
        <v>0</v>
      </c>
      <c r="I37" s="16">
        <f>IFERROR(SOLID!M6,0)</f>
        <v>0</v>
      </c>
      <c r="J37" s="16">
        <f>IFERROR(SOLID!N6,0)</f>
        <v>3.5708000000000001E-35</v>
      </c>
      <c r="K37" s="16">
        <f>IFERROR(SOLID!O6,0)</f>
        <v>9.5885E-14</v>
      </c>
      <c r="L37" s="16">
        <f>IFERROR(SOLID!P6,0)</f>
        <v>1.6614E-11</v>
      </c>
      <c r="M37" s="16">
        <f>IFERROR(SOLID!Q6,0)</f>
        <v>4.6730000000000003E-10</v>
      </c>
      <c r="N37" s="16">
        <f>IFERROR(SOLID!R6,0)</f>
        <v>7.6666E-9</v>
      </c>
      <c r="O37" s="16">
        <f>IFERROR(SOLID!S6,0)</f>
        <v>2.1979000000000001E-5</v>
      </c>
      <c r="P37" s="16">
        <f>IFERROR(SOLID!T6,0)</f>
        <v>6.9311999999999999E-2</v>
      </c>
      <c r="Q37" s="16">
        <f>IFERROR(SOLID!U6,0)</f>
        <v>9.5854999999999996E-2</v>
      </c>
      <c r="R37" s="16">
        <f>IFERROR(SOLID!V6,0)</f>
        <v>0.10748000000000001</v>
      </c>
      <c r="S37" s="16">
        <f>IFERROR(SOLID!W6,0)</f>
        <v>0.11317000000000001</v>
      </c>
      <c r="T37" s="16">
        <f>IFERROR(SOLID!X6,0)</f>
        <v>0.11613999999999999</v>
      </c>
      <c r="U37" s="16">
        <f>IFERROR(SOLID!Y6,0)</f>
        <v>0.11776</v>
      </c>
      <c r="V37" s="16">
        <f>IFERROR(SOLID!Z6,0)</f>
        <v>0.11867</v>
      </c>
      <c r="W37" s="16">
        <f>IFERROR(SOLID!AA6,0)</f>
        <v>0.11919</v>
      </c>
      <c r="X37" s="16">
        <f>IFERROR(SOLID!AB6,0)</f>
        <v>0.11987</v>
      </c>
      <c r="Y37" s="16">
        <f>IFERROR(SOLID!AC6,0)</f>
        <v>0.11991</v>
      </c>
      <c r="Z37" s="16">
        <f>IFERROR(SOLID!AD6,0)</f>
        <v>0.11994</v>
      </c>
      <c r="AA37" s="16">
        <f>IFERROR(SOLID!AE6,0)</f>
        <v>0.11996</v>
      </c>
      <c r="AB37" s="16">
        <f>IFERROR(SOLID!AF6,0)</f>
        <v>0.11996999999999999</v>
      </c>
      <c r="AC37" s="16">
        <f>IFERROR(SOLID!AG6,0)</f>
        <v>8.3727999999999997E-2</v>
      </c>
      <c r="AD37" s="16">
        <f>IFERROR(SOLID!AH6,0)</f>
        <v>7.2704000000000005E-2</v>
      </c>
      <c r="AE37" s="16">
        <f>IFERROR(SOLID!AI6,0)</f>
        <v>6.6209000000000004E-2</v>
      </c>
      <c r="AF37" s="16">
        <f>IFERROR(SOLID!AJ6,0)</f>
        <v>5.8903999999999998E-2</v>
      </c>
      <c r="AG37" s="16">
        <f>IFERROR(SOLID!AK6,0)</f>
        <v>5.0673999999999997E-2</v>
      </c>
      <c r="AH37" s="16">
        <f>IFERROR(SOLID!AL6,0)</f>
        <v>4.138E-2</v>
      </c>
      <c r="AI37" s="16">
        <f>IFERROR(SOLID!AM6,0)</f>
        <v>3.0890000000000001E-2</v>
      </c>
      <c r="AJ37" s="16">
        <f>IFERROR(SOLID!AN6,0)</f>
        <v>1.898E-2</v>
      </c>
      <c r="AK37" s="16">
        <f>IFERROR(SOLID!AO6,0)</f>
        <v>2.8574000000000002E-7</v>
      </c>
      <c r="AL37" s="16">
        <f>IFERROR(SOLID!AP6,0)</f>
        <v>0</v>
      </c>
      <c r="AM37" s="16">
        <f>IFERROR(SOLID!AQ6,0)</f>
        <v>0</v>
      </c>
      <c r="AN37" s="16">
        <f>IFERROR(SOLID!AR6,0)</f>
        <v>0</v>
      </c>
      <c r="AO37" s="16">
        <f>IFERROR(SOLID!AS6,0)</f>
        <v>0</v>
      </c>
      <c r="AP37" s="16">
        <f>IFERROR(SOLID!AT6,0)</f>
        <v>0</v>
      </c>
      <c r="AQ37" s="16">
        <f>IFERROR(SOLID!AU6,0)</f>
        <v>0</v>
      </c>
      <c r="AR37" s="16">
        <f>IFERROR(SOLID!AV6,0)</f>
        <v>0</v>
      </c>
      <c r="AS37" s="16">
        <f>IFERROR(SOLID!AW6,0)</f>
        <v>0</v>
      </c>
      <c r="AT37" s="16">
        <f>IFERROR(SOLID!AX6,0)</f>
        <v>0</v>
      </c>
      <c r="AU37" s="16">
        <f>IFERROR(SOLID!AY6,0)</f>
        <v>0</v>
      </c>
      <c r="AV37" s="16">
        <f>IFERROR(SOLID!AZ6,0)</f>
        <v>0</v>
      </c>
      <c r="AW37" s="16">
        <f>IFERROR(SOLID!BA6,0)</f>
        <v>0</v>
      </c>
      <c r="AX37" s="16">
        <f>IFERROR(SOLID!BB6,0)</f>
        <v>0</v>
      </c>
      <c r="AY37" s="16">
        <f>IFERROR(SOLID!BC6,0)</f>
        <v>0</v>
      </c>
      <c r="AZ37" s="16">
        <f>IFERROR(SOLID!BD6,0)</f>
        <v>0</v>
      </c>
      <c r="BA37" s="16">
        <f>IFERROR(SOLID!BE6,0)</f>
        <v>0</v>
      </c>
      <c r="BB37" s="16">
        <f>IFERROR(SOLID!BF6,0)</f>
        <v>0</v>
      </c>
      <c r="BC37" s="16">
        <f>IFERROR(SOLID!BG6,0)</f>
        <v>0</v>
      </c>
      <c r="BD37" s="16">
        <f>IFERROR(SOLID!BH6,0)</f>
        <v>0</v>
      </c>
      <c r="BE37" s="16">
        <f>IFERROR(SOLID!BI6,0)</f>
        <v>0</v>
      </c>
      <c r="BF37" s="16">
        <f>IFERROR(SOLID!BJ6,0)</f>
        <v>0</v>
      </c>
      <c r="BG37" s="16">
        <f>IFERROR(SOLID!BK6,0)</f>
        <v>0</v>
      </c>
      <c r="BH37" s="16">
        <f>IFERROR(SOLID!BL6,0)</f>
        <v>0</v>
      </c>
      <c r="BI37" s="16">
        <f>IFERROR(SOLID!BM6,0)</f>
        <v>0</v>
      </c>
      <c r="BJ37" s="16">
        <f>IFERROR(SOLID!BN6,0)</f>
        <v>0</v>
      </c>
      <c r="BK37" s="16">
        <f>IFERROR(SOLID!BO6,0)</f>
        <v>0</v>
      </c>
      <c r="BL37" s="16">
        <f>IFERROR(SOLID!BP6,0)</f>
        <v>0</v>
      </c>
      <c r="BM37" s="16">
        <f>IFERROR(SOLID!BQ6,0)</f>
        <v>0</v>
      </c>
      <c r="BN37" s="16">
        <f>IFERROR(SOLID!BR6,0)</f>
        <v>0</v>
      </c>
      <c r="BO37" s="16">
        <f>IFERROR(SOLID!BS6,0)</f>
        <v>0</v>
      </c>
      <c r="BP37" s="16">
        <f>IFERROR(SOLID!BT6,0)</f>
        <v>0</v>
      </c>
      <c r="BQ37" s="16">
        <f>IFERROR(SOLID!BU6,0)</f>
        <v>0</v>
      </c>
      <c r="BR37" s="16">
        <f>IFERROR(SOLID!BV6,0)</f>
        <v>0</v>
      </c>
      <c r="BS37" s="16">
        <f>IFERROR(SOLID!BW6,0)</f>
        <v>0</v>
      </c>
      <c r="BT37" s="16">
        <f>IFERROR(SOLID!BX6,0)</f>
        <v>0</v>
      </c>
    </row>
    <row r="38" spans="1:72" ht="21.75" hidden="1" outlineLevel="1" thickBot="1" x14ac:dyDescent="0.4">
      <c r="A38" s="87" t="str">
        <f>IFERROR(SOLID!E7,0)</f>
        <v>*Ga2Se3</v>
      </c>
      <c r="B38" s="16">
        <f>IFERROR(SOLID!F7,0)</f>
        <v>0.1</v>
      </c>
      <c r="C38" s="16">
        <f>IFERROR(SOLID!G7,0)</f>
        <v>0.1</v>
      </c>
      <c r="D38" s="16">
        <f>IFERROR(SOLID!H7,0)</f>
        <v>0.1</v>
      </c>
      <c r="E38" s="16">
        <f>IFERROR(SOLID!I7,0)</f>
        <v>0.1</v>
      </c>
      <c r="F38" s="16">
        <f>IFERROR(SOLID!J7,0)</f>
        <v>0.1</v>
      </c>
      <c r="G38" s="16">
        <f>IFERROR(SOLID!K7,0)</f>
        <v>0.1</v>
      </c>
      <c r="H38" s="16">
        <f>IFERROR(SOLID!L7,0)</f>
        <v>0.1</v>
      </c>
      <c r="I38" s="16">
        <f>IFERROR(SOLID!M7,0)</f>
        <v>0.1</v>
      </c>
      <c r="J38" s="16">
        <f>IFERROR(SOLID!N7,0)</f>
        <v>0.1</v>
      </c>
      <c r="K38" s="16">
        <f>IFERROR(SOLID!O7,0)</f>
        <v>0.1</v>
      </c>
      <c r="L38" s="16">
        <f>IFERROR(SOLID!P7,0)</f>
        <v>0.1</v>
      </c>
      <c r="M38" s="16">
        <f>IFERROR(SOLID!Q7,0)</f>
        <v>0.1</v>
      </c>
      <c r="N38" s="16">
        <f>IFERROR(SOLID!R7,0)</f>
        <v>0.1</v>
      </c>
      <c r="O38" s="16">
        <f>IFERROR(SOLID!S7,0)</f>
        <v>0.1</v>
      </c>
      <c r="P38" s="16">
        <f>IFERROR(SOLID!T7,0)</f>
        <v>0.1</v>
      </c>
      <c r="Q38" s="16">
        <f>IFERROR(SOLID!U7,0)</f>
        <v>0.1</v>
      </c>
      <c r="R38" s="16">
        <f>IFERROR(SOLID!V7,0)</f>
        <v>0.1</v>
      </c>
      <c r="S38" s="16">
        <f>IFERROR(SOLID!W7,0)</f>
        <v>1.349E-7</v>
      </c>
      <c r="T38" s="16">
        <f>IFERROR(SOLID!X7,0)</f>
        <v>1.3985000000000001E-9</v>
      </c>
      <c r="U38" s="16">
        <f>IFERROR(SOLID!Y7,0)</f>
        <v>9.3832000000000005E-11</v>
      </c>
      <c r="V38" s="16">
        <f>IFERROR(SOLID!Z7,0)</f>
        <v>1.3107999999999999E-11</v>
      </c>
      <c r="W38" s="16">
        <f>IFERROR(SOLID!AA7,0)</f>
        <v>4.2837999999999999E-13</v>
      </c>
      <c r="X38" s="16">
        <f>IFERROR(SOLID!AB7,0)</f>
        <v>2.1675999999999999E-26</v>
      </c>
      <c r="Y38" s="16">
        <f>IFERROR(SOLID!AC7,0)</f>
        <v>2.5086000000000002E-31</v>
      </c>
      <c r="Z38" s="16">
        <f>IFERROR(SOLID!AD7,0)</f>
        <v>0</v>
      </c>
      <c r="AA38" s="16">
        <f>IFERROR(SOLID!AE7,0)</f>
        <v>0</v>
      </c>
      <c r="AB38" s="16">
        <f>IFERROR(SOLID!AF7,0)</f>
        <v>0</v>
      </c>
      <c r="AC38" s="16">
        <f>IFERROR(SOLID!AG7,0)</f>
        <v>0</v>
      </c>
      <c r="AD38" s="16">
        <f>IFERROR(SOLID!AH7,0)</f>
        <v>0</v>
      </c>
      <c r="AE38" s="16">
        <f>IFERROR(SOLID!AI7,0)</f>
        <v>0</v>
      </c>
      <c r="AF38" s="16">
        <f>IFERROR(SOLID!AJ7,0)</f>
        <v>0</v>
      </c>
      <c r="AG38" s="16">
        <f>IFERROR(SOLID!AK7,0)</f>
        <v>0</v>
      </c>
      <c r="AH38" s="16">
        <f>IFERROR(SOLID!AL7,0)</f>
        <v>0</v>
      </c>
      <c r="AI38" s="16">
        <f>IFERROR(SOLID!AM7,0)</f>
        <v>0</v>
      </c>
      <c r="AJ38" s="16">
        <f>IFERROR(SOLID!AN7,0)</f>
        <v>0</v>
      </c>
      <c r="AK38" s="16">
        <f>IFERROR(SOLID!AO7,0)</f>
        <v>0</v>
      </c>
      <c r="AL38" s="16">
        <f>IFERROR(SOLID!AP7,0)</f>
        <v>0</v>
      </c>
      <c r="AM38" s="16">
        <f>IFERROR(SOLID!AQ7,0)</f>
        <v>0</v>
      </c>
      <c r="AN38" s="16">
        <f>IFERROR(SOLID!AR7,0)</f>
        <v>0</v>
      </c>
      <c r="AO38" s="16">
        <f>IFERROR(SOLID!AS7,0)</f>
        <v>0</v>
      </c>
      <c r="AP38" s="16">
        <f>IFERROR(SOLID!AT7,0)</f>
        <v>0</v>
      </c>
      <c r="AQ38" s="16">
        <f>IFERROR(SOLID!AU7,0)</f>
        <v>0</v>
      </c>
      <c r="AR38" s="16">
        <f>IFERROR(SOLID!AV7,0)</f>
        <v>0</v>
      </c>
      <c r="AS38" s="16">
        <f>IFERROR(SOLID!AW7,0)</f>
        <v>0</v>
      </c>
      <c r="AT38" s="16">
        <f>IFERROR(SOLID!AX7,0)</f>
        <v>0</v>
      </c>
      <c r="AU38" s="16">
        <f>IFERROR(SOLID!AY7,0)</f>
        <v>0</v>
      </c>
      <c r="AV38" s="16">
        <f>IFERROR(SOLID!AZ7,0)</f>
        <v>0</v>
      </c>
      <c r="AW38" s="16">
        <f>IFERROR(SOLID!BA7,0)</f>
        <v>0</v>
      </c>
      <c r="AX38" s="16">
        <f>IFERROR(SOLID!BB7,0)</f>
        <v>0</v>
      </c>
      <c r="AY38" s="16">
        <f>IFERROR(SOLID!BC7,0)</f>
        <v>0</v>
      </c>
      <c r="AZ38" s="16">
        <f>IFERROR(SOLID!BD7,0)</f>
        <v>0</v>
      </c>
      <c r="BA38" s="16">
        <f>IFERROR(SOLID!BE7,0)</f>
        <v>0</v>
      </c>
      <c r="BB38" s="16">
        <f>IFERROR(SOLID!BF7,0)</f>
        <v>0</v>
      </c>
      <c r="BC38" s="16">
        <f>IFERROR(SOLID!BG7,0)</f>
        <v>0</v>
      </c>
      <c r="BD38" s="16">
        <f>IFERROR(SOLID!BH7,0)</f>
        <v>0</v>
      </c>
      <c r="BE38" s="16">
        <f>IFERROR(SOLID!BI7,0)</f>
        <v>0</v>
      </c>
      <c r="BF38" s="16">
        <f>IFERROR(SOLID!BJ7,0)</f>
        <v>0</v>
      </c>
      <c r="BG38" s="16">
        <f>IFERROR(SOLID!BK7,0)</f>
        <v>0</v>
      </c>
      <c r="BH38" s="16">
        <f>IFERROR(SOLID!BL7,0)</f>
        <v>0</v>
      </c>
      <c r="BI38" s="16">
        <f>IFERROR(SOLID!BM7,0)</f>
        <v>0</v>
      </c>
      <c r="BJ38" s="16">
        <f>IFERROR(SOLID!BN7,0)</f>
        <v>0</v>
      </c>
      <c r="BK38" s="16">
        <f>IFERROR(SOLID!BO7,0)</f>
        <v>0</v>
      </c>
      <c r="BL38" s="16">
        <f>IFERROR(SOLID!BP7,0)</f>
        <v>0</v>
      </c>
      <c r="BM38" s="16">
        <f>IFERROR(SOLID!BQ7,0)</f>
        <v>0</v>
      </c>
      <c r="BN38" s="16">
        <f>IFERROR(SOLID!BR7,0)</f>
        <v>0</v>
      </c>
      <c r="BO38" s="16">
        <f>IFERROR(SOLID!BS7,0)</f>
        <v>0</v>
      </c>
      <c r="BP38" s="16">
        <f>IFERROR(SOLID!BT7,0)</f>
        <v>0</v>
      </c>
      <c r="BQ38" s="16">
        <f>IFERROR(SOLID!BU7,0)</f>
        <v>0</v>
      </c>
      <c r="BR38" s="16">
        <f>IFERROR(SOLID!BV7,0)</f>
        <v>0</v>
      </c>
      <c r="BS38" s="16">
        <f>IFERROR(SOLID!BW7,0)</f>
        <v>0</v>
      </c>
      <c r="BT38" s="16">
        <f>IFERROR(SOLID!BX7,0)</f>
        <v>0</v>
      </c>
    </row>
    <row r="39" spans="1:72" ht="21.75" hidden="1" outlineLevel="1" thickBot="1" x14ac:dyDescent="0.4">
      <c r="A39" s="87" t="str">
        <f>IFERROR(SOLID!E8,0)</f>
        <v>*Ga[l]</v>
      </c>
      <c r="B39" s="16">
        <f>IFERROR(SOLID!F8,0)</f>
        <v>0</v>
      </c>
      <c r="C39" s="16">
        <f>IFERROR(SOLID!G8,0)</f>
        <v>0</v>
      </c>
      <c r="D39" s="16">
        <f>IFERROR(SOLID!H8,0)</f>
        <v>0</v>
      </c>
      <c r="E39" s="16">
        <f>IFERROR(SOLID!I8,0)</f>
        <v>0</v>
      </c>
      <c r="F39" s="16">
        <f>IFERROR(SOLID!J8,0)</f>
        <v>0</v>
      </c>
      <c r="G39" s="16">
        <f>IFERROR(SOLID!K8,0)</f>
        <v>0</v>
      </c>
      <c r="H39" s="16">
        <f>IFERROR(SOLID!L8,0)</f>
        <v>0</v>
      </c>
      <c r="I39" s="16">
        <f>IFERROR(SOLID!M8,0)</f>
        <v>0</v>
      </c>
      <c r="J39" s="16">
        <f>IFERROR(SOLID!N8,0)</f>
        <v>0</v>
      </c>
      <c r="K39" s="16">
        <f>IFERROR(SOLID!O8,0)</f>
        <v>0</v>
      </c>
      <c r="L39" s="16">
        <f>IFERROR(SOLID!P8,0)</f>
        <v>0</v>
      </c>
      <c r="M39" s="16">
        <f>IFERROR(SOLID!Q8,0)</f>
        <v>0</v>
      </c>
      <c r="N39" s="16">
        <f>IFERROR(SOLID!R8,0)</f>
        <v>0</v>
      </c>
      <c r="O39" s="16">
        <f>IFERROR(SOLID!S8,0)</f>
        <v>0</v>
      </c>
      <c r="P39" s="16">
        <f>IFERROR(SOLID!T8,0)</f>
        <v>0</v>
      </c>
      <c r="Q39" s="16">
        <f>IFERROR(SOLID!U8,0)</f>
        <v>0</v>
      </c>
      <c r="R39" s="16">
        <f>IFERROR(SOLID!V8,0)</f>
        <v>0</v>
      </c>
      <c r="S39" s="16">
        <f>IFERROR(SOLID!W8,0)</f>
        <v>0</v>
      </c>
      <c r="T39" s="16">
        <f>IFERROR(SOLID!X8,0)</f>
        <v>0</v>
      </c>
      <c r="U39" s="16">
        <f>IFERROR(SOLID!Y8,0)</f>
        <v>0</v>
      </c>
      <c r="V39" s="16">
        <f>IFERROR(SOLID!Z8,0)</f>
        <v>0</v>
      </c>
      <c r="W39" s="16">
        <f>IFERROR(SOLID!AA8,0)</f>
        <v>0</v>
      </c>
      <c r="X39" s="16">
        <f>IFERROR(SOLID!AB8,0)</f>
        <v>5.6218000000000001E-25</v>
      </c>
      <c r="Y39" s="16">
        <f>IFERROR(SOLID!AC8,0)</f>
        <v>3.6880999999999999E-22</v>
      </c>
      <c r="Z39" s="16">
        <f>IFERROR(SOLID!AD8,0)</f>
        <v>7.8055000000000006E-20</v>
      </c>
      <c r="AA39" s="16">
        <f>IFERROR(SOLID!AE8,0)</f>
        <v>9.5322999999999997E-18</v>
      </c>
      <c r="AB39" s="16">
        <f>IFERROR(SOLID!AF8,0)</f>
        <v>2.4329000000000001E-16</v>
      </c>
      <c r="AC39" s="16">
        <f>IFERROR(SOLID!AG8,0)</f>
        <v>5.5991000000000004E-17</v>
      </c>
      <c r="AD39" s="16">
        <f>IFERROR(SOLID!AH8,0)</f>
        <v>2.6006000000000001E-7</v>
      </c>
      <c r="AE39" s="16">
        <f>IFERROR(SOLID!AI8,0)</f>
        <v>2.1096E-7</v>
      </c>
      <c r="AF39" s="16">
        <f>IFERROR(SOLID!AJ8,0)</f>
        <v>1.4756999999999999E-7</v>
      </c>
      <c r="AG39" s="16">
        <f>IFERROR(SOLID!AK8,0)</f>
        <v>1.0659E-7</v>
      </c>
      <c r="AH39" s="16">
        <f>IFERROR(SOLID!AL8,0)</f>
        <v>8.9700000000000003E-8</v>
      </c>
      <c r="AI39" s="16">
        <f>IFERROR(SOLID!AM8,0)</f>
        <v>7.7891000000000006E-8</v>
      </c>
      <c r="AJ39" s="16">
        <f>IFERROR(SOLID!AN8,0)</f>
        <v>3.0942E-10</v>
      </c>
      <c r="AK39" s="16">
        <f>IFERROR(SOLID!AO8,0)</f>
        <v>1.8232999999999999E-13</v>
      </c>
      <c r="AL39" s="16">
        <f>IFERROR(SOLID!AP8,0)</f>
        <v>0</v>
      </c>
      <c r="AM39" s="16">
        <f>IFERROR(SOLID!AQ8,0)</f>
        <v>0</v>
      </c>
      <c r="AN39" s="16">
        <f>IFERROR(SOLID!AR8,0)</f>
        <v>0</v>
      </c>
      <c r="AO39" s="16">
        <f>IFERROR(SOLID!AS8,0)</f>
        <v>0</v>
      </c>
      <c r="AP39" s="16">
        <f>IFERROR(SOLID!AT8,0)</f>
        <v>0</v>
      </c>
      <c r="AQ39" s="16">
        <f>IFERROR(SOLID!AU8,0)</f>
        <v>0</v>
      </c>
      <c r="AR39" s="16">
        <f>IFERROR(SOLID!AV8,0)</f>
        <v>0</v>
      </c>
      <c r="AS39" s="16">
        <f>IFERROR(SOLID!AW8,0)</f>
        <v>0</v>
      </c>
      <c r="AT39" s="16">
        <f>IFERROR(SOLID!AX8,0)</f>
        <v>0</v>
      </c>
      <c r="AU39" s="16">
        <f>IFERROR(SOLID!AY8,0)</f>
        <v>0</v>
      </c>
      <c r="AV39" s="16">
        <f>IFERROR(SOLID!AZ8,0)</f>
        <v>0</v>
      </c>
      <c r="AW39" s="16">
        <f>IFERROR(SOLID!BA8,0)</f>
        <v>0</v>
      </c>
      <c r="AX39" s="16">
        <f>IFERROR(SOLID!BB8,0)</f>
        <v>0</v>
      </c>
      <c r="AY39" s="16">
        <f>IFERROR(SOLID!BC8,0)</f>
        <v>0</v>
      </c>
      <c r="AZ39" s="16">
        <f>IFERROR(SOLID!BD8,0)</f>
        <v>0</v>
      </c>
      <c r="BA39" s="16">
        <f>IFERROR(SOLID!BE8,0)</f>
        <v>0</v>
      </c>
      <c r="BB39" s="16">
        <f>IFERROR(SOLID!BF8,0)</f>
        <v>0</v>
      </c>
      <c r="BC39" s="16">
        <f>IFERROR(SOLID!BG8,0)</f>
        <v>0</v>
      </c>
      <c r="BD39" s="16">
        <f>IFERROR(SOLID!BH8,0)</f>
        <v>0</v>
      </c>
      <c r="BE39" s="16">
        <f>IFERROR(SOLID!BI8,0)</f>
        <v>0</v>
      </c>
      <c r="BF39" s="16">
        <f>IFERROR(SOLID!BJ8,0)</f>
        <v>0</v>
      </c>
      <c r="BG39" s="16">
        <f>IFERROR(SOLID!BK8,0)</f>
        <v>0</v>
      </c>
      <c r="BH39" s="16">
        <f>IFERROR(SOLID!BL8,0)</f>
        <v>0</v>
      </c>
      <c r="BI39" s="16">
        <f>IFERROR(SOLID!BM8,0)</f>
        <v>0</v>
      </c>
      <c r="BJ39" s="16">
        <f>IFERROR(SOLID!BN8,0)</f>
        <v>0</v>
      </c>
      <c r="BK39" s="16">
        <f>IFERROR(SOLID!BO8,0)</f>
        <v>0</v>
      </c>
      <c r="BL39" s="16">
        <f>IFERROR(SOLID!BP8,0)</f>
        <v>0</v>
      </c>
      <c r="BM39" s="16">
        <f>IFERROR(SOLID!BQ8,0)</f>
        <v>0</v>
      </c>
      <c r="BN39" s="16">
        <f>IFERROR(SOLID!BR8,0)</f>
        <v>0</v>
      </c>
      <c r="BO39" s="16">
        <f>IFERROR(SOLID!BS8,0)</f>
        <v>0</v>
      </c>
      <c r="BP39" s="16">
        <f>IFERROR(SOLID!BT8,0)</f>
        <v>0</v>
      </c>
      <c r="BQ39" s="16">
        <f>IFERROR(SOLID!BU8,0)</f>
        <v>0</v>
      </c>
      <c r="BR39" s="16">
        <f>IFERROR(SOLID!BV8,0)</f>
        <v>0</v>
      </c>
      <c r="BS39" s="16">
        <f>IFERROR(SOLID!BW8,0)</f>
        <v>0</v>
      </c>
      <c r="BT39" s="16">
        <f>IFERROR(SOLID!BX8,0)</f>
        <v>0</v>
      </c>
    </row>
    <row r="40" spans="1:72" ht="21.75" hidden="1" outlineLevel="1" thickBot="1" x14ac:dyDescent="0.4">
      <c r="A40" s="87" t="str">
        <f>IFERROR(SOLID!E9,0)</f>
        <v>*GaSe</v>
      </c>
      <c r="B40" s="16">
        <f>IFERROR(SOLID!F9,0)</f>
        <v>0</v>
      </c>
      <c r="C40" s="16">
        <f>IFERROR(SOLID!G9,0)</f>
        <v>0</v>
      </c>
      <c r="D40" s="16">
        <f>IFERROR(SOLID!H9,0)</f>
        <v>0</v>
      </c>
      <c r="E40" s="16">
        <f>IFERROR(SOLID!I9,0)</f>
        <v>0</v>
      </c>
      <c r="F40" s="16">
        <f>IFERROR(SOLID!J9,0)</f>
        <v>0</v>
      </c>
      <c r="G40" s="16">
        <f>IFERROR(SOLID!K9,0)</f>
        <v>0</v>
      </c>
      <c r="H40" s="16">
        <f>IFERROR(SOLID!L9,0)</f>
        <v>0</v>
      </c>
      <c r="I40" s="16">
        <f>IFERROR(SOLID!M9,0)</f>
        <v>0</v>
      </c>
      <c r="J40" s="16">
        <f>IFERROR(SOLID!N9,0)</f>
        <v>1.4568E-27</v>
      </c>
      <c r="K40" s="16">
        <f>IFERROR(SOLID!O9,0)</f>
        <v>1.1544000000000001E-13</v>
      </c>
      <c r="L40" s="16">
        <f>IFERROR(SOLID!P9,0)</f>
        <v>5.8800000000000002E-13</v>
      </c>
      <c r="M40" s="16">
        <f>IFERROR(SOLID!Q9,0)</f>
        <v>5.8346999999999996E-14</v>
      </c>
      <c r="N40" s="16">
        <f>IFERROR(SOLID!R9,0)</f>
        <v>9.2329E-19</v>
      </c>
      <c r="O40" s="16">
        <f>IFERROR(SOLID!S9,0)</f>
        <v>0</v>
      </c>
      <c r="P40" s="16">
        <f>IFERROR(SOLID!T9,0)</f>
        <v>2.9104999999999998E-9</v>
      </c>
      <c r="Q40" s="16">
        <f>IFERROR(SOLID!U9,0)</f>
        <v>1.6388000000000001E-8</v>
      </c>
      <c r="R40" s="16">
        <f>IFERROR(SOLID!V9,0)</f>
        <v>1.4462000000000001E-7</v>
      </c>
      <c r="S40" s="16">
        <f>IFERROR(SOLID!W9,0)</f>
        <v>0.2</v>
      </c>
      <c r="T40" s="16">
        <f>IFERROR(SOLID!X9,0)</f>
        <v>0.2</v>
      </c>
      <c r="U40" s="16">
        <f>IFERROR(SOLID!Y9,0)</f>
        <v>0.2</v>
      </c>
      <c r="V40" s="16">
        <f>IFERROR(SOLID!Z9,0)</f>
        <v>0.2</v>
      </c>
      <c r="W40" s="16">
        <f>IFERROR(SOLID!AA9,0)</f>
        <v>0.2</v>
      </c>
      <c r="X40" s="16">
        <f>IFERROR(SOLID!AB9,0)</f>
        <v>0.2</v>
      </c>
      <c r="Y40" s="16">
        <f>IFERROR(SOLID!AC9,0)</f>
        <v>0.2</v>
      </c>
      <c r="Z40" s="16">
        <f>IFERROR(SOLID!AD9,0)</f>
        <v>0.2</v>
      </c>
      <c r="AA40" s="16">
        <f>IFERROR(SOLID!AE9,0)</f>
        <v>0.2</v>
      </c>
      <c r="AB40" s="16">
        <f>IFERROR(SOLID!AF9,0)</f>
        <v>0.2</v>
      </c>
      <c r="AC40" s="16">
        <f>IFERROR(SOLID!AG9,0)</f>
        <v>2.4708000000000001E-2</v>
      </c>
      <c r="AD40" s="16">
        <f>IFERROR(SOLID!AH9,0)</f>
        <v>7.1752000000000002E-10</v>
      </c>
      <c r="AE40" s="16">
        <f>IFERROR(SOLID!AI9,0)</f>
        <v>4.1887999999999998E-19</v>
      </c>
      <c r="AF40" s="16">
        <f>IFERROR(SOLID!AJ9,0)</f>
        <v>3.6235999999999998E-29</v>
      </c>
      <c r="AG40" s="16">
        <f>IFERROR(SOLID!AK9,0)</f>
        <v>0</v>
      </c>
      <c r="AH40" s="16">
        <f>IFERROR(SOLID!AL9,0)</f>
        <v>0</v>
      </c>
      <c r="AI40" s="16">
        <f>IFERROR(SOLID!AM9,0)</f>
        <v>0</v>
      </c>
      <c r="AJ40" s="16">
        <f>IFERROR(SOLID!AN9,0)</f>
        <v>0</v>
      </c>
      <c r="AK40" s="16">
        <f>IFERROR(SOLID!AO9,0)</f>
        <v>0</v>
      </c>
      <c r="AL40" s="16">
        <f>IFERROR(SOLID!AP9,0)</f>
        <v>0</v>
      </c>
      <c r="AM40" s="16">
        <f>IFERROR(SOLID!AQ9,0)</f>
        <v>0</v>
      </c>
      <c r="AN40" s="16">
        <f>IFERROR(SOLID!AR9,0)</f>
        <v>0</v>
      </c>
      <c r="AO40" s="16">
        <f>IFERROR(SOLID!AS9,0)</f>
        <v>0</v>
      </c>
      <c r="AP40" s="16">
        <f>IFERROR(SOLID!AT9,0)</f>
        <v>0</v>
      </c>
      <c r="AQ40" s="16">
        <f>IFERROR(SOLID!AU9,0)</f>
        <v>0</v>
      </c>
      <c r="AR40" s="16">
        <f>IFERROR(SOLID!AV9,0)</f>
        <v>0</v>
      </c>
      <c r="AS40" s="16">
        <f>IFERROR(SOLID!AW9,0)</f>
        <v>0</v>
      </c>
      <c r="AT40" s="16">
        <f>IFERROR(SOLID!AX9,0)</f>
        <v>0</v>
      </c>
      <c r="AU40" s="16">
        <f>IFERROR(SOLID!AY9,0)</f>
        <v>0</v>
      </c>
      <c r="AV40" s="16">
        <f>IFERROR(SOLID!AZ9,0)</f>
        <v>0</v>
      </c>
      <c r="AW40" s="16">
        <f>IFERROR(SOLID!BA9,0)</f>
        <v>0</v>
      </c>
      <c r="AX40" s="16">
        <f>IFERROR(SOLID!BB9,0)</f>
        <v>0</v>
      </c>
      <c r="AY40" s="16">
        <f>IFERROR(SOLID!BC9,0)</f>
        <v>0</v>
      </c>
      <c r="AZ40" s="16">
        <f>IFERROR(SOLID!BD9,0)</f>
        <v>0</v>
      </c>
      <c r="BA40" s="16">
        <f>IFERROR(SOLID!BE9,0)</f>
        <v>0</v>
      </c>
      <c r="BB40" s="16">
        <f>IFERROR(SOLID!BF9,0)</f>
        <v>0</v>
      </c>
      <c r="BC40" s="16">
        <f>IFERROR(SOLID!BG9,0)</f>
        <v>0</v>
      </c>
      <c r="BD40" s="16">
        <f>IFERROR(SOLID!BH9,0)</f>
        <v>0</v>
      </c>
      <c r="BE40" s="16">
        <f>IFERROR(SOLID!BI9,0)</f>
        <v>0</v>
      </c>
      <c r="BF40" s="16">
        <f>IFERROR(SOLID!BJ9,0)</f>
        <v>0</v>
      </c>
      <c r="BG40" s="16">
        <f>IFERROR(SOLID!BK9,0)</f>
        <v>0</v>
      </c>
      <c r="BH40" s="16">
        <f>IFERROR(SOLID!BL9,0)</f>
        <v>0</v>
      </c>
      <c r="BI40" s="16">
        <f>IFERROR(SOLID!BM9,0)</f>
        <v>0</v>
      </c>
      <c r="BJ40" s="16">
        <f>IFERROR(SOLID!BN9,0)</f>
        <v>0</v>
      </c>
      <c r="BK40" s="16">
        <f>IFERROR(SOLID!BO9,0)</f>
        <v>0</v>
      </c>
      <c r="BL40" s="16">
        <f>IFERROR(SOLID!BP9,0)</f>
        <v>0</v>
      </c>
      <c r="BM40" s="16">
        <f>IFERROR(SOLID!BQ9,0)</f>
        <v>0</v>
      </c>
      <c r="BN40" s="16">
        <f>IFERROR(SOLID!BR9,0)</f>
        <v>0</v>
      </c>
      <c r="BO40" s="16">
        <f>IFERROR(SOLID!BS9,0)</f>
        <v>0</v>
      </c>
      <c r="BP40" s="16">
        <f>IFERROR(SOLID!BT9,0)</f>
        <v>0</v>
      </c>
      <c r="BQ40" s="16">
        <f>IFERROR(SOLID!BU9,0)</f>
        <v>0</v>
      </c>
      <c r="BR40" s="16">
        <f>IFERROR(SOLID!BV9,0)</f>
        <v>0</v>
      </c>
      <c r="BS40" s="16">
        <f>IFERROR(SOLID!BW9,0)</f>
        <v>0</v>
      </c>
      <c r="BT40" s="16">
        <f>IFERROR(SOLID!BX9,0)</f>
        <v>0</v>
      </c>
    </row>
    <row r="41" spans="1:72" ht="21.75" hidden="1" outlineLevel="1" thickBot="1" x14ac:dyDescent="0.4">
      <c r="A41" s="87" t="str">
        <f>IFERROR(SOLID!E10,0)</f>
        <v>GeSe</v>
      </c>
      <c r="B41" s="16">
        <f>IFERROR(SOLID!F10,0)</f>
        <v>0.06</v>
      </c>
      <c r="C41" s="16">
        <f>IFERROR(SOLID!G10,0)</f>
        <v>0.06</v>
      </c>
      <c r="D41" s="16">
        <f>IFERROR(SOLID!H10,0)</f>
        <v>0.06</v>
      </c>
      <c r="E41" s="16">
        <f>IFERROR(SOLID!I10,0)</f>
        <v>6.0000999999999999E-2</v>
      </c>
      <c r="F41" s="16">
        <f>IFERROR(SOLID!J10,0)</f>
        <v>0.12</v>
      </c>
      <c r="G41" s="16">
        <f>IFERROR(SOLID!K10,0)</f>
        <v>6.0003000000000001E-2</v>
      </c>
      <c r="H41" s="16">
        <f>IFERROR(SOLID!L10,0)</f>
        <v>0.12</v>
      </c>
      <c r="I41" s="16">
        <f>IFERROR(SOLID!M10,0)</f>
        <v>0.12</v>
      </c>
      <c r="J41" s="16">
        <f>IFERROR(SOLID!N10,0)</f>
        <v>0.12</v>
      </c>
      <c r="K41" s="16">
        <f>IFERROR(SOLID!O10,0)</f>
        <v>0.12</v>
      </c>
      <c r="L41" s="16">
        <f>IFERROR(SOLID!P10,0)</f>
        <v>0.12</v>
      </c>
      <c r="M41" s="16">
        <f>IFERROR(SOLID!Q10,0)</f>
        <v>0.12</v>
      </c>
      <c r="N41" s="16">
        <f>IFERROR(SOLID!R10,0)</f>
        <v>0.12</v>
      </c>
      <c r="O41" s="16">
        <f>IFERROR(SOLID!S10,0)</f>
        <v>0.11998</v>
      </c>
      <c r="P41" s="16">
        <f>IFERROR(SOLID!T10,0)</f>
        <v>5.0687999999999997E-2</v>
      </c>
      <c r="Q41" s="16">
        <f>IFERROR(SOLID!U10,0)</f>
        <v>2.4145E-2</v>
      </c>
      <c r="R41" s="16">
        <f>IFERROR(SOLID!V10,0)</f>
        <v>1.2522999999999999E-2</v>
      </c>
      <c r="S41" s="16">
        <f>IFERROR(SOLID!W10,0)</f>
        <v>6.8328E-3</v>
      </c>
      <c r="T41" s="16">
        <f>IFERROR(SOLID!X10,0)</f>
        <v>3.8625999999999999E-3</v>
      </c>
      <c r="U41" s="16">
        <f>IFERROR(SOLID!Y10,0)</f>
        <v>2.2447000000000001E-3</v>
      </c>
      <c r="V41" s="16">
        <f>IFERROR(SOLID!Z10,0)</f>
        <v>1.3349E-3</v>
      </c>
      <c r="W41" s="16">
        <f>IFERROR(SOLID!AA10,0)</f>
        <v>8.1010999999999995E-4</v>
      </c>
      <c r="X41" s="16">
        <f>IFERROR(SOLID!AB10,0)</f>
        <v>1.2987E-4</v>
      </c>
      <c r="Y41" s="16">
        <f>IFERROR(SOLID!AC10,0)</f>
        <v>8.5175999999999999E-5</v>
      </c>
      <c r="Z41" s="16">
        <f>IFERROR(SOLID!AD10,0)</f>
        <v>5.6563E-5</v>
      </c>
      <c r="AA41" s="16">
        <f>IFERROR(SOLID!AE10,0)</f>
        <v>3.8003999999999997E-5</v>
      </c>
      <c r="AB41" s="16">
        <f>IFERROR(SOLID!AF10,0)</f>
        <v>2.5819000000000001E-5</v>
      </c>
      <c r="AC41" s="16">
        <f>IFERROR(SOLID!AG10,0)</f>
        <v>1.7722000000000001E-5</v>
      </c>
      <c r="AD41" s="16">
        <f>IFERROR(SOLID!AH10,0)</f>
        <v>1.2286999999999999E-5</v>
      </c>
      <c r="AE41" s="16">
        <f>IFERROR(SOLID!AI10,0)</f>
        <v>8.5976000000000005E-6</v>
      </c>
      <c r="AF41" s="16">
        <f>IFERROR(SOLID!AJ10,0)</f>
        <v>6.0692000000000003E-6</v>
      </c>
      <c r="AG41" s="16">
        <f>IFERROR(SOLID!AK10,0)</f>
        <v>4.3203E-6</v>
      </c>
      <c r="AH41" s="16">
        <f>IFERROR(SOLID!AL10,0)</f>
        <v>3.0997000000000002E-6</v>
      </c>
      <c r="AI41" s="16">
        <f>IFERROR(SOLID!AM10,0)</f>
        <v>2.2400000000000002E-6</v>
      </c>
      <c r="AJ41" s="16">
        <f>IFERROR(SOLID!AN10,0)</f>
        <v>1.6302000000000001E-6</v>
      </c>
      <c r="AK41" s="16">
        <f>IFERROR(SOLID!AO10,0)</f>
        <v>3.9883999999999999E-7</v>
      </c>
      <c r="AL41" s="16">
        <f>IFERROR(SOLID!AP10,0)</f>
        <v>0</v>
      </c>
      <c r="AM41" s="16">
        <f>IFERROR(SOLID!AQ10,0)</f>
        <v>0</v>
      </c>
      <c r="AN41" s="16">
        <f>IFERROR(SOLID!AR10,0)</f>
        <v>0</v>
      </c>
      <c r="AO41" s="16">
        <f>IFERROR(SOLID!AS10,0)</f>
        <v>0</v>
      </c>
      <c r="AP41" s="16">
        <f>IFERROR(SOLID!AT10,0)</f>
        <v>0</v>
      </c>
      <c r="AQ41" s="16">
        <f>IFERROR(SOLID!AU10,0)</f>
        <v>0</v>
      </c>
      <c r="AR41" s="16">
        <f>IFERROR(SOLID!AV10,0)</f>
        <v>0</v>
      </c>
      <c r="AS41" s="16">
        <f>IFERROR(SOLID!AW10,0)</f>
        <v>0</v>
      </c>
      <c r="AT41" s="16">
        <f>IFERROR(SOLID!AX10,0)</f>
        <v>0</v>
      </c>
      <c r="AU41" s="16">
        <f>IFERROR(SOLID!AY10,0)</f>
        <v>0</v>
      </c>
      <c r="AV41" s="16">
        <f>IFERROR(SOLID!AZ10,0)</f>
        <v>0</v>
      </c>
      <c r="AW41" s="16">
        <f>IFERROR(SOLID!BA10,0)</f>
        <v>0</v>
      </c>
      <c r="AX41" s="16">
        <f>IFERROR(SOLID!BB10,0)</f>
        <v>0</v>
      </c>
      <c r="AY41" s="16">
        <f>IFERROR(SOLID!BC10,0)</f>
        <v>0</v>
      </c>
      <c r="AZ41" s="16">
        <f>IFERROR(SOLID!BD10,0)</f>
        <v>0</v>
      </c>
      <c r="BA41" s="16">
        <f>IFERROR(SOLID!BE10,0)</f>
        <v>0</v>
      </c>
      <c r="BB41" s="16">
        <f>IFERROR(SOLID!BF10,0)</f>
        <v>0</v>
      </c>
      <c r="BC41" s="16">
        <f>IFERROR(SOLID!BG10,0)</f>
        <v>0</v>
      </c>
      <c r="BD41" s="16">
        <f>IFERROR(SOLID!BH10,0)</f>
        <v>0</v>
      </c>
      <c r="BE41" s="16">
        <f>IFERROR(SOLID!BI10,0)</f>
        <v>0</v>
      </c>
      <c r="BF41" s="16">
        <f>IFERROR(SOLID!BJ10,0)</f>
        <v>0</v>
      </c>
      <c r="BG41" s="16">
        <f>IFERROR(SOLID!BK10,0)</f>
        <v>0</v>
      </c>
      <c r="BH41" s="16">
        <f>IFERROR(SOLID!BL10,0)</f>
        <v>0</v>
      </c>
      <c r="BI41" s="16">
        <f>IFERROR(SOLID!BM10,0)</f>
        <v>0</v>
      </c>
      <c r="BJ41" s="16">
        <f>IFERROR(SOLID!BN10,0)</f>
        <v>0</v>
      </c>
      <c r="BK41" s="16">
        <f>IFERROR(SOLID!BO10,0)</f>
        <v>0</v>
      </c>
      <c r="BL41" s="16">
        <f>IFERROR(SOLID!BP10,0)</f>
        <v>0</v>
      </c>
      <c r="BM41" s="16">
        <f>IFERROR(SOLID!BQ10,0)</f>
        <v>0</v>
      </c>
      <c r="BN41" s="16">
        <f>IFERROR(SOLID!BR10,0)</f>
        <v>0</v>
      </c>
      <c r="BO41" s="16">
        <f>IFERROR(SOLID!BS10,0)</f>
        <v>0</v>
      </c>
      <c r="BP41" s="16">
        <f>IFERROR(SOLID!BT10,0)</f>
        <v>0</v>
      </c>
      <c r="BQ41" s="16">
        <f>IFERROR(SOLID!BU10,0)</f>
        <v>0</v>
      </c>
      <c r="BR41" s="16">
        <f>IFERROR(SOLID!BV10,0)</f>
        <v>0</v>
      </c>
      <c r="BS41" s="16">
        <f>IFERROR(SOLID!BW10,0)</f>
        <v>0</v>
      </c>
      <c r="BT41" s="16">
        <f>IFERROR(SOLID!BX10,0)</f>
        <v>0</v>
      </c>
    </row>
    <row r="42" spans="1:72" ht="21.75" hidden="1" outlineLevel="1" thickBot="1" x14ac:dyDescent="0.4">
      <c r="A42" s="87" t="str">
        <f>IFERROR(SOLID!E11,0)</f>
        <v>Ga2Se</v>
      </c>
      <c r="B42" s="16">
        <f>IFERROR(SOLID!F11,0)</f>
        <v>0</v>
      </c>
      <c r="C42" s="16">
        <f>IFERROR(SOLID!G11,0)</f>
        <v>0</v>
      </c>
      <c r="D42" s="16">
        <f>IFERROR(SOLID!H11,0)</f>
        <v>0</v>
      </c>
      <c r="E42" s="16">
        <f>IFERROR(SOLID!I11,0)</f>
        <v>0</v>
      </c>
      <c r="F42" s="16">
        <f>IFERROR(SOLID!J11,0)</f>
        <v>0</v>
      </c>
      <c r="G42" s="16">
        <f>IFERROR(SOLID!K11,0)</f>
        <v>0</v>
      </c>
      <c r="H42" s="16">
        <f>IFERROR(SOLID!L11,0)</f>
        <v>0</v>
      </c>
      <c r="I42" s="16">
        <f>IFERROR(SOLID!M11,0)</f>
        <v>0</v>
      </c>
      <c r="J42" s="16">
        <f>IFERROR(SOLID!N11,0)</f>
        <v>0</v>
      </c>
      <c r="K42" s="16">
        <f>IFERROR(SOLID!O11,0)</f>
        <v>1.0744999999999999E-31</v>
      </c>
      <c r="L42" s="16">
        <f>IFERROR(SOLID!P11,0)</f>
        <v>1.257E-29</v>
      </c>
      <c r="M42" s="16">
        <f>IFERROR(SOLID!Q11,0)</f>
        <v>1.1001000000000001E-27</v>
      </c>
      <c r="N42" s="16">
        <f>IFERROR(SOLID!R11,0)</f>
        <v>7.4019000000000003E-26</v>
      </c>
      <c r="O42" s="16">
        <f>IFERROR(SOLID!S11,0)</f>
        <v>3.9204000000000003E-24</v>
      </c>
      <c r="P42" s="16">
        <f>IFERROR(SOLID!T11,0)</f>
        <v>1.3079000000000001E-22</v>
      </c>
      <c r="Q42" s="16">
        <f>IFERROR(SOLID!U11,0)</f>
        <v>4.0776E-21</v>
      </c>
      <c r="R42" s="16">
        <f>IFERROR(SOLID!V11,0)</f>
        <v>1.1226E-19</v>
      </c>
      <c r="S42" s="16">
        <f>IFERROR(SOLID!W11,0)</f>
        <v>2.2370999999999998E-18</v>
      </c>
      <c r="T42" s="16">
        <f>IFERROR(SOLID!X11,0)</f>
        <v>2.3373999999999999E-17</v>
      </c>
      <c r="U42" s="16">
        <f>IFERROR(SOLID!Y11,0)</f>
        <v>2.1883E-16</v>
      </c>
      <c r="V42" s="16">
        <f>IFERROR(SOLID!Z11,0)</f>
        <v>1.846E-15</v>
      </c>
      <c r="W42" s="16">
        <f>IFERROR(SOLID!AA11,0)</f>
        <v>1.4121E-14</v>
      </c>
      <c r="X42" s="16">
        <f>IFERROR(SOLID!AB11,0)</f>
        <v>2.0518E-11</v>
      </c>
      <c r="Y42" s="16">
        <f>IFERROR(SOLID!AC11,0)</f>
        <v>1.0504000000000001E-10</v>
      </c>
      <c r="Z42" s="16">
        <f>IFERROR(SOLID!AD11,0)</f>
        <v>5.0361999999999996E-10</v>
      </c>
      <c r="AA42" s="16">
        <f>IFERROR(SOLID!AE11,0)</f>
        <v>2.2708000000000001E-9</v>
      </c>
      <c r="AB42" s="16">
        <f>IFERROR(SOLID!AF11,0)</f>
        <v>9.6646000000000007E-9</v>
      </c>
      <c r="AC42" s="16">
        <f>IFERROR(SOLID!AG11,0)</f>
        <v>3.7957E-8</v>
      </c>
      <c r="AD42" s="16">
        <f>IFERROR(SOLID!AH11,0)</f>
        <v>3.7532000000000002E-8</v>
      </c>
      <c r="AE42" s="16">
        <f>IFERROR(SOLID!AI11,0)</f>
        <v>3.6856999999999997E-8</v>
      </c>
      <c r="AF42" s="16">
        <f>IFERROR(SOLID!AJ11,0)</f>
        <v>3.5754999999999998E-8</v>
      </c>
      <c r="AG42" s="16">
        <f>IFERROR(SOLID!AK11,0)</f>
        <v>3.4268E-8</v>
      </c>
      <c r="AH42" s="16">
        <f>IFERROR(SOLID!AL11,0)</f>
        <v>3.2444000000000003E-8</v>
      </c>
      <c r="AI42" s="16">
        <f>IFERROR(SOLID!AM11,0)</f>
        <v>3.0350999999999998E-8</v>
      </c>
      <c r="AJ42" s="16">
        <f>IFERROR(SOLID!AN11,0)</f>
        <v>2.8037999999999999E-8</v>
      </c>
      <c r="AK42" s="16">
        <f>IFERROR(SOLID!AO11,0)</f>
        <v>2.3727000000000001E-8</v>
      </c>
      <c r="AL42" s="16">
        <f>IFERROR(SOLID!AP11,0)</f>
        <v>0</v>
      </c>
      <c r="AM42" s="16">
        <f>IFERROR(SOLID!AQ11,0)</f>
        <v>0</v>
      </c>
      <c r="AN42" s="16">
        <f>IFERROR(SOLID!AR11,0)</f>
        <v>0</v>
      </c>
      <c r="AO42" s="16">
        <f>IFERROR(SOLID!AS11,0)</f>
        <v>0</v>
      </c>
      <c r="AP42" s="16">
        <f>IFERROR(SOLID!AT11,0)</f>
        <v>0</v>
      </c>
      <c r="AQ42" s="16">
        <f>IFERROR(SOLID!AU11,0)</f>
        <v>0</v>
      </c>
      <c r="AR42" s="16">
        <f>IFERROR(SOLID!AV11,0)</f>
        <v>0</v>
      </c>
      <c r="AS42" s="16">
        <f>IFERROR(SOLID!AW11,0)</f>
        <v>0</v>
      </c>
      <c r="AT42" s="16">
        <f>IFERROR(SOLID!AX11,0)</f>
        <v>0</v>
      </c>
      <c r="AU42" s="16">
        <f>IFERROR(SOLID!AY11,0)</f>
        <v>0</v>
      </c>
      <c r="AV42" s="16">
        <f>IFERROR(SOLID!AZ11,0)</f>
        <v>0</v>
      </c>
      <c r="AW42" s="16">
        <f>IFERROR(SOLID!BA11,0)</f>
        <v>0</v>
      </c>
      <c r="AX42" s="16">
        <f>IFERROR(SOLID!BB11,0)</f>
        <v>0</v>
      </c>
      <c r="AY42" s="16">
        <f>IFERROR(SOLID!BC11,0)</f>
        <v>0</v>
      </c>
      <c r="AZ42" s="16">
        <f>IFERROR(SOLID!BD11,0)</f>
        <v>0</v>
      </c>
      <c r="BA42" s="16">
        <f>IFERROR(SOLID!BE11,0)</f>
        <v>0</v>
      </c>
      <c r="BB42" s="16">
        <f>IFERROR(SOLID!BF11,0)</f>
        <v>0</v>
      </c>
      <c r="BC42" s="16">
        <f>IFERROR(SOLID!BG11,0)</f>
        <v>0</v>
      </c>
      <c r="BD42" s="16">
        <f>IFERROR(SOLID!BH11,0)</f>
        <v>0</v>
      </c>
      <c r="BE42" s="16">
        <f>IFERROR(SOLID!BI11,0)</f>
        <v>0</v>
      </c>
      <c r="BF42" s="16">
        <f>IFERROR(SOLID!BJ11,0)</f>
        <v>0</v>
      </c>
      <c r="BG42" s="16">
        <f>IFERROR(SOLID!BK11,0)</f>
        <v>0</v>
      </c>
      <c r="BH42" s="16">
        <f>IFERROR(SOLID!BL11,0)</f>
        <v>0</v>
      </c>
      <c r="BI42" s="16">
        <f>IFERROR(SOLID!BM11,0)</f>
        <v>0</v>
      </c>
      <c r="BJ42" s="16">
        <f>IFERROR(SOLID!BN11,0)</f>
        <v>0</v>
      </c>
      <c r="BK42" s="16">
        <f>IFERROR(SOLID!BO11,0)</f>
        <v>0</v>
      </c>
      <c r="BL42" s="16">
        <f>IFERROR(SOLID!BP11,0)</f>
        <v>0</v>
      </c>
      <c r="BM42" s="16">
        <f>IFERROR(SOLID!BQ11,0)</f>
        <v>0</v>
      </c>
      <c r="BN42" s="16">
        <f>IFERROR(SOLID!BR11,0)</f>
        <v>0</v>
      </c>
      <c r="BO42" s="16">
        <f>IFERROR(SOLID!BS11,0)</f>
        <v>0</v>
      </c>
      <c r="BP42" s="16">
        <f>IFERROR(SOLID!BT11,0)</f>
        <v>0</v>
      </c>
      <c r="BQ42" s="16">
        <f>IFERROR(SOLID!BU11,0)</f>
        <v>0</v>
      </c>
      <c r="BR42" s="16">
        <f>IFERROR(SOLID!BV11,0)</f>
        <v>0</v>
      </c>
      <c r="BS42" s="16">
        <f>IFERROR(SOLID!BW11,0)</f>
        <v>0</v>
      </c>
      <c r="BT42" s="16">
        <f>IFERROR(SOLID!BX11,0)</f>
        <v>0</v>
      </c>
    </row>
    <row r="43" spans="1:72" ht="21.75" hidden="1" outlineLevel="1" thickBot="1" x14ac:dyDescent="0.4">
      <c r="A43" s="87" t="str">
        <f>IFERROR(SOLID!E12,0)</f>
        <v>Ar</v>
      </c>
      <c r="B43" s="16">
        <f>IFERROR(SOLID!F12,0)</f>
        <v>0.2</v>
      </c>
      <c r="C43" s="16">
        <f>IFERROR(SOLID!G12,0)</f>
        <v>0.2</v>
      </c>
      <c r="D43" s="16">
        <f>IFERROR(SOLID!H12,0)</f>
        <v>0.2</v>
      </c>
      <c r="E43" s="16">
        <f>IFERROR(SOLID!I12,0)</f>
        <v>0.2</v>
      </c>
      <c r="F43" s="16">
        <f>IFERROR(SOLID!J12,0)</f>
        <v>0.2</v>
      </c>
      <c r="G43" s="16">
        <f>IFERROR(SOLID!K12,0)</f>
        <v>0.2</v>
      </c>
      <c r="H43" s="16">
        <f>IFERROR(SOLID!L12,0)</f>
        <v>0.2</v>
      </c>
      <c r="I43" s="16">
        <f>IFERROR(SOLID!M12,0)</f>
        <v>0.2</v>
      </c>
      <c r="J43" s="16">
        <f>IFERROR(SOLID!N12,0)</f>
        <v>0.2</v>
      </c>
      <c r="K43" s="16">
        <f>IFERROR(SOLID!O12,0)</f>
        <v>0.2</v>
      </c>
      <c r="L43" s="16">
        <f>IFERROR(SOLID!P12,0)</f>
        <v>0.2</v>
      </c>
      <c r="M43" s="16">
        <f>IFERROR(SOLID!Q12,0)</f>
        <v>0.2</v>
      </c>
      <c r="N43" s="16">
        <f>IFERROR(SOLID!R12,0)</f>
        <v>0.2</v>
      </c>
      <c r="O43" s="16">
        <f>IFERROR(SOLID!S12,0)</f>
        <v>0.2</v>
      </c>
      <c r="P43" s="16">
        <f>IFERROR(SOLID!T12,0)</f>
        <v>0.2</v>
      </c>
      <c r="Q43" s="16">
        <f>IFERROR(SOLID!U12,0)</f>
        <v>0.2</v>
      </c>
      <c r="R43" s="16">
        <f>IFERROR(SOLID!V12,0)</f>
        <v>0.2</v>
      </c>
      <c r="S43" s="16">
        <f>IFERROR(SOLID!W12,0)</f>
        <v>0.2</v>
      </c>
      <c r="T43" s="16">
        <f>IFERROR(SOLID!X12,0)</f>
        <v>0.2</v>
      </c>
      <c r="U43" s="16">
        <f>IFERROR(SOLID!Y12,0)</f>
        <v>0.2</v>
      </c>
      <c r="V43" s="16">
        <f>IFERROR(SOLID!Z12,0)</f>
        <v>0.2</v>
      </c>
      <c r="W43" s="16">
        <f>IFERROR(SOLID!AA12,0)</f>
        <v>0.2</v>
      </c>
      <c r="X43" s="16">
        <f>IFERROR(SOLID!AB12,0)</f>
        <v>0.2</v>
      </c>
      <c r="Y43" s="16">
        <f>IFERROR(SOLID!AC12,0)</f>
        <v>0.2</v>
      </c>
      <c r="Z43" s="16">
        <f>IFERROR(SOLID!AD12,0)</f>
        <v>0.2</v>
      </c>
      <c r="AA43" s="16">
        <f>IFERROR(SOLID!AE12,0)</f>
        <v>0.2</v>
      </c>
      <c r="AB43" s="16">
        <f>IFERROR(SOLID!AF12,0)</f>
        <v>0.2</v>
      </c>
      <c r="AC43" s="16">
        <f>IFERROR(SOLID!AG12,0)</f>
        <v>0.2</v>
      </c>
      <c r="AD43" s="16">
        <f>IFERROR(SOLID!AH12,0)</f>
        <v>0.2</v>
      </c>
      <c r="AE43" s="16">
        <f>IFERROR(SOLID!AI12,0)</f>
        <v>0.2</v>
      </c>
      <c r="AF43" s="16">
        <f>IFERROR(SOLID!AJ12,0)</f>
        <v>0.2</v>
      </c>
      <c r="AG43" s="16">
        <f>IFERROR(SOLID!AK12,0)</f>
        <v>0.2</v>
      </c>
      <c r="AH43" s="16">
        <f>IFERROR(SOLID!AL12,0)</f>
        <v>0.2</v>
      </c>
      <c r="AI43" s="16">
        <f>IFERROR(SOLID!AM12,0)</f>
        <v>0.2</v>
      </c>
      <c r="AJ43" s="16">
        <f>IFERROR(SOLID!AN12,0)</f>
        <v>0.2</v>
      </c>
      <c r="AK43" s="16">
        <f>IFERROR(SOLID!AO12,0)</f>
        <v>0.2</v>
      </c>
      <c r="AL43" s="16">
        <f>IFERROR(SOLID!AP12,0)</f>
        <v>0</v>
      </c>
      <c r="AM43" s="16">
        <f>IFERROR(SOLID!AQ12,0)</f>
        <v>0</v>
      </c>
      <c r="AN43" s="16">
        <f>IFERROR(SOLID!AR12,0)</f>
        <v>0</v>
      </c>
      <c r="AO43" s="16">
        <f>IFERROR(SOLID!AS12,0)</f>
        <v>0</v>
      </c>
      <c r="AP43" s="16">
        <f>IFERROR(SOLID!AT12,0)</f>
        <v>0</v>
      </c>
      <c r="AQ43" s="16">
        <f>IFERROR(SOLID!AU12,0)</f>
        <v>0</v>
      </c>
      <c r="AR43" s="16">
        <f>IFERROR(SOLID!AV12,0)</f>
        <v>0</v>
      </c>
      <c r="AS43" s="16">
        <f>IFERROR(SOLID!AW12,0)</f>
        <v>0</v>
      </c>
      <c r="AT43" s="16">
        <f>IFERROR(SOLID!AX12,0)</f>
        <v>0</v>
      </c>
      <c r="AU43" s="16">
        <f>IFERROR(SOLID!AY12,0)</f>
        <v>0</v>
      </c>
      <c r="AV43" s="16">
        <f>IFERROR(SOLID!AZ12,0)</f>
        <v>0</v>
      </c>
      <c r="AW43" s="16">
        <f>IFERROR(SOLID!BA12,0)</f>
        <v>0</v>
      </c>
      <c r="AX43" s="16">
        <f>IFERROR(SOLID!BB12,0)</f>
        <v>0</v>
      </c>
      <c r="AY43" s="16">
        <f>IFERROR(SOLID!BC12,0)</f>
        <v>0</v>
      </c>
      <c r="AZ43" s="16">
        <f>IFERROR(SOLID!BD12,0)</f>
        <v>0</v>
      </c>
      <c r="BA43" s="16">
        <f>IFERROR(SOLID!BE12,0)</f>
        <v>0</v>
      </c>
      <c r="BB43" s="16">
        <f>IFERROR(SOLID!BF12,0)</f>
        <v>0</v>
      </c>
      <c r="BC43" s="16">
        <f>IFERROR(SOLID!BG12,0)</f>
        <v>0</v>
      </c>
      <c r="BD43" s="16">
        <f>IFERROR(SOLID!BH12,0)</f>
        <v>0</v>
      </c>
      <c r="BE43" s="16">
        <f>IFERROR(SOLID!BI12,0)</f>
        <v>0</v>
      </c>
      <c r="BF43" s="16">
        <f>IFERROR(SOLID!BJ12,0)</f>
        <v>0</v>
      </c>
      <c r="BG43" s="16">
        <f>IFERROR(SOLID!BK12,0)</f>
        <v>0</v>
      </c>
      <c r="BH43" s="16">
        <f>IFERROR(SOLID!BL12,0)</f>
        <v>0</v>
      </c>
      <c r="BI43" s="16">
        <f>IFERROR(SOLID!BM12,0)</f>
        <v>0</v>
      </c>
      <c r="BJ43" s="16">
        <f>IFERROR(SOLID!BN12,0)</f>
        <v>0</v>
      </c>
      <c r="BK43" s="16">
        <f>IFERROR(SOLID!BO12,0)</f>
        <v>0</v>
      </c>
      <c r="BL43" s="16">
        <f>IFERROR(SOLID!BP12,0)</f>
        <v>0</v>
      </c>
      <c r="BM43" s="16">
        <f>IFERROR(SOLID!BQ12,0)</f>
        <v>0</v>
      </c>
      <c r="BN43" s="16">
        <f>IFERROR(SOLID!BR12,0)</f>
        <v>0</v>
      </c>
      <c r="BO43" s="16">
        <f>IFERROR(SOLID!BS12,0)</f>
        <v>0</v>
      </c>
      <c r="BP43" s="16">
        <f>IFERROR(SOLID!BT12,0)</f>
        <v>0</v>
      </c>
      <c r="BQ43" s="16">
        <f>IFERROR(SOLID!BU12,0)</f>
        <v>0</v>
      </c>
      <c r="BR43" s="16">
        <f>IFERROR(SOLID!BV12,0)</f>
        <v>0</v>
      </c>
      <c r="BS43" s="16">
        <f>IFERROR(SOLID!BW12,0)</f>
        <v>0</v>
      </c>
      <c r="BT43" s="16">
        <f>IFERROR(SOLID!BX12,0)</f>
        <v>0</v>
      </c>
    </row>
    <row r="44" spans="1:72" ht="21.75" hidden="1" outlineLevel="1" thickBot="1" x14ac:dyDescent="0.4">
      <c r="A44" s="87" t="str">
        <f>IFERROR(SOLID!E13,0)</f>
        <v>(1)Ga[l]</v>
      </c>
      <c r="B44" s="16">
        <f>IFERROR(SOLID!F13,0)</f>
        <v>0</v>
      </c>
      <c r="C44" s="16">
        <f>IFERROR(SOLID!G13,0)</f>
        <v>0</v>
      </c>
      <c r="D44" s="16">
        <f>IFERROR(SOLID!H13,0)</f>
        <v>0</v>
      </c>
      <c r="E44" s="16">
        <f>IFERROR(SOLID!I13,0)</f>
        <v>0</v>
      </c>
      <c r="F44" s="16">
        <f>IFERROR(SOLID!J13,0)</f>
        <v>0</v>
      </c>
      <c r="G44" s="16">
        <f>IFERROR(SOLID!K13,0)</f>
        <v>0</v>
      </c>
      <c r="H44" s="16">
        <f>IFERROR(SOLID!L13,0)</f>
        <v>0</v>
      </c>
      <c r="I44" s="16">
        <f>IFERROR(SOLID!M13,0)</f>
        <v>0</v>
      </c>
      <c r="J44" s="16">
        <f>IFERROR(SOLID!N13,0)</f>
        <v>0</v>
      </c>
      <c r="K44" s="16">
        <f>IFERROR(SOLID!O13,0)</f>
        <v>1.5377999999999999E-25</v>
      </c>
      <c r="L44" s="16">
        <f>IFERROR(SOLID!P13,0)</f>
        <v>1.9084000000000001E-25</v>
      </c>
      <c r="M44" s="16">
        <f>IFERROR(SOLID!Q13,0)</f>
        <v>2.9055000000000002E-28</v>
      </c>
      <c r="N44" s="16">
        <f>IFERROR(SOLID!R13,0)</f>
        <v>0</v>
      </c>
      <c r="O44" s="16">
        <f>IFERROR(SOLID!S13,0)</f>
        <v>0</v>
      </c>
      <c r="P44" s="16">
        <f>IFERROR(SOLID!T13,0)</f>
        <v>1.9586000000000001E-31</v>
      </c>
      <c r="Q44" s="16">
        <f>IFERROR(SOLID!U13,0)</f>
        <v>0</v>
      </c>
      <c r="R44" s="16">
        <f>IFERROR(SOLID!V13,0)</f>
        <v>0</v>
      </c>
      <c r="S44" s="16">
        <f>IFERROR(SOLID!W13,0)</f>
        <v>0</v>
      </c>
      <c r="T44" s="16">
        <f>IFERROR(SOLID!X13,0)</f>
        <v>9.3472999999999994E-33</v>
      </c>
      <c r="U44" s="16">
        <f>IFERROR(SOLID!Y13,0)</f>
        <v>3.4046000000000003E-21</v>
      </c>
      <c r="V44" s="16">
        <f>IFERROR(SOLID!Z13,0)</f>
        <v>6.0889999999999999E-16</v>
      </c>
      <c r="W44" s="16">
        <f>IFERROR(SOLID!AA13,0)</f>
        <v>9.8558000000000005E-14</v>
      </c>
      <c r="X44" s="16">
        <f>IFERROR(SOLID!AB13,0)</f>
        <v>8.4943000000000003E-12</v>
      </c>
      <c r="Y44" s="16">
        <f>IFERROR(SOLID!AC13,0)</f>
        <v>4.2958000000000002E-11</v>
      </c>
      <c r="Z44" s="16">
        <f>IFERROR(SOLID!AD13,0)</f>
        <v>1.993E-10</v>
      </c>
      <c r="AA44" s="16">
        <f>IFERROR(SOLID!AE13,0)</f>
        <v>1.517E-9</v>
      </c>
      <c r="AB44" s="16">
        <f>IFERROR(SOLID!AF13,0)</f>
        <v>2.1988999999999999E-8</v>
      </c>
      <c r="AC44" s="16">
        <f>IFERROR(SOLID!AG13,0)</f>
        <v>0.17529</v>
      </c>
      <c r="AD44" s="16">
        <f>IFERROR(SOLID!AH13,0)</f>
        <v>0.2</v>
      </c>
      <c r="AE44" s="16">
        <f>IFERROR(SOLID!AI13,0)</f>
        <v>0.2</v>
      </c>
      <c r="AF44" s="16">
        <f>IFERROR(SOLID!AJ13,0)</f>
        <v>0.2</v>
      </c>
      <c r="AG44" s="16">
        <f>IFERROR(SOLID!AK13,0)</f>
        <v>0.2</v>
      </c>
      <c r="AH44" s="16">
        <f>IFERROR(SOLID!AL13,0)</f>
        <v>0.2</v>
      </c>
      <c r="AI44" s="16">
        <f>IFERROR(SOLID!AM13,0)</f>
        <v>0.2</v>
      </c>
      <c r="AJ44" s="16">
        <f>IFERROR(SOLID!AN13,0)</f>
        <v>0.2</v>
      </c>
      <c r="AK44" s="16">
        <f>IFERROR(SOLID!AO13,0)</f>
        <v>0.2</v>
      </c>
      <c r="AL44" s="16">
        <f>IFERROR(SOLID!AP13,0)</f>
        <v>0</v>
      </c>
      <c r="AM44" s="16">
        <f>IFERROR(SOLID!AQ13,0)</f>
        <v>0</v>
      </c>
      <c r="AN44" s="16">
        <f>IFERROR(SOLID!AR13,0)</f>
        <v>0</v>
      </c>
      <c r="AO44" s="16">
        <f>IFERROR(SOLID!AS13,0)</f>
        <v>0</v>
      </c>
      <c r="AP44" s="16">
        <f>IFERROR(SOLID!AT13,0)</f>
        <v>0</v>
      </c>
      <c r="AQ44" s="16">
        <f>IFERROR(SOLID!AU13,0)</f>
        <v>0</v>
      </c>
      <c r="AR44" s="16">
        <f>IFERROR(SOLID!AV13,0)</f>
        <v>0</v>
      </c>
      <c r="AS44" s="16">
        <f>IFERROR(SOLID!AW13,0)</f>
        <v>0</v>
      </c>
      <c r="AT44" s="16">
        <f>IFERROR(SOLID!AX13,0)</f>
        <v>0</v>
      </c>
      <c r="AU44" s="16">
        <f>IFERROR(SOLID!AY13,0)</f>
        <v>0</v>
      </c>
      <c r="AV44" s="16">
        <f>IFERROR(SOLID!AZ13,0)</f>
        <v>0</v>
      </c>
      <c r="AW44" s="16">
        <f>IFERROR(SOLID!BA13,0)</f>
        <v>0</v>
      </c>
      <c r="AX44" s="16">
        <f>IFERROR(SOLID!BB13,0)</f>
        <v>0</v>
      </c>
      <c r="AY44" s="16">
        <f>IFERROR(SOLID!BC13,0)</f>
        <v>0</v>
      </c>
      <c r="AZ44" s="16">
        <f>IFERROR(SOLID!BD13,0)</f>
        <v>0</v>
      </c>
      <c r="BA44" s="16">
        <f>IFERROR(SOLID!BE13,0)</f>
        <v>0</v>
      </c>
      <c r="BB44" s="16">
        <f>IFERROR(SOLID!BF13,0)</f>
        <v>0</v>
      </c>
      <c r="BC44" s="16">
        <f>IFERROR(SOLID!BG13,0)</f>
        <v>0</v>
      </c>
      <c r="BD44" s="16">
        <f>IFERROR(SOLID!BH13,0)</f>
        <v>0</v>
      </c>
      <c r="BE44" s="16">
        <f>IFERROR(SOLID!BI13,0)</f>
        <v>0</v>
      </c>
      <c r="BF44" s="16">
        <f>IFERROR(SOLID!BJ13,0)</f>
        <v>0</v>
      </c>
      <c r="BG44" s="16">
        <f>IFERROR(SOLID!BK13,0)</f>
        <v>0</v>
      </c>
      <c r="BH44" s="16">
        <f>IFERROR(SOLID!BL13,0)</f>
        <v>0</v>
      </c>
      <c r="BI44" s="16">
        <f>IFERROR(SOLID!BM13,0)</f>
        <v>0</v>
      </c>
      <c r="BJ44" s="16">
        <f>IFERROR(SOLID!BN13,0)</f>
        <v>0</v>
      </c>
      <c r="BK44" s="16">
        <f>IFERROR(SOLID!BO13,0)</f>
        <v>0</v>
      </c>
      <c r="BL44" s="16">
        <f>IFERROR(SOLID!BP13,0)</f>
        <v>0</v>
      </c>
      <c r="BM44" s="16">
        <f>IFERROR(SOLID!BQ13,0)</f>
        <v>0</v>
      </c>
      <c r="BN44" s="16">
        <f>IFERROR(SOLID!BR13,0)</f>
        <v>0</v>
      </c>
      <c r="BO44" s="16">
        <f>IFERROR(SOLID!BS13,0)</f>
        <v>0</v>
      </c>
      <c r="BP44" s="16">
        <f>IFERROR(SOLID!BT13,0)</f>
        <v>0</v>
      </c>
      <c r="BQ44" s="16">
        <f>IFERROR(SOLID!BU13,0)</f>
        <v>0</v>
      </c>
      <c r="BR44" s="16">
        <f>IFERROR(SOLID!BV13,0)</f>
        <v>0</v>
      </c>
      <c r="BS44" s="16">
        <f>IFERROR(SOLID!BW13,0)</f>
        <v>0</v>
      </c>
      <c r="BT44" s="16">
        <f>IFERROR(SOLID!BX13,0)</f>
        <v>0</v>
      </c>
    </row>
    <row r="45" spans="1:72" ht="21.75" hidden="1" outlineLevel="1" thickBot="1" x14ac:dyDescent="0.4">
      <c r="A45" s="87" t="str">
        <f>IFERROR(SOLID!E14,0)</f>
        <v>(1)GeSe[l]</v>
      </c>
      <c r="B45" s="16">
        <f>IFERROR(SOLID!F14,0)</f>
        <v>2.8436999999999999E-30</v>
      </c>
      <c r="C45" s="16">
        <f>IFERROR(SOLID!G14,0)</f>
        <v>9.7907000000000001E-29</v>
      </c>
      <c r="D45" s="16">
        <f>IFERROR(SOLID!H14,0)</f>
        <v>0</v>
      </c>
      <c r="E45" s="16">
        <f>IFERROR(SOLID!I14,0)</f>
        <v>0</v>
      </c>
      <c r="F45" s="16">
        <f>IFERROR(SOLID!J14,0)</f>
        <v>0</v>
      </c>
      <c r="G45" s="16">
        <f>IFERROR(SOLID!K14,0)</f>
        <v>0</v>
      </c>
      <c r="H45" s="16">
        <f>IFERROR(SOLID!L14,0)</f>
        <v>0</v>
      </c>
      <c r="I45" s="16">
        <f>IFERROR(SOLID!M14,0)</f>
        <v>3.4741E-35</v>
      </c>
      <c r="J45" s="16">
        <f>IFERROR(SOLID!N14,0)</f>
        <v>6.1948000000000003E-25</v>
      </c>
      <c r="K45" s="16">
        <f>IFERROR(SOLID!O14,0)</f>
        <v>3.0716E-16</v>
      </c>
      <c r="L45" s="16">
        <f>IFERROR(SOLID!P14,0)</f>
        <v>5.4108000000000002E-17</v>
      </c>
      <c r="M45" s="16">
        <f>IFERROR(SOLID!Q14,0)</f>
        <v>1.3065999999999999E-20</v>
      </c>
      <c r="N45" s="16">
        <f>IFERROR(SOLID!R14,0)</f>
        <v>3.7711E-32</v>
      </c>
      <c r="O45" s="16">
        <f>IFERROR(SOLID!S14,0)</f>
        <v>0</v>
      </c>
      <c r="P45" s="16">
        <f>IFERROR(SOLID!T14,0)</f>
        <v>3.3487000000000001E-26</v>
      </c>
      <c r="Q45" s="16">
        <f>IFERROR(SOLID!U14,0)</f>
        <v>0</v>
      </c>
      <c r="R45" s="16">
        <f>IFERROR(SOLID!V14,0)</f>
        <v>0</v>
      </c>
      <c r="S45" s="16">
        <f>IFERROR(SOLID!W14,0)</f>
        <v>0</v>
      </c>
      <c r="T45" s="16">
        <f>IFERROR(SOLID!X14,0)</f>
        <v>8.9660000000000008E-31</v>
      </c>
      <c r="U45" s="16">
        <f>IFERROR(SOLID!Y14,0)</f>
        <v>7.7117999999999995E-20</v>
      </c>
      <c r="V45" s="16">
        <f>IFERROR(SOLID!Z14,0)</f>
        <v>3.4534000000000001E-15</v>
      </c>
      <c r="W45" s="16">
        <f>IFERROR(SOLID!AA14,0)</f>
        <v>1.4778999999999999E-13</v>
      </c>
      <c r="X45" s="16">
        <f>IFERROR(SOLID!AB14,0)</f>
        <v>9.9984000000000006E-14</v>
      </c>
      <c r="Y45" s="16">
        <f>IFERROR(SOLID!AC14,0)</f>
        <v>1.6693999999999999E-13</v>
      </c>
      <c r="Z45" s="16">
        <f>IFERROR(SOLID!AD14,0)</f>
        <v>2.6516E-13</v>
      </c>
      <c r="AA45" s="16">
        <f>IFERROR(SOLID!AE14,0)</f>
        <v>7.1501E-13</v>
      </c>
      <c r="AB45" s="16">
        <f>IFERROR(SOLID!AF14,0)</f>
        <v>3.7914999999999997E-12</v>
      </c>
      <c r="AC45" s="16">
        <f>IFERROR(SOLID!AG14,0)</f>
        <v>1.1549000000000001E-5</v>
      </c>
      <c r="AD45" s="16">
        <f>IFERROR(SOLID!AH14,0)</f>
        <v>1.006E-5</v>
      </c>
      <c r="AE45" s="16">
        <f>IFERROR(SOLID!AI14,0)</f>
        <v>7.7314000000000002E-6</v>
      </c>
      <c r="AF45" s="16">
        <f>IFERROR(SOLID!AJ14,0)</f>
        <v>5.9946000000000002E-6</v>
      </c>
      <c r="AG45" s="16">
        <f>IFERROR(SOLID!AK14,0)</f>
        <v>4.6886000000000003E-6</v>
      </c>
      <c r="AH45" s="16">
        <f>IFERROR(SOLID!AL14,0)</f>
        <v>3.6990000000000001E-6</v>
      </c>
      <c r="AI45" s="16">
        <f>IFERROR(SOLID!AM14,0)</f>
        <v>2.9422E-6</v>
      </c>
      <c r="AJ45" s="16">
        <f>IFERROR(SOLID!AN14,0)</f>
        <v>2.3601000000000001E-6</v>
      </c>
      <c r="AK45" s="16">
        <f>IFERROR(SOLID!AO14,0)</f>
        <v>7.5745000000000005E-7</v>
      </c>
      <c r="AL45" s="16">
        <f>IFERROR(SOLID!AP14,0)</f>
        <v>0</v>
      </c>
      <c r="AM45" s="16">
        <f>IFERROR(SOLID!AQ14,0)</f>
        <v>0</v>
      </c>
      <c r="AN45" s="16">
        <f>IFERROR(SOLID!AR14,0)</f>
        <v>0</v>
      </c>
      <c r="AO45" s="16">
        <f>IFERROR(SOLID!AS14,0)</f>
        <v>0</v>
      </c>
      <c r="AP45" s="16">
        <f>IFERROR(SOLID!AT14,0)</f>
        <v>0</v>
      </c>
      <c r="AQ45" s="16">
        <f>IFERROR(SOLID!AU14,0)</f>
        <v>0</v>
      </c>
      <c r="AR45" s="16">
        <f>IFERROR(SOLID!AV14,0)</f>
        <v>0</v>
      </c>
      <c r="AS45" s="16">
        <f>IFERROR(SOLID!AW14,0)</f>
        <v>0</v>
      </c>
      <c r="AT45" s="16">
        <f>IFERROR(SOLID!AX14,0)</f>
        <v>0</v>
      </c>
      <c r="AU45" s="16">
        <f>IFERROR(SOLID!AY14,0)</f>
        <v>0</v>
      </c>
      <c r="AV45" s="16">
        <f>IFERROR(SOLID!AZ14,0)</f>
        <v>0</v>
      </c>
      <c r="AW45" s="16">
        <f>IFERROR(SOLID!BA14,0)</f>
        <v>0</v>
      </c>
      <c r="AX45" s="16">
        <f>IFERROR(SOLID!BB14,0)</f>
        <v>0</v>
      </c>
      <c r="AY45" s="16">
        <f>IFERROR(SOLID!BC14,0)</f>
        <v>0</v>
      </c>
      <c r="AZ45" s="16">
        <f>IFERROR(SOLID!BD14,0)</f>
        <v>0</v>
      </c>
      <c r="BA45" s="16">
        <f>IFERROR(SOLID!BE14,0)</f>
        <v>0</v>
      </c>
      <c r="BB45" s="16">
        <f>IFERROR(SOLID!BF14,0)</f>
        <v>0</v>
      </c>
      <c r="BC45" s="16">
        <f>IFERROR(SOLID!BG14,0)</f>
        <v>0</v>
      </c>
      <c r="BD45" s="16">
        <f>IFERROR(SOLID!BH14,0)</f>
        <v>0</v>
      </c>
      <c r="BE45" s="16">
        <f>IFERROR(SOLID!BI14,0)</f>
        <v>0</v>
      </c>
      <c r="BF45" s="16">
        <f>IFERROR(SOLID!BJ14,0)</f>
        <v>0</v>
      </c>
      <c r="BG45" s="16">
        <f>IFERROR(SOLID!BK14,0)</f>
        <v>0</v>
      </c>
      <c r="BH45" s="16">
        <f>IFERROR(SOLID!BL14,0)</f>
        <v>0</v>
      </c>
      <c r="BI45" s="16">
        <f>IFERROR(SOLID!BM14,0)</f>
        <v>0</v>
      </c>
      <c r="BJ45" s="16">
        <f>IFERROR(SOLID!BN14,0)</f>
        <v>0</v>
      </c>
      <c r="BK45" s="16">
        <f>IFERROR(SOLID!BO14,0)</f>
        <v>0</v>
      </c>
      <c r="BL45" s="16">
        <f>IFERROR(SOLID!BP14,0)</f>
        <v>0</v>
      </c>
      <c r="BM45" s="16">
        <f>IFERROR(SOLID!BQ14,0)</f>
        <v>0</v>
      </c>
      <c r="BN45" s="16">
        <f>IFERROR(SOLID!BR14,0)</f>
        <v>0</v>
      </c>
      <c r="BO45" s="16">
        <f>IFERROR(SOLID!BS14,0)</f>
        <v>0</v>
      </c>
      <c r="BP45" s="16">
        <f>IFERROR(SOLID!BT14,0)</f>
        <v>0</v>
      </c>
      <c r="BQ45" s="16">
        <f>IFERROR(SOLID!BU14,0)</f>
        <v>0</v>
      </c>
      <c r="BR45" s="16">
        <f>IFERROR(SOLID!BV14,0)</f>
        <v>0</v>
      </c>
      <c r="BS45" s="16">
        <f>IFERROR(SOLID!BW14,0)</f>
        <v>0</v>
      </c>
      <c r="BT45" s="16">
        <f>IFERROR(SOLID!BX14,0)</f>
        <v>0</v>
      </c>
    </row>
    <row r="46" spans="1:72" ht="21.75" hidden="1" outlineLevel="1" thickBot="1" x14ac:dyDescent="0.4">
      <c r="A46" s="87" t="str">
        <f>IFERROR(SOLID!E15,0)</f>
        <v>(l)Ge[l]</v>
      </c>
      <c r="B46" s="16">
        <f>IFERROR(SOLID!F15,0)</f>
        <v>0</v>
      </c>
      <c r="C46" s="16">
        <f>IFERROR(SOLID!G15,0)</f>
        <v>1.1946E-36</v>
      </c>
      <c r="D46" s="16">
        <f>IFERROR(SOLID!H15,0)</f>
        <v>0</v>
      </c>
      <c r="E46" s="16">
        <f>IFERROR(SOLID!I15,0)</f>
        <v>0</v>
      </c>
      <c r="F46" s="16">
        <f>IFERROR(SOLID!J15,0)</f>
        <v>0</v>
      </c>
      <c r="G46" s="16">
        <f>IFERROR(SOLID!K15,0)</f>
        <v>0</v>
      </c>
      <c r="H46" s="16">
        <f>IFERROR(SOLID!L15,0)</f>
        <v>0</v>
      </c>
      <c r="I46" s="16">
        <f>IFERROR(SOLID!M15,0)</f>
        <v>0</v>
      </c>
      <c r="J46" s="16">
        <f>IFERROR(SOLID!N15,0)</f>
        <v>6.6292999999999996E-29</v>
      </c>
      <c r="K46" s="16">
        <f>IFERROR(SOLID!O15,0)</f>
        <v>2.5134E-18</v>
      </c>
      <c r="L46" s="16">
        <f>IFERROR(SOLID!P15,0)</f>
        <v>1.1213E-18</v>
      </c>
      <c r="M46" s="16">
        <f>IFERROR(SOLID!Q15,0)</f>
        <v>6.5199999999999998E-22</v>
      </c>
      <c r="N46" s="16">
        <f>IFERROR(SOLID!R15,0)</f>
        <v>4.3290000000000002E-33</v>
      </c>
      <c r="O46" s="16">
        <f>IFERROR(SOLID!S15,0)</f>
        <v>0</v>
      </c>
      <c r="P46" s="16">
        <f>IFERROR(SOLID!T15,0)</f>
        <v>1.8011999999999999E-26</v>
      </c>
      <c r="Q46" s="16">
        <f>IFERROR(SOLID!U15,0)</f>
        <v>0</v>
      </c>
      <c r="R46" s="16">
        <f>IFERROR(SOLID!V15,0)</f>
        <v>0</v>
      </c>
      <c r="S46" s="16">
        <f>IFERROR(SOLID!W15,0)</f>
        <v>0</v>
      </c>
      <c r="T46" s="16">
        <f>IFERROR(SOLID!X15,0)</f>
        <v>7.0954999999999998E-30</v>
      </c>
      <c r="U46" s="16">
        <f>IFERROR(SOLID!Y15,0)</f>
        <v>1.1157E-18</v>
      </c>
      <c r="V46" s="16">
        <f>IFERROR(SOLID!Z15,0)</f>
        <v>8.9204999999999997E-14</v>
      </c>
      <c r="W46" s="16">
        <f>IFERROR(SOLID!AA15,0)</f>
        <v>6.6680999999999998E-12</v>
      </c>
      <c r="X46" s="16">
        <f>IFERROR(SOLID!AB15,0)</f>
        <v>3.4691000000000001E-11</v>
      </c>
      <c r="Y46" s="16">
        <f>IFERROR(SOLID!AC15,0)</f>
        <v>9.2507999999999995E-11</v>
      </c>
      <c r="Z46" s="16">
        <f>IFERROR(SOLID!AD15,0)</f>
        <v>2.3126000000000001E-10</v>
      </c>
      <c r="AA46" s="16">
        <f>IFERROR(SOLID!AE15,0)</f>
        <v>9.6801999999999993E-10</v>
      </c>
      <c r="AB46" s="16">
        <f>IFERROR(SOLID!AF15,0)</f>
        <v>7.8655000000000002E-9</v>
      </c>
      <c r="AC46" s="16">
        <f>IFERROR(SOLID!AG15,0)</f>
        <v>3.6242999999999997E-2</v>
      </c>
      <c r="AD46" s="16">
        <f>IFERROR(SOLID!AH15,0)</f>
        <v>4.7273000000000003E-2</v>
      </c>
      <c r="AE46" s="16">
        <f>IFERROR(SOLID!AI15,0)</f>
        <v>5.3775000000000003E-2</v>
      </c>
      <c r="AF46" s="16">
        <f>IFERROR(SOLID!AJ15,0)</f>
        <v>6.1083999999999999E-2</v>
      </c>
      <c r="AG46" s="16">
        <f>IFERROR(SOLID!AK15,0)</f>
        <v>6.9317000000000004E-2</v>
      </c>
      <c r="AH46" s="16">
        <f>IFERROR(SOLID!AL15,0)</f>
        <v>7.8613000000000002E-2</v>
      </c>
      <c r="AI46" s="16">
        <f>IFERROR(SOLID!AM15,0)</f>
        <v>8.9105000000000004E-2</v>
      </c>
      <c r="AJ46" s="16">
        <f>IFERROR(SOLID!AN15,0)</f>
        <v>0.10102</v>
      </c>
      <c r="AK46" s="16">
        <f>IFERROR(SOLID!AO15,0)</f>
        <v>0.12</v>
      </c>
      <c r="AL46" s="16">
        <f>IFERROR(SOLID!AP15,0)</f>
        <v>0</v>
      </c>
      <c r="AM46" s="16">
        <f>IFERROR(SOLID!AQ15,0)</f>
        <v>0</v>
      </c>
      <c r="AN46" s="16">
        <f>IFERROR(SOLID!AR15,0)</f>
        <v>0</v>
      </c>
      <c r="AO46" s="16">
        <f>IFERROR(SOLID!AS15,0)</f>
        <v>0</v>
      </c>
      <c r="AP46" s="16">
        <f>IFERROR(SOLID!AT15,0)</f>
        <v>0</v>
      </c>
      <c r="AQ46" s="16">
        <f>IFERROR(SOLID!AU15,0)</f>
        <v>0</v>
      </c>
      <c r="AR46" s="16">
        <f>IFERROR(SOLID!AV15,0)</f>
        <v>0</v>
      </c>
      <c r="AS46" s="16">
        <f>IFERROR(SOLID!AW15,0)</f>
        <v>0</v>
      </c>
      <c r="AT46" s="16">
        <f>IFERROR(SOLID!AX15,0)</f>
        <v>0</v>
      </c>
      <c r="AU46" s="16">
        <f>IFERROR(SOLID!AY15,0)</f>
        <v>0</v>
      </c>
      <c r="AV46" s="16">
        <f>IFERROR(SOLID!AZ15,0)</f>
        <v>0</v>
      </c>
      <c r="AW46" s="16">
        <f>IFERROR(SOLID!BA15,0)</f>
        <v>0</v>
      </c>
      <c r="AX46" s="16">
        <f>IFERROR(SOLID!BB15,0)</f>
        <v>0</v>
      </c>
      <c r="AY46" s="16">
        <f>IFERROR(SOLID!BC15,0)</f>
        <v>0</v>
      </c>
      <c r="AZ46" s="16">
        <f>IFERROR(SOLID!BD15,0)</f>
        <v>0</v>
      </c>
      <c r="BA46" s="16">
        <f>IFERROR(SOLID!BE15,0)</f>
        <v>0</v>
      </c>
      <c r="BB46" s="16">
        <f>IFERROR(SOLID!BF15,0)</f>
        <v>0</v>
      </c>
      <c r="BC46" s="16">
        <f>IFERROR(SOLID!BG15,0)</f>
        <v>0</v>
      </c>
      <c r="BD46" s="16">
        <f>IFERROR(SOLID!BH15,0)</f>
        <v>0</v>
      </c>
      <c r="BE46" s="16">
        <f>IFERROR(SOLID!BI15,0)</f>
        <v>0</v>
      </c>
      <c r="BF46" s="16">
        <f>IFERROR(SOLID!BJ15,0)</f>
        <v>0</v>
      </c>
      <c r="BG46" s="16">
        <f>IFERROR(SOLID!BK15,0)</f>
        <v>0</v>
      </c>
      <c r="BH46" s="16">
        <f>IFERROR(SOLID!BL15,0)</f>
        <v>0</v>
      </c>
      <c r="BI46" s="16">
        <f>IFERROR(SOLID!BM15,0)</f>
        <v>0</v>
      </c>
      <c r="BJ46" s="16">
        <f>IFERROR(SOLID!BN15,0)</f>
        <v>0</v>
      </c>
      <c r="BK46" s="16">
        <f>IFERROR(SOLID!BO15,0)</f>
        <v>0</v>
      </c>
      <c r="BL46" s="16">
        <f>IFERROR(SOLID!BP15,0)</f>
        <v>0</v>
      </c>
      <c r="BM46" s="16">
        <f>IFERROR(SOLID!BQ15,0)</f>
        <v>0</v>
      </c>
      <c r="BN46" s="16">
        <f>IFERROR(SOLID!BR15,0)</f>
        <v>0</v>
      </c>
      <c r="BO46" s="16">
        <f>IFERROR(SOLID!BS15,0)</f>
        <v>0</v>
      </c>
      <c r="BP46" s="16">
        <f>IFERROR(SOLID!BT15,0)</f>
        <v>0</v>
      </c>
      <c r="BQ46" s="16">
        <f>IFERROR(SOLID!BU15,0)</f>
        <v>0</v>
      </c>
      <c r="BR46" s="16">
        <f>IFERROR(SOLID!BV15,0)</f>
        <v>0</v>
      </c>
      <c r="BS46" s="16">
        <f>IFERROR(SOLID!BW15,0)</f>
        <v>0</v>
      </c>
      <c r="BT46" s="16">
        <f>IFERROR(SOLID!BX15,0)</f>
        <v>0</v>
      </c>
    </row>
    <row r="47" spans="1:72" ht="21.75" hidden="1" outlineLevel="1" thickBot="1" x14ac:dyDescent="0.4">
      <c r="A47" s="87" t="str">
        <f>IFERROR(SOLID!E16,0)</f>
        <v>H (Ar)</v>
      </c>
      <c r="B47" s="16">
        <f>IFERROR(SOLID!F16,0)</f>
        <v>-18.88</v>
      </c>
      <c r="C47" s="16">
        <f>IFERROR(SOLID!G16,0)</f>
        <v>-18.87</v>
      </c>
      <c r="D47" s="16">
        <f>IFERROR(SOLID!H16,0)</f>
        <v>-18.87</v>
      </c>
      <c r="E47" s="16">
        <f>IFERROR(SOLID!I16,0)</f>
        <v>-18.88</v>
      </c>
      <c r="F47" s="16">
        <f>IFERROR(SOLID!J16,0)</f>
        <v>-19.100000000000001</v>
      </c>
      <c r="G47" s="16">
        <f>IFERROR(SOLID!K16,0)</f>
        <v>-18.91</v>
      </c>
      <c r="H47" s="16">
        <f>IFERROR(SOLID!L16,0)</f>
        <v>-19.14</v>
      </c>
      <c r="I47" s="16">
        <f>IFERROR(SOLID!M16,0)</f>
        <v>-19.16</v>
      </c>
      <c r="J47" s="16">
        <f>IFERROR(SOLID!N16,0)</f>
        <v>-19.190000000000001</v>
      </c>
      <c r="K47" s="16">
        <f>IFERROR(SOLID!O16,0)</f>
        <v>-19.309999999999999</v>
      </c>
      <c r="L47" s="16">
        <f>IFERROR(SOLID!P16,0)</f>
        <v>-19.34</v>
      </c>
      <c r="M47" s="16">
        <f>IFERROR(SOLID!Q16,0)</f>
        <v>-19.37</v>
      </c>
      <c r="N47" s="16">
        <f>IFERROR(SOLID!R16,0)</f>
        <v>-19.41</v>
      </c>
      <c r="O47" s="16">
        <f>IFERROR(SOLID!S16,0)</f>
        <v>-19.440000000000001</v>
      </c>
      <c r="P47" s="16">
        <f>IFERROR(SOLID!T16,0)</f>
        <v>-19.23</v>
      </c>
      <c r="Q47" s="16">
        <f>IFERROR(SOLID!U16,0)</f>
        <v>-19.149999999999999</v>
      </c>
      <c r="R47" s="16">
        <f>IFERROR(SOLID!V16,0)</f>
        <v>-19.14</v>
      </c>
      <c r="S47" s="16">
        <f>IFERROR(SOLID!W16,0)</f>
        <v>-19.14</v>
      </c>
      <c r="T47" s="16">
        <f>IFERROR(SOLID!X16,0)</f>
        <v>-19.16</v>
      </c>
      <c r="U47" s="16">
        <f>IFERROR(SOLID!Y16,0)</f>
        <v>-19.190000000000001</v>
      </c>
      <c r="V47" s="16">
        <f>IFERROR(SOLID!Z16,0)</f>
        <v>-19.22</v>
      </c>
      <c r="W47" s="16">
        <f>IFERROR(SOLID!AA16,0)</f>
        <v>-19.25</v>
      </c>
      <c r="X47" s="16">
        <f>IFERROR(SOLID!AB16,0)</f>
        <v>-19.38</v>
      </c>
      <c r="Y47" s="16">
        <f>IFERROR(SOLID!AC16,0)</f>
        <v>-19.420000000000002</v>
      </c>
      <c r="Z47" s="16">
        <f>IFERROR(SOLID!AD16,0)</f>
        <v>-19.45</v>
      </c>
      <c r="AA47" s="16">
        <f>IFERROR(SOLID!AE16,0)</f>
        <v>-19.48</v>
      </c>
      <c r="AB47" s="16">
        <f>IFERROR(SOLID!AF16,0)</f>
        <v>-19.510000000000002</v>
      </c>
      <c r="AC47" s="16">
        <f>IFERROR(SOLID!AG16,0)</f>
        <v>-19.55</v>
      </c>
      <c r="AD47" s="16">
        <f>IFERROR(SOLID!AH16,0)</f>
        <v>-19.579999999999998</v>
      </c>
      <c r="AE47" s="16">
        <f>IFERROR(SOLID!AI16,0)</f>
        <v>-19.61</v>
      </c>
      <c r="AF47" s="16">
        <f>IFERROR(SOLID!AJ16,0)</f>
        <v>-19.64</v>
      </c>
      <c r="AG47" s="16">
        <f>IFERROR(SOLID!AK16,0)</f>
        <v>-19.670000000000002</v>
      </c>
      <c r="AH47" s="16">
        <f>IFERROR(SOLID!AL16,0)</f>
        <v>-19.7</v>
      </c>
      <c r="AI47" s="16">
        <f>IFERROR(SOLID!AM16,0)</f>
        <v>-19.73</v>
      </c>
      <c r="AJ47" s="16">
        <f>IFERROR(SOLID!AN16,0)</f>
        <v>-19.760000000000002</v>
      </c>
      <c r="AK47" s="16">
        <f>IFERROR(SOLID!AO16,0)</f>
        <v>-19.88</v>
      </c>
      <c r="AL47" s="16">
        <f>IFERROR(SOLID!AP16,0)</f>
        <v>0</v>
      </c>
      <c r="AM47" s="16">
        <f>IFERROR(SOLID!AQ16,0)</f>
        <v>0</v>
      </c>
      <c r="AN47" s="16">
        <f>IFERROR(SOLID!AR16,0)</f>
        <v>0</v>
      </c>
      <c r="AO47" s="16">
        <f>IFERROR(SOLID!AS16,0)</f>
        <v>0</v>
      </c>
      <c r="AP47" s="16">
        <f>IFERROR(SOLID!AT16,0)</f>
        <v>0</v>
      </c>
      <c r="AQ47" s="16">
        <f>IFERROR(SOLID!AU16,0)</f>
        <v>0</v>
      </c>
      <c r="AR47" s="16">
        <f>IFERROR(SOLID!AV16,0)</f>
        <v>0</v>
      </c>
      <c r="AS47" s="16">
        <f>IFERROR(SOLID!AW16,0)</f>
        <v>0</v>
      </c>
      <c r="AT47" s="16">
        <f>IFERROR(SOLID!AX16,0)</f>
        <v>0</v>
      </c>
      <c r="AU47" s="16">
        <f>IFERROR(SOLID!AY16,0)</f>
        <v>0</v>
      </c>
      <c r="AV47" s="16">
        <f>IFERROR(SOLID!AZ16,0)</f>
        <v>0</v>
      </c>
      <c r="AW47" s="16">
        <f>IFERROR(SOLID!BA16,0)</f>
        <v>0</v>
      </c>
      <c r="AX47" s="16">
        <f>IFERROR(SOLID!BB16,0)</f>
        <v>0</v>
      </c>
      <c r="AY47" s="16">
        <f>IFERROR(SOLID!BC16,0)</f>
        <v>0</v>
      </c>
      <c r="AZ47" s="16">
        <f>IFERROR(SOLID!BD16,0)</f>
        <v>0</v>
      </c>
      <c r="BA47" s="16">
        <f>IFERROR(SOLID!BE16,0)</f>
        <v>0</v>
      </c>
      <c r="BB47" s="16">
        <f>IFERROR(SOLID!BF16,0)</f>
        <v>0</v>
      </c>
      <c r="BC47" s="16">
        <f>IFERROR(SOLID!BG16,0)</f>
        <v>0</v>
      </c>
      <c r="BD47" s="16">
        <f>IFERROR(SOLID!BH16,0)</f>
        <v>0</v>
      </c>
      <c r="BE47" s="16">
        <f>IFERROR(SOLID!BI16,0)</f>
        <v>0</v>
      </c>
      <c r="BF47" s="16">
        <f>IFERROR(SOLID!BJ16,0)</f>
        <v>0</v>
      </c>
      <c r="BG47" s="16">
        <f>IFERROR(SOLID!BK16,0)</f>
        <v>0</v>
      </c>
      <c r="BH47" s="16">
        <f>IFERROR(SOLID!BL16,0)</f>
        <v>0</v>
      </c>
      <c r="BI47" s="16">
        <f>IFERROR(SOLID!BM16,0)</f>
        <v>0</v>
      </c>
      <c r="BJ47" s="16">
        <f>IFERROR(SOLID!BN16,0)</f>
        <v>0</v>
      </c>
      <c r="BK47" s="16">
        <f>IFERROR(SOLID!BO16,0)</f>
        <v>0</v>
      </c>
      <c r="BL47" s="16">
        <f>IFERROR(SOLID!BP16,0)</f>
        <v>0</v>
      </c>
      <c r="BM47" s="16">
        <f>IFERROR(SOLID!BQ16,0)</f>
        <v>0</v>
      </c>
      <c r="BN47" s="16">
        <f>IFERROR(SOLID!BR16,0)</f>
        <v>0</v>
      </c>
      <c r="BO47" s="16">
        <f>IFERROR(SOLID!BS16,0)</f>
        <v>0</v>
      </c>
      <c r="BP47" s="16">
        <f>IFERROR(SOLID!BT16,0)</f>
        <v>0</v>
      </c>
      <c r="BQ47" s="16">
        <f>IFERROR(SOLID!BU16,0)</f>
        <v>0</v>
      </c>
      <c r="BR47" s="16">
        <f>IFERROR(SOLID!BV16,0)</f>
        <v>0</v>
      </c>
      <c r="BS47" s="16">
        <f>IFERROR(SOLID!BW16,0)</f>
        <v>0</v>
      </c>
      <c r="BT47" s="16">
        <f>IFERROR(SOLID!BX16,0)</f>
        <v>0</v>
      </c>
    </row>
    <row r="48" spans="1:72" ht="21.75" hidden="1" outlineLevel="1" thickBot="1" x14ac:dyDescent="0.4">
      <c r="A48" s="87" t="str">
        <f>IFERROR(SOLID!E17,0)</f>
        <v>H (Ga)</v>
      </c>
      <c r="B48" s="16">
        <f>IFERROR(SOLID!F17,0)</f>
        <v>-67.12</v>
      </c>
      <c r="C48" s="16">
        <f>IFERROR(SOLID!G17,0)</f>
        <v>-63.65</v>
      </c>
      <c r="D48" s="16">
        <f>IFERROR(SOLID!H17,0)</f>
        <v>-60.56</v>
      </c>
      <c r="E48" s="16">
        <f>IFERROR(SOLID!I17,0)</f>
        <v>-57.8</v>
      </c>
      <c r="F48" s="16">
        <f>IFERROR(SOLID!J17,0)</f>
        <v>-54</v>
      </c>
      <c r="G48" s="16">
        <f>IFERROR(SOLID!K17,0)</f>
        <v>-50.22</v>
      </c>
      <c r="H48" s="16">
        <f>IFERROR(SOLID!L17,0)</f>
        <v>-46.96</v>
      </c>
      <c r="I48" s="16">
        <f>IFERROR(SOLID!M17,0)</f>
        <v>-43.86</v>
      </c>
      <c r="J48" s="16">
        <f>IFERROR(SOLID!N17,0)</f>
        <v>-40.98</v>
      </c>
      <c r="K48" s="16">
        <f>IFERROR(SOLID!O17,0)</f>
        <v>-31.32</v>
      </c>
      <c r="L48" s="16">
        <f>IFERROR(SOLID!P17,0)</f>
        <v>-29.28</v>
      </c>
      <c r="M48" s="16">
        <f>IFERROR(SOLID!Q17,0)</f>
        <v>-27.35</v>
      </c>
      <c r="N48" s="16">
        <f>IFERROR(SOLID!R17,0)</f>
        <v>-25.53</v>
      </c>
      <c r="O48" s="16">
        <f>IFERROR(SOLID!S17,0)</f>
        <v>-23.81</v>
      </c>
      <c r="P48" s="16">
        <f>IFERROR(SOLID!T17,0)</f>
        <v>-22.18</v>
      </c>
      <c r="Q48" s="16">
        <f>IFERROR(SOLID!U17,0)</f>
        <v>-20.63</v>
      </c>
      <c r="R48" s="16">
        <f>IFERROR(SOLID!V17,0)</f>
        <v>-19.16</v>
      </c>
      <c r="S48" s="16">
        <f>IFERROR(SOLID!W17,0)</f>
        <v>-17.850000000000001</v>
      </c>
      <c r="T48" s="16">
        <f>IFERROR(SOLID!X17,0)</f>
        <v>-16.850000000000001</v>
      </c>
      <c r="U48" s="16">
        <f>IFERROR(SOLID!Y17,0)</f>
        <v>-15.9</v>
      </c>
      <c r="V48" s="16">
        <f>IFERROR(SOLID!Z17,0)</f>
        <v>-15</v>
      </c>
      <c r="W48" s="16">
        <f>IFERROR(SOLID!AA17,0)</f>
        <v>-14.13</v>
      </c>
      <c r="X48" s="16">
        <f>IFERROR(SOLID!AB17,0)</f>
        <v>-11</v>
      </c>
      <c r="Y48" s="16">
        <f>IFERROR(SOLID!AC17,0)</f>
        <v>-10.29</v>
      </c>
      <c r="Z48" s="16">
        <f>IFERROR(SOLID!AD17,0)</f>
        <v>-9.6059999999999999</v>
      </c>
      <c r="AA48" s="16">
        <f>IFERROR(SOLID!AE17,0)</f>
        <v>-8.9480000000000004</v>
      </c>
      <c r="AB48" s="16">
        <f>IFERROR(SOLID!AF17,0)</f>
        <v>-8.3130000000000006</v>
      </c>
      <c r="AC48" s="16">
        <f>IFERROR(SOLID!AG17,0)</f>
        <v>-7.7130000000000001</v>
      </c>
      <c r="AD48" s="16">
        <f>IFERROR(SOLID!AH17,0)</f>
        <v>-7.7969999999999997</v>
      </c>
      <c r="AE48" s="16">
        <f>IFERROR(SOLID!AI17,0)</f>
        <v>-7.8789999999999996</v>
      </c>
      <c r="AF48" s="16">
        <f>IFERROR(SOLID!AJ17,0)</f>
        <v>-7.9630000000000001</v>
      </c>
      <c r="AG48" s="16">
        <f>IFERROR(SOLID!AK17,0)</f>
        <v>-8.0489999999999995</v>
      </c>
      <c r="AH48" s="16">
        <f>IFERROR(SOLID!AL17,0)</f>
        <v>-8.1370000000000005</v>
      </c>
      <c r="AI48" s="16">
        <f>IFERROR(SOLID!AM17,0)</f>
        <v>-8.2260000000000009</v>
      </c>
      <c r="AJ48" s="16">
        <f>IFERROR(SOLID!AN17,0)</f>
        <v>-8.3190000000000008</v>
      </c>
      <c r="AK48" s="16">
        <f>IFERROR(SOLID!AO17,0)</f>
        <v>-8.58</v>
      </c>
      <c r="AL48" s="16">
        <f>IFERROR(SOLID!AP17,0)</f>
        <v>0</v>
      </c>
      <c r="AM48" s="16">
        <f>IFERROR(SOLID!AQ17,0)</f>
        <v>0</v>
      </c>
      <c r="AN48" s="16">
        <f>IFERROR(SOLID!AR17,0)</f>
        <v>0</v>
      </c>
      <c r="AO48" s="16">
        <f>IFERROR(SOLID!AS17,0)</f>
        <v>0</v>
      </c>
      <c r="AP48" s="16">
        <f>IFERROR(SOLID!AT17,0)</f>
        <v>0</v>
      </c>
      <c r="AQ48" s="16">
        <f>IFERROR(SOLID!AU17,0)</f>
        <v>0</v>
      </c>
      <c r="AR48" s="16">
        <f>IFERROR(SOLID!AV17,0)</f>
        <v>0</v>
      </c>
      <c r="AS48" s="16">
        <f>IFERROR(SOLID!AW17,0)</f>
        <v>0</v>
      </c>
      <c r="AT48" s="16">
        <f>IFERROR(SOLID!AX17,0)</f>
        <v>0</v>
      </c>
      <c r="AU48" s="16">
        <f>IFERROR(SOLID!AY17,0)</f>
        <v>0</v>
      </c>
      <c r="AV48" s="16">
        <f>IFERROR(SOLID!AZ17,0)</f>
        <v>0</v>
      </c>
      <c r="AW48" s="16">
        <f>IFERROR(SOLID!BA17,0)</f>
        <v>0</v>
      </c>
      <c r="AX48" s="16">
        <f>IFERROR(SOLID!BB17,0)</f>
        <v>0</v>
      </c>
      <c r="AY48" s="16">
        <f>IFERROR(SOLID!BC17,0)</f>
        <v>0</v>
      </c>
      <c r="AZ48" s="16">
        <f>IFERROR(SOLID!BD17,0)</f>
        <v>0</v>
      </c>
      <c r="BA48" s="16">
        <f>IFERROR(SOLID!BE17,0)</f>
        <v>0</v>
      </c>
      <c r="BB48" s="16">
        <f>IFERROR(SOLID!BF17,0)</f>
        <v>0</v>
      </c>
      <c r="BC48" s="16">
        <f>IFERROR(SOLID!BG17,0)</f>
        <v>0</v>
      </c>
      <c r="BD48" s="16">
        <f>IFERROR(SOLID!BH17,0)</f>
        <v>0</v>
      </c>
      <c r="BE48" s="16">
        <f>IFERROR(SOLID!BI17,0)</f>
        <v>0</v>
      </c>
      <c r="BF48" s="16">
        <f>IFERROR(SOLID!BJ17,0)</f>
        <v>0</v>
      </c>
      <c r="BG48" s="16">
        <f>IFERROR(SOLID!BK17,0)</f>
        <v>0</v>
      </c>
      <c r="BH48" s="16">
        <f>IFERROR(SOLID!BL17,0)</f>
        <v>0</v>
      </c>
      <c r="BI48" s="16">
        <f>IFERROR(SOLID!BM17,0)</f>
        <v>0</v>
      </c>
      <c r="BJ48" s="16">
        <f>IFERROR(SOLID!BN17,0)</f>
        <v>0</v>
      </c>
      <c r="BK48" s="16">
        <f>IFERROR(SOLID!BO17,0)</f>
        <v>0</v>
      </c>
      <c r="BL48" s="16">
        <f>IFERROR(SOLID!BP17,0)</f>
        <v>0</v>
      </c>
      <c r="BM48" s="16">
        <f>IFERROR(SOLID!BQ17,0)</f>
        <v>0</v>
      </c>
      <c r="BN48" s="16">
        <f>IFERROR(SOLID!BR17,0)</f>
        <v>0</v>
      </c>
      <c r="BO48" s="16">
        <f>IFERROR(SOLID!BS17,0)</f>
        <v>0</v>
      </c>
      <c r="BP48" s="16">
        <f>IFERROR(SOLID!BT17,0)</f>
        <v>0</v>
      </c>
      <c r="BQ48" s="16">
        <f>IFERROR(SOLID!BU17,0)</f>
        <v>0</v>
      </c>
      <c r="BR48" s="16">
        <f>IFERROR(SOLID!BV17,0)</f>
        <v>0</v>
      </c>
      <c r="BS48" s="16">
        <f>IFERROR(SOLID!BW17,0)</f>
        <v>0</v>
      </c>
      <c r="BT48" s="16">
        <f>IFERROR(SOLID!BX17,0)</f>
        <v>0</v>
      </c>
    </row>
    <row r="49" spans="1:72" ht="21.75" hidden="1" outlineLevel="1" thickBot="1" x14ac:dyDescent="0.4">
      <c r="A49" s="87" t="str">
        <f>IFERROR(SOLID!E18,0)</f>
        <v>H (Ge)</v>
      </c>
      <c r="B49" s="16">
        <f>IFERROR(SOLID!F18,0)</f>
        <v>-18.79</v>
      </c>
      <c r="C49" s="16">
        <f>IFERROR(SOLID!G18,0)</f>
        <v>-18.16</v>
      </c>
      <c r="D49" s="16">
        <f>IFERROR(SOLID!H18,0)</f>
        <v>-17.61</v>
      </c>
      <c r="E49" s="16">
        <f>IFERROR(SOLID!I18,0)</f>
        <v>-17.13</v>
      </c>
      <c r="F49" s="16">
        <f>IFERROR(SOLID!J18,0)</f>
        <v>-15.34</v>
      </c>
      <c r="G49" s="16">
        <f>IFERROR(SOLID!K18,0)</f>
        <v>-14.42</v>
      </c>
      <c r="H49" s="16">
        <f>IFERROR(SOLID!L18,0)</f>
        <v>-12.78</v>
      </c>
      <c r="I49" s="16">
        <f>IFERROR(SOLID!M18,0)</f>
        <v>-11.65</v>
      </c>
      <c r="J49" s="16">
        <f>IFERROR(SOLID!N18,0)</f>
        <v>-10.59</v>
      </c>
      <c r="K49" s="16">
        <f>IFERROR(SOLID!O18,0)</f>
        <v>-7.0190000000000001</v>
      </c>
      <c r="L49" s="16">
        <f>IFERROR(SOLID!P18,0)</f>
        <v>-6.2539999999999996</v>
      </c>
      <c r="M49" s="16">
        <f>IFERROR(SOLID!Q18,0)</f>
        <v>-5.5309999999999997</v>
      </c>
      <c r="N49" s="16">
        <f>IFERROR(SOLID!R18,0)</f>
        <v>-4.8460000000000001</v>
      </c>
      <c r="O49" s="16">
        <f>IFERROR(SOLID!S18,0)</f>
        <v>-4.1959999999999997</v>
      </c>
      <c r="P49" s="16">
        <f>IFERROR(SOLID!T18,0)</f>
        <v>-4.1950000000000003</v>
      </c>
      <c r="Q49" s="16">
        <f>IFERROR(SOLID!U18,0)</f>
        <v>-4.2359999999999998</v>
      </c>
      <c r="R49" s="16">
        <f>IFERROR(SOLID!V18,0)</f>
        <v>-4.2759999999999998</v>
      </c>
      <c r="S49" s="16">
        <f>IFERROR(SOLID!W18,0)</f>
        <v>-4.3170000000000002</v>
      </c>
      <c r="T49" s="16">
        <f>IFERROR(SOLID!X18,0)</f>
        <v>-4.3579999999999997</v>
      </c>
      <c r="U49" s="16">
        <f>IFERROR(SOLID!Y18,0)</f>
        <v>-4.399</v>
      </c>
      <c r="V49" s="16">
        <f>IFERROR(SOLID!Z18,0)</f>
        <v>-4.4400000000000004</v>
      </c>
      <c r="W49" s="16">
        <f>IFERROR(SOLID!AA18,0)</f>
        <v>-4.4809999999999999</v>
      </c>
      <c r="X49" s="16">
        <f>IFERROR(SOLID!AB18,0)</f>
        <v>-4.6429999999999998</v>
      </c>
      <c r="Y49" s="16">
        <f>IFERROR(SOLID!AC18,0)</f>
        <v>-4.6829999999999998</v>
      </c>
      <c r="Z49" s="16">
        <f>IFERROR(SOLID!AD18,0)</f>
        <v>-4.7220000000000004</v>
      </c>
      <c r="AA49" s="16">
        <f>IFERROR(SOLID!AE18,0)</f>
        <v>-4.7619999999999996</v>
      </c>
      <c r="AB49" s="16">
        <f>IFERROR(SOLID!AF18,0)</f>
        <v>-4.8010000000000002</v>
      </c>
      <c r="AC49" s="16">
        <f>IFERROR(SOLID!AG18,0)</f>
        <v>-4.8410000000000002</v>
      </c>
      <c r="AD49" s="16">
        <f>IFERROR(SOLID!AH18,0)</f>
        <v>-4.8780000000000001</v>
      </c>
      <c r="AE49" s="16">
        <f>IFERROR(SOLID!AI18,0)</f>
        <v>-4.9169999999999998</v>
      </c>
      <c r="AF49" s="16">
        <f>IFERROR(SOLID!AJ18,0)</f>
        <v>-4.9550000000000001</v>
      </c>
      <c r="AG49" s="16">
        <f>IFERROR(SOLID!AK18,0)</f>
        <v>-4.9930000000000003</v>
      </c>
      <c r="AH49" s="16">
        <f>IFERROR(SOLID!AL18,0)</f>
        <v>-5.03</v>
      </c>
      <c r="AI49" s="16">
        <f>IFERROR(SOLID!AM18,0)</f>
        <v>-5.0679999999999996</v>
      </c>
      <c r="AJ49" s="16">
        <f>IFERROR(SOLID!AN18,0)</f>
        <v>-5.1050000000000004</v>
      </c>
      <c r="AK49" s="16">
        <f>IFERROR(SOLID!AO18,0)</f>
        <v>-5.4530000000000003</v>
      </c>
      <c r="AL49" s="16">
        <f>IFERROR(SOLID!AP18,0)</f>
        <v>0</v>
      </c>
      <c r="AM49" s="16">
        <f>IFERROR(SOLID!AQ18,0)</f>
        <v>0</v>
      </c>
      <c r="AN49" s="16">
        <f>IFERROR(SOLID!AR18,0)</f>
        <v>0</v>
      </c>
      <c r="AO49" s="16">
        <f>IFERROR(SOLID!AS18,0)</f>
        <v>0</v>
      </c>
      <c r="AP49" s="16">
        <f>IFERROR(SOLID!AT18,0)</f>
        <v>0</v>
      </c>
      <c r="AQ49" s="16">
        <f>IFERROR(SOLID!AU18,0)</f>
        <v>0</v>
      </c>
      <c r="AR49" s="16">
        <f>IFERROR(SOLID!AV18,0)</f>
        <v>0</v>
      </c>
      <c r="AS49" s="16">
        <f>IFERROR(SOLID!AW18,0)</f>
        <v>0</v>
      </c>
      <c r="AT49" s="16">
        <f>IFERROR(SOLID!AX18,0)</f>
        <v>0</v>
      </c>
      <c r="AU49" s="16">
        <f>IFERROR(SOLID!AY18,0)</f>
        <v>0</v>
      </c>
      <c r="AV49" s="16">
        <f>IFERROR(SOLID!AZ18,0)</f>
        <v>0</v>
      </c>
      <c r="AW49" s="16">
        <f>IFERROR(SOLID!BA18,0)</f>
        <v>0</v>
      </c>
      <c r="AX49" s="16">
        <f>IFERROR(SOLID!BB18,0)</f>
        <v>0</v>
      </c>
      <c r="AY49" s="16">
        <f>IFERROR(SOLID!BC18,0)</f>
        <v>0</v>
      </c>
      <c r="AZ49" s="16">
        <f>IFERROR(SOLID!BD18,0)</f>
        <v>0</v>
      </c>
      <c r="BA49" s="16">
        <f>IFERROR(SOLID!BE18,0)</f>
        <v>0</v>
      </c>
      <c r="BB49" s="16">
        <f>IFERROR(SOLID!BF18,0)</f>
        <v>0</v>
      </c>
      <c r="BC49" s="16">
        <f>IFERROR(SOLID!BG18,0)</f>
        <v>0</v>
      </c>
      <c r="BD49" s="16">
        <f>IFERROR(SOLID!BH18,0)</f>
        <v>0</v>
      </c>
      <c r="BE49" s="16">
        <f>IFERROR(SOLID!BI18,0)</f>
        <v>0</v>
      </c>
      <c r="BF49" s="16">
        <f>IFERROR(SOLID!BJ18,0)</f>
        <v>0</v>
      </c>
      <c r="BG49" s="16">
        <f>IFERROR(SOLID!BK18,0)</f>
        <v>0</v>
      </c>
      <c r="BH49" s="16">
        <f>IFERROR(SOLID!BL18,0)</f>
        <v>0</v>
      </c>
      <c r="BI49" s="16">
        <f>IFERROR(SOLID!BM18,0)</f>
        <v>0</v>
      </c>
      <c r="BJ49" s="16">
        <f>IFERROR(SOLID!BN18,0)</f>
        <v>0</v>
      </c>
      <c r="BK49" s="16">
        <f>IFERROR(SOLID!BO18,0)</f>
        <v>0</v>
      </c>
      <c r="BL49" s="16">
        <f>IFERROR(SOLID!BP18,0)</f>
        <v>0</v>
      </c>
      <c r="BM49" s="16">
        <f>IFERROR(SOLID!BQ18,0)</f>
        <v>0</v>
      </c>
      <c r="BN49" s="16">
        <f>IFERROR(SOLID!BR18,0)</f>
        <v>0</v>
      </c>
      <c r="BO49" s="16">
        <f>IFERROR(SOLID!BS18,0)</f>
        <v>0</v>
      </c>
      <c r="BP49" s="16">
        <f>IFERROR(SOLID!BT18,0)</f>
        <v>0</v>
      </c>
      <c r="BQ49" s="16">
        <f>IFERROR(SOLID!BU18,0)</f>
        <v>0</v>
      </c>
      <c r="BR49" s="16">
        <f>IFERROR(SOLID!BV18,0)</f>
        <v>0</v>
      </c>
      <c r="BS49" s="16">
        <f>IFERROR(SOLID!BW18,0)</f>
        <v>0</v>
      </c>
      <c r="BT49" s="16">
        <f>IFERROR(SOLID!BX18,0)</f>
        <v>0</v>
      </c>
    </row>
    <row r="50" spans="1:72" ht="21.75" hidden="1" outlineLevel="1" thickBot="1" x14ac:dyDescent="0.4">
      <c r="A50" s="87" t="str">
        <f>IFERROR(SOLID!E19,0)</f>
        <v>H (Se)</v>
      </c>
      <c r="B50" s="16">
        <f>IFERROR(SOLID!F19,0)</f>
        <v>-22.49</v>
      </c>
      <c r="C50" s="16">
        <f>IFERROR(SOLID!G19,0)</f>
        <v>-21.36</v>
      </c>
      <c r="D50" s="16">
        <f>IFERROR(SOLID!H19,0)</f>
        <v>-20.37</v>
      </c>
      <c r="E50" s="16">
        <f>IFERROR(SOLID!I19,0)</f>
        <v>-19.48</v>
      </c>
      <c r="F50" s="16">
        <f>IFERROR(SOLID!J19,0)</f>
        <v>-19.559999999999999</v>
      </c>
      <c r="G50" s="16">
        <f>IFERROR(SOLID!K19,0)</f>
        <v>-19.87</v>
      </c>
      <c r="H50" s="16">
        <f>IFERROR(SOLID!L19,0)</f>
        <v>-20.04</v>
      </c>
      <c r="I50" s="16">
        <f>IFERROR(SOLID!M19,0)</f>
        <v>-20.28</v>
      </c>
      <c r="J50" s="16">
        <f>IFERROR(SOLID!N19,0)</f>
        <v>-20.53</v>
      </c>
      <c r="K50" s="16">
        <f>IFERROR(SOLID!O19,0)</f>
        <v>-21.53</v>
      </c>
      <c r="L50" s="16">
        <f>IFERROR(SOLID!P19,0)</f>
        <v>-21.78</v>
      </c>
      <c r="M50" s="16">
        <f>IFERROR(SOLID!Q19,0)</f>
        <v>-22.02</v>
      </c>
      <c r="N50" s="16">
        <f>IFERROR(SOLID!R19,0)</f>
        <v>-22.27</v>
      </c>
      <c r="O50" s="16">
        <f>IFERROR(SOLID!S19,0)</f>
        <v>-22.52</v>
      </c>
      <c r="P50" s="16">
        <f>IFERROR(SOLID!T19,0)</f>
        <v>-22.76</v>
      </c>
      <c r="Q50" s="16">
        <f>IFERROR(SOLID!U19,0)</f>
        <v>-23</v>
      </c>
      <c r="R50" s="16">
        <f>IFERROR(SOLID!V19,0)</f>
        <v>-23.24</v>
      </c>
      <c r="S50" s="16">
        <f>IFERROR(SOLID!W19,0)</f>
        <v>-23.48</v>
      </c>
      <c r="T50" s="16">
        <f>IFERROR(SOLID!X19,0)</f>
        <v>-23.72</v>
      </c>
      <c r="U50" s="16">
        <f>IFERROR(SOLID!Y19,0)</f>
        <v>-23.95</v>
      </c>
      <c r="V50" s="16">
        <f>IFERROR(SOLID!Z19,0)</f>
        <v>-24.18</v>
      </c>
      <c r="W50" s="16">
        <f>IFERROR(SOLID!AA19,0)</f>
        <v>-24.41</v>
      </c>
      <c r="X50" s="16">
        <f>IFERROR(SOLID!AB19,0)</f>
        <v>-25.31</v>
      </c>
      <c r="Y50" s="16">
        <f>IFERROR(SOLID!AC19,0)</f>
        <v>-25.53</v>
      </c>
      <c r="Z50" s="16">
        <f>IFERROR(SOLID!AD19,0)</f>
        <v>-25.75</v>
      </c>
      <c r="AA50" s="16">
        <f>IFERROR(SOLID!AE19,0)</f>
        <v>-25.97</v>
      </c>
      <c r="AB50" s="16">
        <f>IFERROR(SOLID!AF19,0)</f>
        <v>-26.18</v>
      </c>
      <c r="AC50" s="16">
        <f>IFERROR(SOLID!AG19,0)</f>
        <v>-26.39</v>
      </c>
      <c r="AD50" s="16">
        <f>IFERROR(SOLID!AH19,0)</f>
        <v>-26.6</v>
      </c>
      <c r="AE50" s="16">
        <f>IFERROR(SOLID!AI19,0)</f>
        <v>-26.81</v>
      </c>
      <c r="AF50" s="16">
        <f>IFERROR(SOLID!AJ19,0)</f>
        <v>-27.02</v>
      </c>
      <c r="AG50" s="16">
        <f>IFERROR(SOLID!AK19,0)</f>
        <v>-27.22</v>
      </c>
      <c r="AH50" s="16">
        <f>IFERROR(SOLID!AL19,0)</f>
        <v>-27.43</v>
      </c>
      <c r="AI50" s="16">
        <f>IFERROR(SOLID!AM19,0)</f>
        <v>-27.63</v>
      </c>
      <c r="AJ50" s="16">
        <f>IFERROR(SOLID!AN19,0)</f>
        <v>-27.83</v>
      </c>
      <c r="AK50" s="16">
        <f>IFERROR(SOLID!AO19,0)</f>
        <v>-28.62</v>
      </c>
      <c r="AL50" s="16">
        <f>IFERROR(SOLID!AP19,0)</f>
        <v>0</v>
      </c>
      <c r="AM50" s="16">
        <f>IFERROR(SOLID!AQ19,0)</f>
        <v>0</v>
      </c>
      <c r="AN50" s="16">
        <f>IFERROR(SOLID!AR19,0)</f>
        <v>0</v>
      </c>
      <c r="AO50" s="16">
        <f>IFERROR(SOLID!AS19,0)</f>
        <v>0</v>
      </c>
      <c r="AP50" s="16">
        <f>IFERROR(SOLID!AT19,0)</f>
        <v>0</v>
      </c>
      <c r="AQ50" s="16">
        <f>IFERROR(SOLID!AU19,0)</f>
        <v>0</v>
      </c>
      <c r="AR50" s="16">
        <f>IFERROR(SOLID!AV19,0)</f>
        <v>0</v>
      </c>
      <c r="AS50" s="16">
        <f>IFERROR(SOLID!AW19,0)</f>
        <v>0</v>
      </c>
      <c r="AT50" s="16">
        <f>IFERROR(SOLID!AX19,0)</f>
        <v>0</v>
      </c>
      <c r="AU50" s="16">
        <f>IFERROR(SOLID!AY19,0)</f>
        <v>0</v>
      </c>
      <c r="AV50" s="16">
        <f>IFERROR(SOLID!AZ19,0)</f>
        <v>0</v>
      </c>
      <c r="AW50" s="16">
        <f>IFERROR(SOLID!BA19,0)</f>
        <v>0</v>
      </c>
      <c r="AX50" s="16">
        <f>IFERROR(SOLID!BB19,0)</f>
        <v>0</v>
      </c>
      <c r="AY50" s="16">
        <f>IFERROR(SOLID!BC19,0)</f>
        <v>0</v>
      </c>
      <c r="AZ50" s="16">
        <f>IFERROR(SOLID!BD19,0)</f>
        <v>0</v>
      </c>
      <c r="BA50" s="16">
        <f>IFERROR(SOLID!BE19,0)</f>
        <v>0</v>
      </c>
      <c r="BB50" s="16">
        <f>IFERROR(SOLID!BF19,0)</f>
        <v>0</v>
      </c>
      <c r="BC50" s="16">
        <f>IFERROR(SOLID!BG19,0)</f>
        <v>0</v>
      </c>
      <c r="BD50" s="16">
        <f>IFERROR(SOLID!BH19,0)</f>
        <v>0</v>
      </c>
      <c r="BE50" s="16">
        <f>IFERROR(SOLID!BI19,0)</f>
        <v>0</v>
      </c>
      <c r="BF50" s="16">
        <f>IFERROR(SOLID!BJ19,0)</f>
        <v>0</v>
      </c>
      <c r="BG50" s="16">
        <f>IFERROR(SOLID!BK19,0)</f>
        <v>0</v>
      </c>
      <c r="BH50" s="16">
        <f>IFERROR(SOLID!BL19,0)</f>
        <v>0</v>
      </c>
      <c r="BI50" s="16">
        <f>IFERROR(SOLID!BM19,0)</f>
        <v>0</v>
      </c>
      <c r="BJ50" s="16">
        <f>IFERROR(SOLID!BN19,0)</f>
        <v>0</v>
      </c>
      <c r="BK50" s="16">
        <f>IFERROR(SOLID!BO19,0)</f>
        <v>0</v>
      </c>
      <c r="BL50" s="16">
        <f>IFERROR(SOLID!BP19,0)</f>
        <v>0</v>
      </c>
      <c r="BM50" s="16">
        <f>IFERROR(SOLID!BQ19,0)</f>
        <v>0</v>
      </c>
      <c r="BN50" s="16">
        <f>IFERROR(SOLID!BR19,0)</f>
        <v>0</v>
      </c>
      <c r="BO50" s="16">
        <f>IFERROR(SOLID!BS19,0)</f>
        <v>0</v>
      </c>
      <c r="BP50" s="16">
        <f>IFERROR(SOLID!BT19,0)</f>
        <v>0</v>
      </c>
      <c r="BQ50" s="16">
        <f>IFERROR(SOLID!BU19,0)</f>
        <v>0</v>
      </c>
      <c r="BR50" s="16">
        <f>IFERROR(SOLID!BV19,0)</f>
        <v>0</v>
      </c>
      <c r="BS50" s="16">
        <f>IFERROR(SOLID!BW19,0)</f>
        <v>0</v>
      </c>
      <c r="BT50" s="16">
        <f>IFERROR(SOLID!BX19,0)</f>
        <v>0</v>
      </c>
    </row>
    <row r="51" spans="1:72" ht="21.75" hidden="1" outlineLevel="1" thickBot="1" x14ac:dyDescent="0.4">
      <c r="A51" s="87">
        <f>IFERROR(SOLID!E20,0)</f>
        <v>0</v>
      </c>
      <c r="B51" s="16">
        <f>IFERROR(SOLID!F20,0)</f>
        <v>0</v>
      </c>
      <c r="C51" s="16">
        <f>IFERROR(SOLID!G20,0)</f>
        <v>0</v>
      </c>
      <c r="D51" s="16">
        <f>IFERROR(SOLID!H20,0)</f>
        <v>0</v>
      </c>
      <c r="E51" s="16">
        <f>IFERROR(SOLID!I20,0)</f>
        <v>0</v>
      </c>
      <c r="F51" s="16">
        <f>IFERROR(SOLID!J20,0)</f>
        <v>0</v>
      </c>
      <c r="G51" s="16">
        <f>IFERROR(SOLID!K20,0)</f>
        <v>0</v>
      </c>
      <c r="H51" s="16">
        <f>IFERROR(SOLID!L20,0)</f>
        <v>0</v>
      </c>
      <c r="I51" s="16">
        <f>IFERROR(SOLID!M20,0)</f>
        <v>0</v>
      </c>
      <c r="J51" s="16">
        <f>IFERROR(SOLID!N20,0)</f>
        <v>0</v>
      </c>
      <c r="K51" s="16">
        <f>IFERROR(SOLID!O20,0)</f>
        <v>0</v>
      </c>
      <c r="L51" s="16">
        <f>IFERROR(SOLID!P20,0)</f>
        <v>0</v>
      </c>
      <c r="M51" s="16">
        <f>IFERROR(SOLID!Q20,0)</f>
        <v>0</v>
      </c>
      <c r="N51" s="16">
        <f>IFERROR(SOLID!R20,0)</f>
        <v>0</v>
      </c>
      <c r="O51" s="16">
        <f>IFERROR(SOLID!S20,0)</f>
        <v>0</v>
      </c>
      <c r="P51" s="16">
        <f>IFERROR(SOLID!T20,0)</f>
        <v>0</v>
      </c>
      <c r="Q51" s="16">
        <f>IFERROR(SOLID!U20,0)</f>
        <v>0</v>
      </c>
      <c r="R51" s="16">
        <f>IFERROR(SOLID!V20,0)</f>
        <v>0</v>
      </c>
      <c r="S51" s="16">
        <f>IFERROR(SOLID!W20,0)</f>
        <v>0</v>
      </c>
      <c r="T51" s="16">
        <f>IFERROR(SOLID!X20,0)</f>
        <v>0</v>
      </c>
      <c r="U51" s="16">
        <f>IFERROR(SOLID!Y20,0)</f>
        <v>0</v>
      </c>
      <c r="V51" s="16">
        <f>IFERROR(SOLID!Z20,0)</f>
        <v>0</v>
      </c>
      <c r="W51" s="16">
        <f>IFERROR(SOLID!AA20,0)</f>
        <v>0</v>
      </c>
      <c r="X51" s="16">
        <f>IFERROR(SOLID!AB20,0)</f>
        <v>0</v>
      </c>
      <c r="Y51" s="16">
        <f>IFERROR(SOLID!AC20,0)</f>
        <v>0</v>
      </c>
      <c r="Z51" s="16">
        <f>IFERROR(SOLID!AD20,0)</f>
        <v>0</v>
      </c>
      <c r="AA51" s="16">
        <f>IFERROR(SOLID!AE20,0)</f>
        <v>0</v>
      </c>
      <c r="AB51" s="16">
        <f>IFERROR(SOLID!AF20,0)</f>
        <v>0</v>
      </c>
      <c r="AC51" s="16">
        <f>IFERROR(SOLID!AG20,0)</f>
        <v>0</v>
      </c>
      <c r="AD51" s="16">
        <f>IFERROR(SOLID!AH20,0)</f>
        <v>0</v>
      </c>
      <c r="AE51" s="16">
        <f>IFERROR(SOLID!AI20,0)</f>
        <v>0</v>
      </c>
      <c r="AF51" s="16">
        <f>IFERROR(SOLID!AJ20,0)</f>
        <v>0</v>
      </c>
      <c r="AG51" s="16">
        <f>IFERROR(SOLID!AK20,0)</f>
        <v>0</v>
      </c>
      <c r="AH51" s="16">
        <f>IFERROR(SOLID!AL20,0)</f>
        <v>0</v>
      </c>
      <c r="AI51" s="16">
        <f>IFERROR(SOLID!AM20,0)</f>
        <v>0</v>
      </c>
      <c r="AJ51" s="16">
        <f>IFERROR(SOLID!AN20,0)</f>
        <v>0</v>
      </c>
      <c r="AK51" s="16">
        <f>IFERROR(SOLID!AO20,0)</f>
        <v>0</v>
      </c>
      <c r="AL51" s="16">
        <f>IFERROR(SOLID!AP20,0)</f>
        <v>0</v>
      </c>
      <c r="AM51" s="16">
        <f>IFERROR(SOLID!AQ20,0)</f>
        <v>0</v>
      </c>
      <c r="AN51" s="16">
        <f>IFERROR(SOLID!AR20,0)</f>
        <v>0</v>
      </c>
      <c r="AO51" s="16">
        <f>IFERROR(SOLID!AS20,0)</f>
        <v>0</v>
      </c>
      <c r="AP51" s="16">
        <f>IFERROR(SOLID!AT20,0)</f>
        <v>0</v>
      </c>
      <c r="AQ51" s="16">
        <f>IFERROR(SOLID!AU20,0)</f>
        <v>0</v>
      </c>
      <c r="AR51" s="16">
        <f>IFERROR(SOLID!AV20,0)</f>
        <v>0</v>
      </c>
      <c r="AS51" s="16">
        <f>IFERROR(SOLID!AW20,0)</f>
        <v>0</v>
      </c>
      <c r="AT51" s="16">
        <f>IFERROR(SOLID!AX20,0)</f>
        <v>0</v>
      </c>
      <c r="AU51" s="16">
        <f>IFERROR(SOLID!AY20,0)</f>
        <v>0</v>
      </c>
      <c r="AV51" s="16">
        <f>IFERROR(SOLID!AZ20,0)</f>
        <v>0</v>
      </c>
      <c r="AW51" s="16">
        <f>IFERROR(SOLID!BA20,0)</f>
        <v>0</v>
      </c>
      <c r="AX51" s="16">
        <f>IFERROR(SOLID!BB20,0)</f>
        <v>0</v>
      </c>
      <c r="AY51" s="16">
        <f>IFERROR(SOLID!BC20,0)</f>
        <v>0</v>
      </c>
      <c r="AZ51" s="16">
        <f>IFERROR(SOLID!BD20,0)</f>
        <v>0</v>
      </c>
      <c r="BA51" s="16">
        <f>IFERROR(SOLID!BE20,0)</f>
        <v>0</v>
      </c>
      <c r="BB51" s="16">
        <f>IFERROR(SOLID!BF20,0)</f>
        <v>0</v>
      </c>
      <c r="BC51" s="16">
        <f>IFERROR(SOLID!BG20,0)</f>
        <v>0</v>
      </c>
      <c r="BD51" s="16">
        <f>IFERROR(SOLID!BH20,0)</f>
        <v>0</v>
      </c>
      <c r="BE51" s="16">
        <f>IFERROR(SOLID!BI20,0)</f>
        <v>0</v>
      </c>
      <c r="BF51" s="16">
        <f>IFERROR(SOLID!BJ20,0)</f>
        <v>0</v>
      </c>
      <c r="BG51" s="16">
        <f>IFERROR(SOLID!BK20,0)</f>
        <v>0</v>
      </c>
      <c r="BH51" s="16">
        <f>IFERROR(SOLID!BL20,0)</f>
        <v>0</v>
      </c>
      <c r="BI51" s="16">
        <f>IFERROR(SOLID!BM20,0)</f>
        <v>0</v>
      </c>
      <c r="BJ51" s="16">
        <f>IFERROR(SOLID!BN20,0)</f>
        <v>0</v>
      </c>
      <c r="BK51" s="16">
        <f>IFERROR(SOLID!BO20,0)</f>
        <v>0</v>
      </c>
      <c r="BL51" s="16">
        <f>IFERROR(SOLID!BP20,0)</f>
        <v>0</v>
      </c>
      <c r="BM51" s="16">
        <f>IFERROR(SOLID!BQ20,0)</f>
        <v>0</v>
      </c>
      <c r="BN51" s="16">
        <f>IFERROR(SOLID!BR20,0)</f>
        <v>0</v>
      </c>
      <c r="BO51" s="16">
        <f>IFERROR(SOLID!BS20,0)</f>
        <v>0</v>
      </c>
      <c r="BP51" s="16">
        <f>IFERROR(SOLID!BT20,0)</f>
        <v>0</v>
      </c>
      <c r="BQ51" s="16">
        <f>IFERROR(SOLID!BU20,0)</f>
        <v>0</v>
      </c>
      <c r="BR51" s="16">
        <f>IFERROR(SOLID!BV20,0)</f>
        <v>0</v>
      </c>
      <c r="BS51" s="16">
        <f>IFERROR(SOLID!BW20,0)</f>
        <v>0</v>
      </c>
      <c r="BT51" s="16">
        <f>IFERROR(SOLID!BX20,0)</f>
        <v>0</v>
      </c>
    </row>
    <row r="52" spans="1:72" ht="21.75" hidden="1" outlineLevel="1" thickBot="1" x14ac:dyDescent="0.4">
      <c r="A52" s="87">
        <f>IFERROR(SOLID!E21,0)</f>
        <v>0</v>
      </c>
      <c r="B52" s="16">
        <f>IFERROR(SOLID!F21,0)</f>
        <v>0</v>
      </c>
      <c r="C52" s="16">
        <f>IFERROR(SOLID!G21,0)</f>
        <v>0</v>
      </c>
      <c r="D52" s="16">
        <f>IFERROR(SOLID!H21,0)</f>
        <v>0</v>
      </c>
      <c r="E52" s="16">
        <f>IFERROR(SOLID!I21,0)</f>
        <v>0</v>
      </c>
      <c r="F52" s="16">
        <f>IFERROR(SOLID!J21,0)</f>
        <v>0</v>
      </c>
      <c r="G52" s="16">
        <f>IFERROR(SOLID!K21,0)</f>
        <v>0</v>
      </c>
      <c r="H52" s="16">
        <f>IFERROR(SOLID!L21,0)</f>
        <v>0</v>
      </c>
      <c r="I52" s="16">
        <f>IFERROR(SOLID!M21,0)</f>
        <v>0</v>
      </c>
      <c r="J52" s="16">
        <f>IFERROR(SOLID!N21,0)</f>
        <v>0</v>
      </c>
      <c r="K52" s="16">
        <f>IFERROR(SOLID!O21,0)</f>
        <v>0</v>
      </c>
      <c r="L52" s="16">
        <f>IFERROR(SOLID!P21,0)</f>
        <v>0</v>
      </c>
      <c r="M52" s="16">
        <f>IFERROR(SOLID!Q21,0)</f>
        <v>0</v>
      </c>
      <c r="N52" s="16">
        <f>IFERROR(SOLID!R21,0)</f>
        <v>0</v>
      </c>
      <c r="O52" s="16">
        <f>IFERROR(SOLID!S21,0)</f>
        <v>0</v>
      </c>
      <c r="P52" s="16">
        <f>IFERROR(SOLID!T21,0)</f>
        <v>0</v>
      </c>
      <c r="Q52" s="16">
        <f>IFERROR(SOLID!U21,0)</f>
        <v>0</v>
      </c>
      <c r="R52" s="16">
        <f>IFERROR(SOLID!V21,0)</f>
        <v>0</v>
      </c>
      <c r="S52" s="16">
        <f>IFERROR(SOLID!W21,0)</f>
        <v>0</v>
      </c>
      <c r="T52" s="16">
        <f>IFERROR(SOLID!X21,0)</f>
        <v>0</v>
      </c>
      <c r="U52" s="16">
        <f>IFERROR(SOLID!Y21,0)</f>
        <v>0</v>
      </c>
      <c r="V52" s="16">
        <f>IFERROR(SOLID!Z21,0)</f>
        <v>0</v>
      </c>
      <c r="W52" s="16">
        <f>IFERROR(SOLID!AA21,0)</f>
        <v>0</v>
      </c>
      <c r="X52" s="16">
        <f>IFERROR(SOLID!AB21,0)</f>
        <v>0</v>
      </c>
      <c r="Y52" s="16">
        <f>IFERROR(SOLID!AC21,0)</f>
        <v>0</v>
      </c>
      <c r="Z52" s="16">
        <f>IFERROR(SOLID!AD21,0)</f>
        <v>0</v>
      </c>
      <c r="AA52" s="16">
        <f>IFERROR(SOLID!AE21,0)</f>
        <v>0</v>
      </c>
      <c r="AB52" s="16">
        <f>IFERROR(SOLID!AF21,0)</f>
        <v>0</v>
      </c>
      <c r="AC52" s="16">
        <f>IFERROR(SOLID!AG21,0)</f>
        <v>0</v>
      </c>
      <c r="AD52" s="16">
        <f>IFERROR(SOLID!AH21,0)</f>
        <v>0</v>
      </c>
      <c r="AE52" s="16">
        <f>IFERROR(SOLID!AI21,0)</f>
        <v>0</v>
      </c>
      <c r="AF52" s="16">
        <f>IFERROR(SOLID!AJ21,0)</f>
        <v>0</v>
      </c>
      <c r="AG52" s="16">
        <f>IFERROR(SOLID!AK21,0)</f>
        <v>0</v>
      </c>
      <c r="AH52" s="16">
        <f>IFERROR(SOLID!AL21,0)</f>
        <v>0</v>
      </c>
      <c r="AI52" s="16">
        <f>IFERROR(SOLID!AM21,0)</f>
        <v>0</v>
      </c>
      <c r="AJ52" s="16">
        <f>IFERROR(SOLID!AN21,0)</f>
        <v>0</v>
      </c>
      <c r="AK52" s="16">
        <f>IFERROR(SOLID!AO21,0)</f>
        <v>0</v>
      </c>
      <c r="AL52" s="16">
        <f>IFERROR(SOLID!AP21,0)</f>
        <v>0</v>
      </c>
      <c r="AM52" s="16">
        <f>IFERROR(SOLID!AQ21,0)</f>
        <v>0</v>
      </c>
      <c r="AN52" s="16">
        <f>IFERROR(SOLID!AR21,0)</f>
        <v>0</v>
      </c>
      <c r="AO52" s="16">
        <f>IFERROR(SOLID!AS21,0)</f>
        <v>0</v>
      </c>
      <c r="AP52" s="16">
        <f>IFERROR(SOLID!AT21,0)</f>
        <v>0</v>
      </c>
      <c r="AQ52" s="16">
        <f>IFERROR(SOLID!AU21,0)</f>
        <v>0</v>
      </c>
      <c r="AR52" s="16">
        <f>IFERROR(SOLID!AV21,0)</f>
        <v>0</v>
      </c>
      <c r="AS52" s="16">
        <f>IFERROR(SOLID!AW21,0)</f>
        <v>0</v>
      </c>
      <c r="AT52" s="16">
        <f>IFERROR(SOLID!AX21,0)</f>
        <v>0</v>
      </c>
      <c r="AU52" s="16">
        <f>IFERROR(SOLID!AY21,0)</f>
        <v>0</v>
      </c>
      <c r="AV52" s="16">
        <f>IFERROR(SOLID!AZ21,0)</f>
        <v>0</v>
      </c>
      <c r="AW52" s="16">
        <f>IFERROR(SOLID!BA21,0)</f>
        <v>0</v>
      </c>
      <c r="AX52" s="16">
        <f>IFERROR(SOLID!BB21,0)</f>
        <v>0</v>
      </c>
      <c r="AY52" s="16">
        <f>IFERROR(SOLID!BC21,0)</f>
        <v>0</v>
      </c>
      <c r="AZ52" s="16">
        <f>IFERROR(SOLID!BD21,0)</f>
        <v>0</v>
      </c>
      <c r="BA52" s="16">
        <f>IFERROR(SOLID!BE21,0)</f>
        <v>0</v>
      </c>
      <c r="BB52" s="16">
        <f>IFERROR(SOLID!BF21,0)</f>
        <v>0</v>
      </c>
      <c r="BC52" s="16">
        <f>IFERROR(SOLID!BG21,0)</f>
        <v>0</v>
      </c>
      <c r="BD52" s="16">
        <f>IFERROR(SOLID!BH21,0)</f>
        <v>0</v>
      </c>
      <c r="BE52" s="16">
        <f>IFERROR(SOLID!BI21,0)</f>
        <v>0</v>
      </c>
      <c r="BF52" s="16">
        <f>IFERROR(SOLID!BJ21,0)</f>
        <v>0</v>
      </c>
      <c r="BG52" s="16">
        <f>IFERROR(SOLID!BK21,0)</f>
        <v>0</v>
      </c>
      <c r="BH52" s="16">
        <f>IFERROR(SOLID!BL21,0)</f>
        <v>0</v>
      </c>
      <c r="BI52" s="16">
        <f>IFERROR(SOLID!BM21,0)</f>
        <v>0</v>
      </c>
      <c r="BJ52" s="16">
        <f>IFERROR(SOLID!BN21,0)</f>
        <v>0</v>
      </c>
      <c r="BK52" s="16">
        <f>IFERROR(SOLID!BO21,0)</f>
        <v>0</v>
      </c>
      <c r="BL52" s="16">
        <f>IFERROR(SOLID!BP21,0)</f>
        <v>0</v>
      </c>
      <c r="BM52" s="16">
        <f>IFERROR(SOLID!BQ21,0)</f>
        <v>0</v>
      </c>
      <c r="BN52" s="16">
        <f>IFERROR(SOLID!BR21,0)</f>
        <v>0</v>
      </c>
      <c r="BO52" s="16">
        <f>IFERROR(SOLID!BS21,0)</f>
        <v>0</v>
      </c>
      <c r="BP52" s="16">
        <f>IFERROR(SOLID!BT21,0)</f>
        <v>0</v>
      </c>
      <c r="BQ52" s="16">
        <f>IFERROR(SOLID!BU21,0)</f>
        <v>0</v>
      </c>
      <c r="BR52" s="16">
        <f>IFERROR(SOLID!BV21,0)</f>
        <v>0</v>
      </c>
      <c r="BS52" s="16">
        <f>IFERROR(SOLID!BW21,0)</f>
        <v>0</v>
      </c>
      <c r="BT52" s="16">
        <f>IFERROR(SOLID!BX21,0)</f>
        <v>0</v>
      </c>
    </row>
    <row r="53" spans="1:72" ht="21.75" hidden="1" outlineLevel="1" thickBot="1" x14ac:dyDescent="0.4">
      <c r="A53" s="87">
        <f>IFERROR(SOLID!E22,0)</f>
        <v>0</v>
      </c>
      <c r="B53" s="16">
        <f>IFERROR(SOLID!F22,0)</f>
        <v>0</v>
      </c>
      <c r="C53" s="16">
        <f>IFERROR(SOLID!G22,0)</f>
        <v>0</v>
      </c>
      <c r="D53" s="16">
        <f>IFERROR(SOLID!H22,0)</f>
        <v>0</v>
      </c>
      <c r="E53" s="16">
        <f>IFERROR(SOLID!I22,0)</f>
        <v>0</v>
      </c>
      <c r="F53" s="16">
        <f>IFERROR(SOLID!J22,0)</f>
        <v>0</v>
      </c>
      <c r="G53" s="16">
        <f>IFERROR(SOLID!K22,0)</f>
        <v>0</v>
      </c>
      <c r="H53" s="16">
        <f>IFERROR(SOLID!L22,0)</f>
        <v>0</v>
      </c>
      <c r="I53" s="16">
        <f>IFERROR(SOLID!M22,0)</f>
        <v>0</v>
      </c>
      <c r="J53" s="16">
        <f>IFERROR(SOLID!N22,0)</f>
        <v>0</v>
      </c>
      <c r="K53" s="16">
        <f>IFERROR(SOLID!O22,0)</f>
        <v>0</v>
      </c>
      <c r="L53" s="16">
        <f>IFERROR(SOLID!P22,0)</f>
        <v>0</v>
      </c>
      <c r="M53" s="16">
        <f>IFERROR(SOLID!Q22,0)</f>
        <v>0</v>
      </c>
      <c r="N53" s="16">
        <f>IFERROR(SOLID!R22,0)</f>
        <v>0</v>
      </c>
      <c r="O53" s="16">
        <f>IFERROR(SOLID!S22,0)</f>
        <v>0</v>
      </c>
      <c r="P53" s="16">
        <f>IFERROR(SOLID!T22,0)</f>
        <v>0</v>
      </c>
      <c r="Q53" s="16">
        <f>IFERROR(SOLID!U22,0)</f>
        <v>0</v>
      </c>
      <c r="R53" s="16">
        <f>IFERROR(SOLID!V22,0)</f>
        <v>0</v>
      </c>
      <c r="S53" s="16">
        <f>IFERROR(SOLID!W22,0)</f>
        <v>0</v>
      </c>
      <c r="T53" s="16">
        <f>IFERROR(SOLID!X22,0)</f>
        <v>0</v>
      </c>
      <c r="U53" s="16">
        <f>IFERROR(SOLID!Y22,0)</f>
        <v>0</v>
      </c>
      <c r="V53" s="16">
        <f>IFERROR(SOLID!Z22,0)</f>
        <v>0</v>
      </c>
      <c r="W53" s="16">
        <f>IFERROR(SOLID!AA22,0)</f>
        <v>0</v>
      </c>
      <c r="X53" s="16">
        <f>IFERROR(SOLID!AB22,0)</f>
        <v>0</v>
      </c>
      <c r="Y53" s="16">
        <f>IFERROR(SOLID!AC22,0)</f>
        <v>0</v>
      </c>
      <c r="Z53" s="16">
        <f>IFERROR(SOLID!AD22,0)</f>
        <v>0</v>
      </c>
      <c r="AA53" s="16">
        <f>IFERROR(SOLID!AE22,0)</f>
        <v>0</v>
      </c>
      <c r="AB53" s="16">
        <f>IFERROR(SOLID!AF22,0)</f>
        <v>0</v>
      </c>
      <c r="AC53" s="16">
        <f>IFERROR(SOLID!AG22,0)</f>
        <v>0</v>
      </c>
      <c r="AD53" s="16">
        <f>IFERROR(SOLID!AH22,0)</f>
        <v>0</v>
      </c>
      <c r="AE53" s="16">
        <f>IFERROR(SOLID!AI22,0)</f>
        <v>0</v>
      </c>
      <c r="AF53" s="16">
        <f>IFERROR(SOLID!AJ22,0)</f>
        <v>0</v>
      </c>
      <c r="AG53" s="16">
        <f>IFERROR(SOLID!AK22,0)</f>
        <v>0</v>
      </c>
      <c r="AH53" s="16">
        <f>IFERROR(SOLID!AL22,0)</f>
        <v>0</v>
      </c>
      <c r="AI53" s="16">
        <f>IFERROR(SOLID!AM22,0)</f>
        <v>0</v>
      </c>
      <c r="AJ53" s="16">
        <f>IFERROR(SOLID!AN22,0)</f>
        <v>0</v>
      </c>
      <c r="AK53" s="16">
        <f>IFERROR(SOLID!AO22,0)</f>
        <v>0</v>
      </c>
      <c r="AL53" s="16">
        <f>IFERROR(SOLID!AP22,0)</f>
        <v>0</v>
      </c>
      <c r="AM53" s="16">
        <f>IFERROR(SOLID!AQ22,0)</f>
        <v>0</v>
      </c>
      <c r="AN53" s="16">
        <f>IFERROR(SOLID!AR22,0)</f>
        <v>0</v>
      </c>
      <c r="AO53" s="16">
        <f>IFERROR(SOLID!AS22,0)</f>
        <v>0</v>
      </c>
      <c r="AP53" s="16">
        <f>IFERROR(SOLID!AT22,0)</f>
        <v>0</v>
      </c>
      <c r="AQ53" s="16">
        <f>IFERROR(SOLID!AU22,0)</f>
        <v>0</v>
      </c>
      <c r="AR53" s="16">
        <f>IFERROR(SOLID!AV22,0)</f>
        <v>0</v>
      </c>
      <c r="AS53" s="16">
        <f>IFERROR(SOLID!AW22,0)</f>
        <v>0</v>
      </c>
      <c r="AT53" s="16">
        <f>IFERROR(SOLID!AX22,0)</f>
        <v>0</v>
      </c>
      <c r="AU53" s="16">
        <f>IFERROR(SOLID!AY22,0)</f>
        <v>0</v>
      </c>
      <c r="AV53" s="16">
        <f>IFERROR(SOLID!AZ22,0)</f>
        <v>0</v>
      </c>
      <c r="AW53" s="16">
        <f>IFERROR(SOLID!BA22,0)</f>
        <v>0</v>
      </c>
      <c r="AX53" s="16">
        <f>IFERROR(SOLID!BB22,0)</f>
        <v>0</v>
      </c>
      <c r="AY53" s="16">
        <f>IFERROR(SOLID!BC22,0)</f>
        <v>0</v>
      </c>
      <c r="AZ53" s="16">
        <f>IFERROR(SOLID!BD22,0)</f>
        <v>0</v>
      </c>
      <c r="BA53" s="16">
        <f>IFERROR(SOLID!BE22,0)</f>
        <v>0</v>
      </c>
      <c r="BB53" s="16">
        <f>IFERROR(SOLID!BF22,0)</f>
        <v>0</v>
      </c>
      <c r="BC53" s="16">
        <f>IFERROR(SOLID!BG22,0)</f>
        <v>0</v>
      </c>
      <c r="BD53" s="16">
        <f>IFERROR(SOLID!BH22,0)</f>
        <v>0</v>
      </c>
      <c r="BE53" s="16">
        <f>IFERROR(SOLID!BI22,0)</f>
        <v>0</v>
      </c>
      <c r="BF53" s="16">
        <f>IFERROR(SOLID!BJ22,0)</f>
        <v>0</v>
      </c>
      <c r="BG53" s="16">
        <f>IFERROR(SOLID!BK22,0)</f>
        <v>0</v>
      </c>
      <c r="BH53" s="16">
        <f>IFERROR(SOLID!BL22,0)</f>
        <v>0</v>
      </c>
      <c r="BI53" s="16">
        <f>IFERROR(SOLID!BM22,0)</f>
        <v>0</v>
      </c>
      <c r="BJ53" s="16">
        <f>IFERROR(SOLID!BN22,0)</f>
        <v>0</v>
      </c>
      <c r="BK53" s="16">
        <f>IFERROR(SOLID!BO22,0)</f>
        <v>0</v>
      </c>
      <c r="BL53" s="16">
        <f>IFERROR(SOLID!BP22,0)</f>
        <v>0</v>
      </c>
      <c r="BM53" s="16">
        <f>IFERROR(SOLID!BQ22,0)</f>
        <v>0</v>
      </c>
      <c r="BN53" s="16">
        <f>IFERROR(SOLID!BR22,0)</f>
        <v>0</v>
      </c>
      <c r="BO53" s="16">
        <f>IFERROR(SOLID!BS22,0)</f>
        <v>0</v>
      </c>
      <c r="BP53" s="16">
        <f>IFERROR(SOLID!BT22,0)</f>
        <v>0</v>
      </c>
      <c r="BQ53" s="16">
        <f>IFERROR(SOLID!BU22,0)</f>
        <v>0</v>
      </c>
      <c r="BR53" s="16">
        <f>IFERROR(SOLID!BV22,0)</f>
        <v>0</v>
      </c>
      <c r="BS53" s="16">
        <f>IFERROR(SOLID!BW22,0)</f>
        <v>0</v>
      </c>
      <c r="BT53" s="16">
        <f>IFERROR(SOLID!BX22,0)</f>
        <v>0</v>
      </c>
    </row>
    <row r="54" spans="1:72" ht="21.75" hidden="1" outlineLevel="1" thickBot="1" x14ac:dyDescent="0.4">
      <c r="A54" s="87">
        <f>IFERROR(SOLID!E23,0)</f>
        <v>0</v>
      </c>
      <c r="B54" s="16">
        <f>IFERROR(SOLID!F23,0)</f>
        <v>0</v>
      </c>
      <c r="C54" s="16">
        <f>IFERROR(SOLID!G23,0)</f>
        <v>0</v>
      </c>
      <c r="D54" s="16">
        <f>IFERROR(SOLID!H23,0)</f>
        <v>0</v>
      </c>
      <c r="E54" s="16">
        <f>IFERROR(SOLID!I23,0)</f>
        <v>0</v>
      </c>
      <c r="F54" s="16">
        <f>IFERROR(SOLID!J23,0)</f>
        <v>0</v>
      </c>
      <c r="G54" s="16">
        <f>IFERROR(SOLID!K23,0)</f>
        <v>0</v>
      </c>
      <c r="H54" s="16">
        <f>IFERROR(SOLID!L23,0)</f>
        <v>0</v>
      </c>
      <c r="I54" s="16">
        <f>IFERROR(SOLID!M23,0)</f>
        <v>0</v>
      </c>
      <c r="J54" s="16">
        <f>IFERROR(SOLID!N23,0)</f>
        <v>0</v>
      </c>
      <c r="K54" s="16">
        <f>IFERROR(SOLID!O23,0)</f>
        <v>0</v>
      </c>
      <c r="L54" s="16">
        <f>IFERROR(SOLID!P23,0)</f>
        <v>0</v>
      </c>
      <c r="M54" s="16">
        <f>IFERROR(SOLID!Q23,0)</f>
        <v>0</v>
      </c>
      <c r="N54" s="16">
        <f>IFERROR(SOLID!R23,0)</f>
        <v>0</v>
      </c>
      <c r="O54" s="16">
        <f>IFERROR(SOLID!S23,0)</f>
        <v>0</v>
      </c>
      <c r="P54" s="16">
        <f>IFERROR(SOLID!T23,0)</f>
        <v>0</v>
      </c>
      <c r="Q54" s="16">
        <f>IFERROR(SOLID!U23,0)</f>
        <v>0</v>
      </c>
      <c r="R54" s="16">
        <f>IFERROR(SOLID!V23,0)</f>
        <v>0</v>
      </c>
      <c r="S54" s="16">
        <f>IFERROR(SOLID!W23,0)</f>
        <v>0</v>
      </c>
      <c r="T54" s="16">
        <f>IFERROR(SOLID!X23,0)</f>
        <v>0</v>
      </c>
      <c r="U54" s="16">
        <f>IFERROR(SOLID!Y23,0)</f>
        <v>0</v>
      </c>
      <c r="V54" s="16">
        <f>IFERROR(SOLID!Z23,0)</f>
        <v>0</v>
      </c>
      <c r="W54" s="16">
        <f>IFERROR(SOLID!AA23,0)</f>
        <v>0</v>
      </c>
      <c r="X54" s="16">
        <f>IFERROR(SOLID!AB23,0)</f>
        <v>0</v>
      </c>
      <c r="Y54" s="16">
        <f>IFERROR(SOLID!AC23,0)</f>
        <v>0</v>
      </c>
      <c r="Z54" s="16">
        <f>IFERROR(SOLID!AD23,0)</f>
        <v>0</v>
      </c>
      <c r="AA54" s="16">
        <f>IFERROR(SOLID!AE23,0)</f>
        <v>0</v>
      </c>
      <c r="AB54" s="16">
        <f>IFERROR(SOLID!AF23,0)</f>
        <v>0</v>
      </c>
      <c r="AC54" s="16">
        <f>IFERROR(SOLID!AG23,0)</f>
        <v>0</v>
      </c>
      <c r="AD54" s="16">
        <f>IFERROR(SOLID!AH23,0)</f>
        <v>0</v>
      </c>
      <c r="AE54" s="16">
        <f>IFERROR(SOLID!AI23,0)</f>
        <v>0</v>
      </c>
      <c r="AF54" s="16">
        <f>IFERROR(SOLID!AJ23,0)</f>
        <v>0</v>
      </c>
      <c r="AG54" s="16">
        <f>IFERROR(SOLID!AK23,0)</f>
        <v>0</v>
      </c>
      <c r="AH54" s="16">
        <f>IFERROR(SOLID!AL23,0)</f>
        <v>0</v>
      </c>
      <c r="AI54" s="16">
        <f>IFERROR(SOLID!AM23,0)</f>
        <v>0</v>
      </c>
      <c r="AJ54" s="16">
        <f>IFERROR(SOLID!AN23,0)</f>
        <v>0</v>
      </c>
      <c r="AK54" s="16">
        <f>IFERROR(SOLID!AO23,0)</f>
        <v>0</v>
      </c>
      <c r="AL54" s="16">
        <f>IFERROR(SOLID!AP23,0)</f>
        <v>0</v>
      </c>
      <c r="AM54" s="16">
        <f>IFERROR(SOLID!AQ23,0)</f>
        <v>0</v>
      </c>
      <c r="AN54" s="16">
        <f>IFERROR(SOLID!AR23,0)</f>
        <v>0</v>
      </c>
      <c r="AO54" s="16">
        <f>IFERROR(SOLID!AS23,0)</f>
        <v>0</v>
      </c>
      <c r="AP54" s="16">
        <f>IFERROR(SOLID!AT23,0)</f>
        <v>0</v>
      </c>
      <c r="AQ54" s="16">
        <f>IFERROR(SOLID!AU23,0)</f>
        <v>0</v>
      </c>
      <c r="AR54" s="16">
        <f>IFERROR(SOLID!AV23,0)</f>
        <v>0</v>
      </c>
      <c r="AS54" s="16">
        <f>IFERROR(SOLID!AW23,0)</f>
        <v>0</v>
      </c>
      <c r="AT54" s="16">
        <f>IFERROR(SOLID!AX23,0)</f>
        <v>0</v>
      </c>
      <c r="AU54" s="16">
        <f>IFERROR(SOLID!AY23,0)</f>
        <v>0</v>
      </c>
      <c r="AV54" s="16">
        <f>IFERROR(SOLID!AZ23,0)</f>
        <v>0</v>
      </c>
      <c r="AW54" s="16">
        <f>IFERROR(SOLID!BA23,0)</f>
        <v>0</v>
      </c>
      <c r="AX54" s="16">
        <f>IFERROR(SOLID!BB23,0)</f>
        <v>0</v>
      </c>
      <c r="AY54" s="16">
        <f>IFERROR(SOLID!BC23,0)</f>
        <v>0</v>
      </c>
      <c r="AZ54" s="16">
        <f>IFERROR(SOLID!BD23,0)</f>
        <v>0</v>
      </c>
      <c r="BA54" s="16">
        <f>IFERROR(SOLID!BE23,0)</f>
        <v>0</v>
      </c>
      <c r="BB54" s="16">
        <f>IFERROR(SOLID!BF23,0)</f>
        <v>0</v>
      </c>
      <c r="BC54" s="16">
        <f>IFERROR(SOLID!BG23,0)</f>
        <v>0</v>
      </c>
      <c r="BD54" s="16">
        <f>IFERROR(SOLID!BH23,0)</f>
        <v>0</v>
      </c>
      <c r="BE54" s="16">
        <f>IFERROR(SOLID!BI23,0)</f>
        <v>0</v>
      </c>
      <c r="BF54" s="16">
        <f>IFERROR(SOLID!BJ23,0)</f>
        <v>0</v>
      </c>
      <c r="BG54" s="16">
        <f>IFERROR(SOLID!BK23,0)</f>
        <v>0</v>
      </c>
      <c r="BH54" s="16">
        <f>IFERROR(SOLID!BL23,0)</f>
        <v>0</v>
      </c>
      <c r="BI54" s="16">
        <f>IFERROR(SOLID!BM23,0)</f>
        <v>0</v>
      </c>
      <c r="BJ54" s="16">
        <f>IFERROR(SOLID!BN23,0)</f>
        <v>0</v>
      </c>
      <c r="BK54" s="16">
        <f>IFERROR(SOLID!BO23,0)</f>
        <v>0</v>
      </c>
      <c r="BL54" s="16">
        <f>IFERROR(SOLID!BP23,0)</f>
        <v>0</v>
      </c>
      <c r="BM54" s="16">
        <f>IFERROR(SOLID!BQ23,0)</f>
        <v>0</v>
      </c>
      <c r="BN54" s="16">
        <f>IFERROR(SOLID!BR23,0)</f>
        <v>0</v>
      </c>
      <c r="BO54" s="16">
        <f>IFERROR(SOLID!BS23,0)</f>
        <v>0</v>
      </c>
      <c r="BP54" s="16">
        <f>IFERROR(SOLID!BT23,0)</f>
        <v>0</v>
      </c>
      <c r="BQ54" s="16">
        <f>IFERROR(SOLID!BU23,0)</f>
        <v>0</v>
      </c>
      <c r="BR54" s="16">
        <f>IFERROR(SOLID!BV23,0)</f>
        <v>0</v>
      </c>
      <c r="BS54" s="16">
        <f>IFERROR(SOLID!BW23,0)</f>
        <v>0</v>
      </c>
      <c r="BT54" s="16">
        <f>IFERROR(SOLID!BX23,0)</f>
        <v>0</v>
      </c>
    </row>
    <row r="55" spans="1:72" ht="21.75" hidden="1" outlineLevel="1" thickBot="1" x14ac:dyDescent="0.4">
      <c r="A55" s="87">
        <f>IFERROR(SOLID!E24,0)</f>
        <v>0</v>
      </c>
      <c r="B55" s="16">
        <f>IFERROR(SOLID!F24,0)</f>
        <v>0</v>
      </c>
      <c r="C55" s="16">
        <f>IFERROR(SOLID!G24,0)</f>
        <v>0</v>
      </c>
      <c r="D55" s="16">
        <f>IFERROR(SOLID!H24,0)</f>
        <v>0</v>
      </c>
      <c r="E55" s="16">
        <f>IFERROR(SOLID!I24,0)</f>
        <v>0</v>
      </c>
      <c r="F55" s="16">
        <f>IFERROR(SOLID!J24,0)</f>
        <v>0</v>
      </c>
      <c r="G55" s="16">
        <f>IFERROR(SOLID!K24,0)</f>
        <v>0</v>
      </c>
      <c r="H55" s="16">
        <f>IFERROR(SOLID!L24,0)</f>
        <v>0</v>
      </c>
      <c r="I55" s="16">
        <f>IFERROR(SOLID!M24,0)</f>
        <v>0</v>
      </c>
      <c r="J55" s="16">
        <f>IFERROR(SOLID!N24,0)</f>
        <v>0</v>
      </c>
      <c r="K55" s="16">
        <f>IFERROR(SOLID!O24,0)</f>
        <v>0</v>
      </c>
      <c r="L55" s="16">
        <f>IFERROR(SOLID!P24,0)</f>
        <v>0</v>
      </c>
      <c r="M55" s="16">
        <f>IFERROR(SOLID!Q24,0)</f>
        <v>0</v>
      </c>
      <c r="N55" s="16">
        <f>IFERROR(SOLID!R24,0)</f>
        <v>0</v>
      </c>
      <c r="O55" s="16">
        <f>IFERROR(SOLID!S24,0)</f>
        <v>0</v>
      </c>
      <c r="P55" s="16">
        <f>IFERROR(SOLID!T24,0)</f>
        <v>0</v>
      </c>
      <c r="Q55" s="16">
        <f>IFERROR(SOLID!U24,0)</f>
        <v>0</v>
      </c>
      <c r="R55" s="16">
        <f>IFERROR(SOLID!V24,0)</f>
        <v>0</v>
      </c>
      <c r="S55" s="16">
        <f>IFERROR(SOLID!W24,0)</f>
        <v>0</v>
      </c>
      <c r="T55" s="16">
        <f>IFERROR(SOLID!X24,0)</f>
        <v>0</v>
      </c>
      <c r="U55" s="16">
        <f>IFERROR(SOLID!Y24,0)</f>
        <v>0</v>
      </c>
      <c r="V55" s="16">
        <f>IFERROR(SOLID!Z24,0)</f>
        <v>0</v>
      </c>
      <c r="W55" s="16">
        <f>IFERROR(SOLID!AA24,0)</f>
        <v>0</v>
      </c>
      <c r="X55" s="16">
        <f>IFERROR(SOLID!AB24,0)</f>
        <v>0</v>
      </c>
      <c r="Y55" s="16">
        <f>IFERROR(SOLID!AC24,0)</f>
        <v>0</v>
      </c>
      <c r="Z55" s="16">
        <f>IFERROR(SOLID!AD24,0)</f>
        <v>0</v>
      </c>
      <c r="AA55" s="16">
        <f>IFERROR(SOLID!AE24,0)</f>
        <v>0</v>
      </c>
      <c r="AB55" s="16">
        <f>IFERROR(SOLID!AF24,0)</f>
        <v>0</v>
      </c>
      <c r="AC55" s="16">
        <f>IFERROR(SOLID!AG24,0)</f>
        <v>0</v>
      </c>
      <c r="AD55" s="16">
        <f>IFERROR(SOLID!AH24,0)</f>
        <v>0</v>
      </c>
      <c r="AE55" s="16">
        <f>IFERROR(SOLID!AI24,0)</f>
        <v>0</v>
      </c>
      <c r="AF55" s="16">
        <f>IFERROR(SOLID!AJ24,0)</f>
        <v>0</v>
      </c>
      <c r="AG55" s="16">
        <f>IFERROR(SOLID!AK24,0)</f>
        <v>0</v>
      </c>
      <c r="AH55" s="16">
        <f>IFERROR(SOLID!AL24,0)</f>
        <v>0</v>
      </c>
      <c r="AI55" s="16">
        <f>IFERROR(SOLID!AM24,0)</f>
        <v>0</v>
      </c>
      <c r="AJ55" s="16">
        <f>IFERROR(SOLID!AN24,0)</f>
        <v>0</v>
      </c>
      <c r="AK55" s="16">
        <f>IFERROR(SOLID!AO24,0)</f>
        <v>0</v>
      </c>
      <c r="AL55" s="16">
        <f>IFERROR(SOLID!AP24,0)</f>
        <v>0</v>
      </c>
      <c r="AM55" s="16">
        <f>IFERROR(SOLID!AQ24,0)</f>
        <v>0</v>
      </c>
      <c r="AN55" s="16">
        <f>IFERROR(SOLID!AR24,0)</f>
        <v>0</v>
      </c>
      <c r="AO55" s="16">
        <f>IFERROR(SOLID!AS24,0)</f>
        <v>0</v>
      </c>
      <c r="AP55" s="16">
        <f>IFERROR(SOLID!AT24,0)</f>
        <v>0</v>
      </c>
      <c r="AQ55" s="16">
        <f>IFERROR(SOLID!AU24,0)</f>
        <v>0</v>
      </c>
      <c r="AR55" s="16">
        <f>IFERROR(SOLID!AV24,0)</f>
        <v>0</v>
      </c>
      <c r="AS55" s="16">
        <f>IFERROR(SOLID!AW24,0)</f>
        <v>0</v>
      </c>
      <c r="AT55" s="16">
        <f>IFERROR(SOLID!AX24,0)</f>
        <v>0</v>
      </c>
      <c r="AU55" s="16">
        <f>IFERROR(SOLID!AY24,0)</f>
        <v>0</v>
      </c>
      <c r="AV55" s="16">
        <f>IFERROR(SOLID!AZ24,0)</f>
        <v>0</v>
      </c>
      <c r="AW55" s="16">
        <f>IFERROR(SOLID!BA24,0)</f>
        <v>0</v>
      </c>
      <c r="AX55" s="16">
        <f>IFERROR(SOLID!BB24,0)</f>
        <v>0</v>
      </c>
      <c r="AY55" s="16">
        <f>IFERROR(SOLID!BC24,0)</f>
        <v>0</v>
      </c>
      <c r="AZ55" s="16">
        <f>IFERROR(SOLID!BD24,0)</f>
        <v>0</v>
      </c>
      <c r="BA55" s="16">
        <f>IFERROR(SOLID!BE24,0)</f>
        <v>0</v>
      </c>
      <c r="BB55" s="16">
        <f>IFERROR(SOLID!BF24,0)</f>
        <v>0</v>
      </c>
      <c r="BC55" s="16">
        <f>IFERROR(SOLID!BG24,0)</f>
        <v>0</v>
      </c>
      <c r="BD55" s="16">
        <f>IFERROR(SOLID!BH24,0)</f>
        <v>0</v>
      </c>
      <c r="BE55" s="16">
        <f>IFERROR(SOLID!BI24,0)</f>
        <v>0</v>
      </c>
      <c r="BF55" s="16">
        <f>IFERROR(SOLID!BJ24,0)</f>
        <v>0</v>
      </c>
      <c r="BG55" s="16">
        <f>IFERROR(SOLID!BK24,0)</f>
        <v>0</v>
      </c>
      <c r="BH55" s="16">
        <f>IFERROR(SOLID!BL24,0)</f>
        <v>0</v>
      </c>
      <c r="BI55" s="16">
        <f>IFERROR(SOLID!BM24,0)</f>
        <v>0</v>
      </c>
      <c r="BJ55" s="16">
        <f>IFERROR(SOLID!BN24,0)</f>
        <v>0</v>
      </c>
      <c r="BK55" s="16">
        <f>IFERROR(SOLID!BO24,0)</f>
        <v>0</v>
      </c>
      <c r="BL55" s="16">
        <f>IFERROR(SOLID!BP24,0)</f>
        <v>0</v>
      </c>
      <c r="BM55" s="16">
        <f>IFERROR(SOLID!BQ24,0)</f>
        <v>0</v>
      </c>
      <c r="BN55" s="16">
        <f>IFERROR(SOLID!BR24,0)</f>
        <v>0</v>
      </c>
      <c r="BO55" s="16">
        <f>IFERROR(SOLID!BS24,0)</f>
        <v>0</v>
      </c>
      <c r="BP55" s="16">
        <f>IFERROR(SOLID!BT24,0)</f>
        <v>0</v>
      </c>
      <c r="BQ55" s="16">
        <f>IFERROR(SOLID!BU24,0)</f>
        <v>0</v>
      </c>
      <c r="BR55" s="16">
        <f>IFERROR(SOLID!BV24,0)</f>
        <v>0</v>
      </c>
      <c r="BS55" s="16">
        <f>IFERROR(SOLID!BW24,0)</f>
        <v>0</v>
      </c>
      <c r="BT55" s="16">
        <f>IFERROR(SOLID!BX24,0)</f>
        <v>0</v>
      </c>
    </row>
    <row r="56" spans="1:72" ht="21.75" hidden="1" outlineLevel="1" thickBot="1" x14ac:dyDescent="0.4">
      <c r="A56" s="87">
        <f>IFERROR(SOLID!E25,0)</f>
        <v>0</v>
      </c>
      <c r="B56" s="16">
        <f>IFERROR(SOLID!F25,0)</f>
        <v>0</v>
      </c>
      <c r="C56" s="16">
        <f>IFERROR(SOLID!G25,0)</f>
        <v>0</v>
      </c>
      <c r="D56" s="16">
        <f>IFERROR(SOLID!H25,0)</f>
        <v>0</v>
      </c>
      <c r="E56" s="16">
        <f>IFERROR(SOLID!I25,0)</f>
        <v>0</v>
      </c>
      <c r="F56" s="16">
        <f>IFERROR(SOLID!J25,0)</f>
        <v>0</v>
      </c>
      <c r="G56" s="16">
        <f>IFERROR(SOLID!K25,0)</f>
        <v>0</v>
      </c>
      <c r="H56" s="16">
        <f>IFERROR(SOLID!L25,0)</f>
        <v>0</v>
      </c>
      <c r="I56" s="16">
        <f>IFERROR(SOLID!M25,0)</f>
        <v>0</v>
      </c>
      <c r="J56" s="16">
        <f>IFERROR(SOLID!N25,0)</f>
        <v>0</v>
      </c>
      <c r="K56" s="16">
        <f>IFERROR(SOLID!O25,0)</f>
        <v>0</v>
      </c>
      <c r="L56" s="16">
        <f>IFERROR(SOLID!P25,0)</f>
        <v>0</v>
      </c>
      <c r="M56" s="16">
        <f>IFERROR(SOLID!Q25,0)</f>
        <v>0</v>
      </c>
      <c r="N56" s="16">
        <f>IFERROR(SOLID!R25,0)</f>
        <v>0</v>
      </c>
      <c r="O56" s="16">
        <f>IFERROR(SOLID!S25,0)</f>
        <v>0</v>
      </c>
      <c r="P56" s="16">
        <f>IFERROR(SOLID!T25,0)</f>
        <v>0</v>
      </c>
      <c r="Q56" s="16">
        <f>IFERROR(SOLID!U25,0)</f>
        <v>0</v>
      </c>
      <c r="R56" s="16">
        <f>IFERROR(SOLID!V25,0)</f>
        <v>0</v>
      </c>
      <c r="S56" s="16">
        <f>IFERROR(SOLID!W25,0)</f>
        <v>0</v>
      </c>
      <c r="T56" s="16">
        <f>IFERROR(SOLID!X25,0)</f>
        <v>0</v>
      </c>
      <c r="U56" s="16">
        <f>IFERROR(SOLID!Y25,0)</f>
        <v>0</v>
      </c>
      <c r="V56" s="16">
        <f>IFERROR(SOLID!Z25,0)</f>
        <v>0</v>
      </c>
      <c r="W56" s="16">
        <f>IFERROR(SOLID!AA25,0)</f>
        <v>0</v>
      </c>
      <c r="X56" s="16">
        <f>IFERROR(SOLID!AB25,0)</f>
        <v>0</v>
      </c>
      <c r="Y56" s="16">
        <f>IFERROR(SOLID!AC25,0)</f>
        <v>0</v>
      </c>
      <c r="Z56" s="16">
        <f>IFERROR(SOLID!AD25,0)</f>
        <v>0</v>
      </c>
      <c r="AA56" s="16">
        <f>IFERROR(SOLID!AE25,0)</f>
        <v>0</v>
      </c>
      <c r="AB56" s="16">
        <f>IFERROR(SOLID!AF25,0)</f>
        <v>0</v>
      </c>
      <c r="AC56" s="16">
        <f>IFERROR(SOLID!AG25,0)</f>
        <v>0</v>
      </c>
      <c r="AD56" s="16">
        <f>IFERROR(SOLID!AH25,0)</f>
        <v>0</v>
      </c>
      <c r="AE56" s="16">
        <f>IFERROR(SOLID!AI25,0)</f>
        <v>0</v>
      </c>
      <c r="AF56" s="16">
        <f>IFERROR(SOLID!AJ25,0)</f>
        <v>0</v>
      </c>
      <c r="AG56" s="16">
        <f>IFERROR(SOLID!AK25,0)</f>
        <v>0</v>
      </c>
      <c r="AH56" s="16">
        <f>IFERROR(SOLID!AL25,0)</f>
        <v>0</v>
      </c>
      <c r="AI56" s="16">
        <f>IFERROR(SOLID!AM25,0)</f>
        <v>0</v>
      </c>
      <c r="AJ56" s="16">
        <f>IFERROR(SOLID!AN25,0)</f>
        <v>0</v>
      </c>
      <c r="AK56" s="16">
        <f>IFERROR(SOLID!AO25,0)</f>
        <v>0</v>
      </c>
      <c r="AL56" s="16">
        <f>IFERROR(SOLID!AP25,0)</f>
        <v>0</v>
      </c>
      <c r="AM56" s="16">
        <f>IFERROR(SOLID!AQ25,0)</f>
        <v>0</v>
      </c>
      <c r="AN56" s="16">
        <f>IFERROR(SOLID!AR25,0)</f>
        <v>0</v>
      </c>
      <c r="AO56" s="16">
        <f>IFERROR(SOLID!AS25,0)</f>
        <v>0</v>
      </c>
      <c r="AP56" s="16">
        <f>IFERROR(SOLID!AT25,0)</f>
        <v>0</v>
      </c>
      <c r="AQ56" s="16">
        <f>IFERROR(SOLID!AU25,0)</f>
        <v>0</v>
      </c>
      <c r="AR56" s="16">
        <f>IFERROR(SOLID!AV25,0)</f>
        <v>0</v>
      </c>
      <c r="AS56" s="16">
        <f>IFERROR(SOLID!AW25,0)</f>
        <v>0</v>
      </c>
      <c r="AT56" s="16">
        <f>IFERROR(SOLID!AX25,0)</f>
        <v>0</v>
      </c>
      <c r="AU56" s="16">
        <f>IFERROR(SOLID!AY25,0)</f>
        <v>0</v>
      </c>
      <c r="AV56" s="16">
        <f>IFERROR(SOLID!AZ25,0)</f>
        <v>0</v>
      </c>
      <c r="AW56" s="16">
        <f>IFERROR(SOLID!BA25,0)</f>
        <v>0</v>
      </c>
      <c r="AX56" s="16">
        <f>IFERROR(SOLID!BB25,0)</f>
        <v>0</v>
      </c>
      <c r="AY56" s="16">
        <f>IFERROR(SOLID!BC25,0)</f>
        <v>0</v>
      </c>
      <c r="AZ56" s="16">
        <f>IFERROR(SOLID!BD25,0)</f>
        <v>0</v>
      </c>
      <c r="BA56" s="16">
        <f>IFERROR(SOLID!BE25,0)</f>
        <v>0</v>
      </c>
      <c r="BB56" s="16">
        <f>IFERROR(SOLID!BF25,0)</f>
        <v>0</v>
      </c>
      <c r="BC56" s="16">
        <f>IFERROR(SOLID!BG25,0)</f>
        <v>0</v>
      </c>
      <c r="BD56" s="16">
        <f>IFERROR(SOLID!BH25,0)</f>
        <v>0</v>
      </c>
      <c r="BE56" s="16">
        <f>IFERROR(SOLID!BI25,0)</f>
        <v>0</v>
      </c>
      <c r="BF56" s="16">
        <f>IFERROR(SOLID!BJ25,0)</f>
        <v>0</v>
      </c>
      <c r="BG56" s="16">
        <f>IFERROR(SOLID!BK25,0)</f>
        <v>0</v>
      </c>
      <c r="BH56" s="16">
        <f>IFERROR(SOLID!BL25,0)</f>
        <v>0</v>
      </c>
      <c r="BI56" s="16">
        <f>IFERROR(SOLID!BM25,0)</f>
        <v>0</v>
      </c>
      <c r="BJ56" s="16">
        <f>IFERROR(SOLID!BN25,0)</f>
        <v>0</v>
      </c>
      <c r="BK56" s="16">
        <f>IFERROR(SOLID!BO25,0)</f>
        <v>0</v>
      </c>
      <c r="BL56" s="16">
        <f>IFERROR(SOLID!BP25,0)</f>
        <v>0</v>
      </c>
      <c r="BM56" s="16">
        <f>IFERROR(SOLID!BQ25,0)</f>
        <v>0</v>
      </c>
      <c r="BN56" s="16">
        <f>IFERROR(SOLID!BR25,0)</f>
        <v>0</v>
      </c>
      <c r="BO56" s="16">
        <f>IFERROR(SOLID!BS25,0)</f>
        <v>0</v>
      </c>
      <c r="BP56" s="16">
        <f>IFERROR(SOLID!BT25,0)</f>
        <v>0</v>
      </c>
      <c r="BQ56" s="16">
        <f>IFERROR(SOLID!BU25,0)</f>
        <v>0</v>
      </c>
      <c r="BR56" s="16">
        <f>IFERROR(SOLID!BV25,0)</f>
        <v>0</v>
      </c>
      <c r="BS56" s="16">
        <f>IFERROR(SOLID!BW25,0)</f>
        <v>0</v>
      </c>
      <c r="BT56" s="16">
        <f>IFERROR(SOLID!BX25,0)</f>
        <v>0</v>
      </c>
    </row>
    <row r="57" spans="1:72" ht="21.75" hidden="1" outlineLevel="1" thickBot="1" x14ac:dyDescent="0.4">
      <c r="A57" s="87">
        <f>IFERROR(SOLID!E26,0)</f>
        <v>0</v>
      </c>
      <c r="B57" s="16">
        <f>IFERROR(SOLID!F26,0)</f>
        <v>0</v>
      </c>
      <c r="C57" s="16">
        <f>IFERROR(SOLID!G26,0)</f>
        <v>0</v>
      </c>
      <c r="D57" s="16">
        <f>IFERROR(SOLID!H26,0)</f>
        <v>0</v>
      </c>
      <c r="E57" s="16">
        <f>IFERROR(SOLID!I26,0)</f>
        <v>0</v>
      </c>
      <c r="F57" s="16">
        <f>IFERROR(SOLID!J26,0)</f>
        <v>0</v>
      </c>
      <c r="G57" s="16">
        <f>IFERROR(SOLID!K26,0)</f>
        <v>0</v>
      </c>
      <c r="H57" s="16">
        <f>IFERROR(SOLID!L26,0)</f>
        <v>0</v>
      </c>
      <c r="I57" s="16">
        <f>IFERROR(SOLID!M26,0)</f>
        <v>0</v>
      </c>
      <c r="J57" s="16">
        <f>IFERROR(SOLID!N26,0)</f>
        <v>0</v>
      </c>
      <c r="K57" s="16">
        <f>IFERROR(SOLID!O26,0)</f>
        <v>0</v>
      </c>
      <c r="L57" s="16">
        <f>IFERROR(SOLID!P26,0)</f>
        <v>0</v>
      </c>
      <c r="M57" s="16">
        <f>IFERROR(SOLID!Q26,0)</f>
        <v>0</v>
      </c>
      <c r="N57" s="16">
        <f>IFERROR(SOLID!R26,0)</f>
        <v>0</v>
      </c>
      <c r="O57" s="16">
        <f>IFERROR(SOLID!S26,0)</f>
        <v>0</v>
      </c>
      <c r="P57" s="16">
        <f>IFERROR(SOLID!T26,0)</f>
        <v>0</v>
      </c>
      <c r="Q57" s="16">
        <f>IFERROR(SOLID!U26,0)</f>
        <v>0</v>
      </c>
      <c r="R57" s="16">
        <f>IFERROR(SOLID!V26,0)</f>
        <v>0</v>
      </c>
      <c r="S57" s="16">
        <f>IFERROR(SOLID!W26,0)</f>
        <v>0</v>
      </c>
      <c r="T57" s="16">
        <f>IFERROR(SOLID!X26,0)</f>
        <v>0</v>
      </c>
      <c r="U57" s="16">
        <f>IFERROR(SOLID!Y26,0)</f>
        <v>0</v>
      </c>
      <c r="V57" s="16">
        <f>IFERROR(SOLID!Z26,0)</f>
        <v>0</v>
      </c>
      <c r="W57" s="16">
        <f>IFERROR(SOLID!AA26,0)</f>
        <v>0</v>
      </c>
      <c r="X57" s="16">
        <f>IFERROR(SOLID!AB26,0)</f>
        <v>0</v>
      </c>
      <c r="Y57" s="16">
        <f>IFERROR(SOLID!AC26,0)</f>
        <v>0</v>
      </c>
      <c r="Z57" s="16">
        <f>IFERROR(SOLID!AD26,0)</f>
        <v>0</v>
      </c>
      <c r="AA57" s="16">
        <f>IFERROR(SOLID!AE26,0)</f>
        <v>0</v>
      </c>
      <c r="AB57" s="16">
        <f>IFERROR(SOLID!AF26,0)</f>
        <v>0</v>
      </c>
      <c r="AC57" s="16">
        <f>IFERROR(SOLID!AG26,0)</f>
        <v>0</v>
      </c>
      <c r="AD57" s="16">
        <f>IFERROR(SOLID!AH26,0)</f>
        <v>0</v>
      </c>
      <c r="AE57" s="16">
        <f>IFERROR(SOLID!AI26,0)</f>
        <v>0</v>
      </c>
      <c r="AF57" s="16">
        <f>IFERROR(SOLID!AJ26,0)</f>
        <v>0</v>
      </c>
      <c r="AG57" s="16">
        <f>IFERROR(SOLID!AK26,0)</f>
        <v>0</v>
      </c>
      <c r="AH57" s="16">
        <f>IFERROR(SOLID!AL26,0)</f>
        <v>0</v>
      </c>
      <c r="AI57" s="16">
        <f>IFERROR(SOLID!AM26,0)</f>
        <v>0</v>
      </c>
      <c r="AJ57" s="16">
        <f>IFERROR(SOLID!AN26,0)</f>
        <v>0</v>
      </c>
      <c r="AK57" s="16">
        <f>IFERROR(SOLID!AO26,0)</f>
        <v>0</v>
      </c>
      <c r="AL57" s="16">
        <f>IFERROR(SOLID!AP26,0)</f>
        <v>0</v>
      </c>
      <c r="AM57" s="16">
        <f>IFERROR(SOLID!AQ26,0)</f>
        <v>0</v>
      </c>
      <c r="AN57" s="16">
        <f>IFERROR(SOLID!AR26,0)</f>
        <v>0</v>
      </c>
      <c r="AO57" s="16">
        <f>IFERROR(SOLID!AS26,0)</f>
        <v>0</v>
      </c>
      <c r="AP57" s="16">
        <f>IFERROR(SOLID!AT26,0)</f>
        <v>0</v>
      </c>
      <c r="AQ57" s="16">
        <f>IFERROR(SOLID!AU26,0)</f>
        <v>0</v>
      </c>
      <c r="AR57" s="16">
        <f>IFERROR(SOLID!AV26,0)</f>
        <v>0</v>
      </c>
      <c r="AS57" s="16">
        <f>IFERROR(SOLID!AW26,0)</f>
        <v>0</v>
      </c>
      <c r="AT57" s="16">
        <f>IFERROR(SOLID!AX26,0)</f>
        <v>0</v>
      </c>
      <c r="AU57" s="16">
        <f>IFERROR(SOLID!AY26,0)</f>
        <v>0</v>
      </c>
      <c r="AV57" s="16">
        <f>IFERROR(SOLID!AZ26,0)</f>
        <v>0</v>
      </c>
      <c r="AW57" s="16">
        <f>IFERROR(SOLID!BA26,0)</f>
        <v>0</v>
      </c>
      <c r="AX57" s="16">
        <f>IFERROR(SOLID!BB26,0)</f>
        <v>0</v>
      </c>
      <c r="AY57" s="16">
        <f>IFERROR(SOLID!BC26,0)</f>
        <v>0</v>
      </c>
      <c r="AZ57" s="16">
        <f>IFERROR(SOLID!BD26,0)</f>
        <v>0</v>
      </c>
      <c r="BA57" s="16">
        <f>IFERROR(SOLID!BE26,0)</f>
        <v>0</v>
      </c>
      <c r="BB57" s="16">
        <f>IFERROR(SOLID!BF26,0)</f>
        <v>0</v>
      </c>
      <c r="BC57" s="16">
        <f>IFERROR(SOLID!BG26,0)</f>
        <v>0</v>
      </c>
      <c r="BD57" s="16">
        <f>IFERROR(SOLID!BH26,0)</f>
        <v>0</v>
      </c>
      <c r="BE57" s="16">
        <f>IFERROR(SOLID!BI26,0)</f>
        <v>0</v>
      </c>
      <c r="BF57" s="16">
        <f>IFERROR(SOLID!BJ26,0)</f>
        <v>0</v>
      </c>
      <c r="BG57" s="16">
        <f>IFERROR(SOLID!BK26,0)</f>
        <v>0</v>
      </c>
      <c r="BH57" s="16">
        <f>IFERROR(SOLID!BL26,0)</f>
        <v>0</v>
      </c>
      <c r="BI57" s="16">
        <f>IFERROR(SOLID!BM26,0)</f>
        <v>0</v>
      </c>
      <c r="BJ57" s="16">
        <f>IFERROR(SOLID!BN26,0)</f>
        <v>0</v>
      </c>
      <c r="BK57" s="16">
        <f>IFERROR(SOLID!BO26,0)</f>
        <v>0</v>
      </c>
      <c r="BL57" s="16">
        <f>IFERROR(SOLID!BP26,0)</f>
        <v>0</v>
      </c>
      <c r="BM57" s="16">
        <f>IFERROR(SOLID!BQ26,0)</f>
        <v>0</v>
      </c>
      <c r="BN57" s="16">
        <f>IFERROR(SOLID!BR26,0)</f>
        <v>0</v>
      </c>
      <c r="BO57" s="16">
        <f>IFERROR(SOLID!BS26,0)</f>
        <v>0</v>
      </c>
      <c r="BP57" s="16">
        <f>IFERROR(SOLID!BT26,0)</f>
        <v>0</v>
      </c>
      <c r="BQ57" s="16">
        <f>IFERROR(SOLID!BU26,0)</f>
        <v>0</v>
      </c>
      <c r="BR57" s="16">
        <f>IFERROR(SOLID!BV26,0)</f>
        <v>0</v>
      </c>
      <c r="BS57" s="16">
        <f>IFERROR(SOLID!BW26,0)</f>
        <v>0</v>
      </c>
      <c r="BT57" s="16">
        <f>IFERROR(SOLID!BX26,0)</f>
        <v>0</v>
      </c>
    </row>
    <row r="58" spans="1:72" ht="21.75" hidden="1" outlineLevel="1" thickBot="1" x14ac:dyDescent="0.4">
      <c r="A58" s="87">
        <f>IFERROR(SOLID!E27,0)</f>
        <v>0</v>
      </c>
      <c r="B58" s="16">
        <f>IFERROR(SOLID!F27,0)</f>
        <v>0</v>
      </c>
      <c r="C58" s="16">
        <f>IFERROR(SOLID!G27,0)</f>
        <v>0</v>
      </c>
      <c r="D58" s="16">
        <f>IFERROR(SOLID!H27,0)</f>
        <v>0</v>
      </c>
      <c r="E58" s="16">
        <f>IFERROR(SOLID!I27,0)</f>
        <v>0</v>
      </c>
      <c r="F58" s="16">
        <f>IFERROR(SOLID!J27,0)</f>
        <v>0</v>
      </c>
      <c r="G58" s="16">
        <f>IFERROR(SOLID!K27,0)</f>
        <v>0</v>
      </c>
      <c r="H58" s="16">
        <f>IFERROR(SOLID!L27,0)</f>
        <v>0</v>
      </c>
      <c r="I58" s="16">
        <f>IFERROR(SOLID!M27,0)</f>
        <v>0</v>
      </c>
      <c r="J58" s="16">
        <f>IFERROR(SOLID!N27,0)</f>
        <v>0</v>
      </c>
      <c r="K58" s="16">
        <f>IFERROR(SOLID!O27,0)</f>
        <v>0</v>
      </c>
      <c r="L58" s="16">
        <f>IFERROR(SOLID!P27,0)</f>
        <v>0</v>
      </c>
      <c r="M58" s="16">
        <f>IFERROR(SOLID!Q27,0)</f>
        <v>0</v>
      </c>
      <c r="N58" s="16">
        <f>IFERROR(SOLID!R27,0)</f>
        <v>0</v>
      </c>
      <c r="O58" s="16">
        <f>IFERROR(SOLID!S27,0)</f>
        <v>0</v>
      </c>
      <c r="P58" s="16">
        <f>IFERROR(SOLID!T27,0)</f>
        <v>0</v>
      </c>
      <c r="Q58" s="16">
        <f>IFERROR(SOLID!U27,0)</f>
        <v>0</v>
      </c>
      <c r="R58" s="16">
        <f>IFERROR(SOLID!V27,0)</f>
        <v>0</v>
      </c>
      <c r="S58" s="16">
        <f>IFERROR(SOLID!W27,0)</f>
        <v>0</v>
      </c>
      <c r="T58" s="16">
        <f>IFERROR(SOLID!X27,0)</f>
        <v>0</v>
      </c>
      <c r="U58" s="16">
        <f>IFERROR(SOLID!Y27,0)</f>
        <v>0</v>
      </c>
      <c r="V58" s="16">
        <f>IFERROR(SOLID!Z27,0)</f>
        <v>0</v>
      </c>
      <c r="W58" s="16">
        <f>IFERROR(SOLID!AA27,0)</f>
        <v>0</v>
      </c>
      <c r="X58" s="16">
        <f>IFERROR(SOLID!AB27,0)</f>
        <v>0</v>
      </c>
      <c r="Y58" s="16">
        <f>IFERROR(SOLID!AC27,0)</f>
        <v>0</v>
      </c>
      <c r="Z58" s="16">
        <f>IFERROR(SOLID!AD27,0)</f>
        <v>0</v>
      </c>
      <c r="AA58" s="16">
        <f>IFERROR(SOLID!AE27,0)</f>
        <v>0</v>
      </c>
      <c r="AB58" s="16">
        <f>IFERROR(SOLID!AF27,0)</f>
        <v>0</v>
      </c>
      <c r="AC58" s="16">
        <f>IFERROR(SOLID!AG27,0)</f>
        <v>0</v>
      </c>
      <c r="AD58" s="16">
        <f>IFERROR(SOLID!AH27,0)</f>
        <v>0</v>
      </c>
      <c r="AE58" s="16">
        <f>IFERROR(SOLID!AI27,0)</f>
        <v>0</v>
      </c>
      <c r="AF58" s="16">
        <f>IFERROR(SOLID!AJ27,0)</f>
        <v>0</v>
      </c>
      <c r="AG58" s="16">
        <f>IFERROR(SOLID!AK27,0)</f>
        <v>0</v>
      </c>
      <c r="AH58" s="16">
        <f>IFERROR(SOLID!AL27,0)</f>
        <v>0</v>
      </c>
      <c r="AI58" s="16">
        <f>IFERROR(SOLID!AM27,0)</f>
        <v>0</v>
      </c>
      <c r="AJ58" s="16">
        <f>IFERROR(SOLID!AN27,0)</f>
        <v>0</v>
      </c>
      <c r="AK58" s="16">
        <f>IFERROR(SOLID!AO27,0)</f>
        <v>0</v>
      </c>
      <c r="AL58" s="16">
        <f>IFERROR(SOLID!AP27,0)</f>
        <v>0</v>
      </c>
      <c r="AM58" s="16">
        <f>IFERROR(SOLID!AQ27,0)</f>
        <v>0</v>
      </c>
      <c r="AN58" s="16">
        <f>IFERROR(SOLID!AR27,0)</f>
        <v>0</v>
      </c>
      <c r="AO58" s="16">
        <f>IFERROR(SOLID!AS27,0)</f>
        <v>0</v>
      </c>
      <c r="AP58" s="16">
        <f>IFERROR(SOLID!AT27,0)</f>
        <v>0</v>
      </c>
      <c r="AQ58" s="16">
        <f>IFERROR(SOLID!AU27,0)</f>
        <v>0</v>
      </c>
      <c r="AR58" s="16">
        <f>IFERROR(SOLID!AV27,0)</f>
        <v>0</v>
      </c>
      <c r="AS58" s="16">
        <f>IFERROR(SOLID!AW27,0)</f>
        <v>0</v>
      </c>
      <c r="AT58" s="16">
        <f>IFERROR(SOLID!AX27,0)</f>
        <v>0</v>
      </c>
      <c r="AU58" s="16">
        <f>IFERROR(SOLID!AY27,0)</f>
        <v>0</v>
      </c>
      <c r="AV58" s="16">
        <f>IFERROR(SOLID!AZ27,0)</f>
        <v>0</v>
      </c>
      <c r="AW58" s="16">
        <f>IFERROR(SOLID!BA27,0)</f>
        <v>0</v>
      </c>
      <c r="AX58" s="16">
        <f>IFERROR(SOLID!BB27,0)</f>
        <v>0</v>
      </c>
      <c r="AY58" s="16">
        <f>IFERROR(SOLID!BC27,0)</f>
        <v>0</v>
      </c>
      <c r="AZ58" s="16">
        <f>IFERROR(SOLID!BD27,0)</f>
        <v>0</v>
      </c>
      <c r="BA58" s="16">
        <f>IFERROR(SOLID!BE27,0)</f>
        <v>0</v>
      </c>
      <c r="BB58" s="16">
        <f>IFERROR(SOLID!BF27,0)</f>
        <v>0</v>
      </c>
      <c r="BC58" s="16">
        <f>IFERROR(SOLID!BG27,0)</f>
        <v>0</v>
      </c>
      <c r="BD58" s="16">
        <f>IFERROR(SOLID!BH27,0)</f>
        <v>0</v>
      </c>
      <c r="BE58" s="16">
        <f>IFERROR(SOLID!BI27,0)</f>
        <v>0</v>
      </c>
      <c r="BF58" s="16">
        <f>IFERROR(SOLID!BJ27,0)</f>
        <v>0</v>
      </c>
      <c r="BG58" s="16">
        <f>IFERROR(SOLID!BK27,0)</f>
        <v>0</v>
      </c>
      <c r="BH58" s="16">
        <f>IFERROR(SOLID!BL27,0)</f>
        <v>0</v>
      </c>
      <c r="BI58" s="16">
        <f>IFERROR(SOLID!BM27,0)</f>
        <v>0</v>
      </c>
      <c r="BJ58" s="16">
        <f>IFERROR(SOLID!BN27,0)</f>
        <v>0</v>
      </c>
      <c r="BK58" s="16">
        <f>IFERROR(SOLID!BO27,0)</f>
        <v>0</v>
      </c>
      <c r="BL58" s="16">
        <f>IFERROR(SOLID!BP27,0)</f>
        <v>0</v>
      </c>
      <c r="BM58" s="16">
        <f>IFERROR(SOLID!BQ27,0)</f>
        <v>0</v>
      </c>
      <c r="BN58" s="16">
        <f>IFERROR(SOLID!BR27,0)</f>
        <v>0</v>
      </c>
      <c r="BO58" s="16">
        <f>IFERROR(SOLID!BS27,0)</f>
        <v>0</v>
      </c>
      <c r="BP58" s="16">
        <f>IFERROR(SOLID!BT27,0)</f>
        <v>0</v>
      </c>
      <c r="BQ58" s="16">
        <f>IFERROR(SOLID!BU27,0)</f>
        <v>0</v>
      </c>
      <c r="BR58" s="16">
        <f>IFERROR(SOLID!BV27,0)</f>
        <v>0</v>
      </c>
      <c r="BS58" s="16">
        <f>IFERROR(SOLID!BW27,0)</f>
        <v>0</v>
      </c>
      <c r="BT58" s="16">
        <f>IFERROR(SOLID!BX27,0)</f>
        <v>0</v>
      </c>
    </row>
    <row r="59" spans="1:72" ht="21.75" hidden="1" outlineLevel="1" thickBot="1" x14ac:dyDescent="0.4">
      <c r="A59" s="87">
        <f>IFERROR(SOLID!E28,0)</f>
        <v>0</v>
      </c>
      <c r="B59" s="16">
        <f>IFERROR(SOLID!F28,0)</f>
        <v>0</v>
      </c>
      <c r="C59" s="16">
        <f>IFERROR(SOLID!G28,0)</f>
        <v>0</v>
      </c>
      <c r="D59" s="16">
        <f>IFERROR(SOLID!H28,0)</f>
        <v>0</v>
      </c>
      <c r="E59" s="16">
        <f>IFERROR(SOLID!I28,0)</f>
        <v>0</v>
      </c>
      <c r="F59" s="16">
        <f>IFERROR(SOLID!J28,0)</f>
        <v>0</v>
      </c>
      <c r="G59" s="16">
        <f>IFERROR(SOLID!K28,0)</f>
        <v>0</v>
      </c>
      <c r="H59" s="16">
        <f>IFERROR(SOLID!L28,0)</f>
        <v>0</v>
      </c>
      <c r="I59" s="16">
        <f>IFERROR(SOLID!M28,0)</f>
        <v>0</v>
      </c>
      <c r="J59" s="16">
        <f>IFERROR(SOLID!N28,0)</f>
        <v>0</v>
      </c>
      <c r="K59" s="16">
        <f>IFERROR(SOLID!O28,0)</f>
        <v>0</v>
      </c>
      <c r="L59" s="16">
        <f>IFERROR(SOLID!P28,0)</f>
        <v>0</v>
      </c>
      <c r="M59" s="16">
        <f>IFERROR(SOLID!Q28,0)</f>
        <v>0</v>
      </c>
      <c r="N59" s="16">
        <f>IFERROR(SOLID!R28,0)</f>
        <v>0</v>
      </c>
      <c r="O59" s="16">
        <f>IFERROR(SOLID!S28,0)</f>
        <v>0</v>
      </c>
      <c r="P59" s="16">
        <f>IFERROR(SOLID!T28,0)</f>
        <v>0</v>
      </c>
      <c r="Q59" s="16">
        <f>IFERROR(SOLID!U28,0)</f>
        <v>0</v>
      </c>
      <c r="R59" s="16">
        <f>IFERROR(SOLID!V28,0)</f>
        <v>0</v>
      </c>
      <c r="S59" s="16">
        <f>IFERROR(SOLID!W28,0)</f>
        <v>0</v>
      </c>
      <c r="T59" s="16">
        <f>IFERROR(SOLID!X28,0)</f>
        <v>0</v>
      </c>
      <c r="U59" s="16">
        <f>IFERROR(SOLID!Y28,0)</f>
        <v>0</v>
      </c>
      <c r="V59" s="16">
        <f>IFERROR(SOLID!Z28,0)</f>
        <v>0</v>
      </c>
      <c r="W59" s="16">
        <f>IFERROR(SOLID!AA28,0)</f>
        <v>0</v>
      </c>
      <c r="X59" s="16">
        <f>IFERROR(SOLID!AB28,0)</f>
        <v>0</v>
      </c>
      <c r="Y59" s="16">
        <f>IFERROR(SOLID!AC28,0)</f>
        <v>0</v>
      </c>
      <c r="Z59" s="16">
        <f>IFERROR(SOLID!AD28,0)</f>
        <v>0</v>
      </c>
      <c r="AA59" s="16">
        <f>IFERROR(SOLID!AE28,0)</f>
        <v>0</v>
      </c>
      <c r="AB59" s="16">
        <f>IFERROR(SOLID!AF28,0)</f>
        <v>0</v>
      </c>
      <c r="AC59" s="16">
        <f>IFERROR(SOLID!AG28,0)</f>
        <v>0</v>
      </c>
      <c r="AD59" s="16">
        <f>IFERROR(SOLID!AH28,0)</f>
        <v>0</v>
      </c>
      <c r="AE59" s="16">
        <f>IFERROR(SOLID!AI28,0)</f>
        <v>0</v>
      </c>
      <c r="AF59" s="16">
        <f>IFERROR(SOLID!AJ28,0)</f>
        <v>0</v>
      </c>
      <c r="AG59" s="16">
        <f>IFERROR(SOLID!AK28,0)</f>
        <v>0</v>
      </c>
      <c r="AH59" s="16">
        <f>IFERROR(SOLID!AL28,0)</f>
        <v>0</v>
      </c>
      <c r="AI59" s="16">
        <f>IFERROR(SOLID!AM28,0)</f>
        <v>0</v>
      </c>
      <c r="AJ59" s="16">
        <f>IFERROR(SOLID!AN28,0)</f>
        <v>0</v>
      </c>
      <c r="AK59" s="16">
        <f>IFERROR(SOLID!AO28,0)</f>
        <v>0</v>
      </c>
      <c r="AL59" s="16">
        <f>IFERROR(SOLID!AP28,0)</f>
        <v>0</v>
      </c>
      <c r="AM59" s="16">
        <f>IFERROR(SOLID!AQ28,0)</f>
        <v>0</v>
      </c>
      <c r="AN59" s="16">
        <f>IFERROR(SOLID!AR28,0)</f>
        <v>0</v>
      </c>
      <c r="AO59" s="16">
        <f>IFERROR(SOLID!AS28,0)</f>
        <v>0</v>
      </c>
      <c r="AP59" s="16">
        <f>IFERROR(SOLID!AT28,0)</f>
        <v>0</v>
      </c>
      <c r="AQ59" s="16">
        <f>IFERROR(SOLID!AU28,0)</f>
        <v>0</v>
      </c>
      <c r="AR59" s="16">
        <f>IFERROR(SOLID!AV28,0)</f>
        <v>0</v>
      </c>
      <c r="AS59" s="16">
        <f>IFERROR(SOLID!AW28,0)</f>
        <v>0</v>
      </c>
      <c r="AT59" s="16">
        <f>IFERROR(SOLID!AX28,0)</f>
        <v>0</v>
      </c>
      <c r="AU59" s="16">
        <f>IFERROR(SOLID!AY28,0)</f>
        <v>0</v>
      </c>
      <c r="AV59" s="16">
        <f>IFERROR(SOLID!AZ28,0)</f>
        <v>0</v>
      </c>
      <c r="AW59" s="16">
        <f>IFERROR(SOLID!BA28,0)</f>
        <v>0</v>
      </c>
      <c r="AX59" s="16">
        <f>IFERROR(SOLID!BB28,0)</f>
        <v>0</v>
      </c>
      <c r="AY59" s="16">
        <f>IFERROR(SOLID!BC28,0)</f>
        <v>0</v>
      </c>
      <c r="AZ59" s="16">
        <f>IFERROR(SOLID!BD28,0)</f>
        <v>0</v>
      </c>
      <c r="BA59" s="16">
        <f>IFERROR(SOLID!BE28,0)</f>
        <v>0</v>
      </c>
      <c r="BB59" s="16">
        <f>IFERROR(SOLID!BF28,0)</f>
        <v>0</v>
      </c>
      <c r="BC59" s="16">
        <f>IFERROR(SOLID!BG28,0)</f>
        <v>0</v>
      </c>
      <c r="BD59" s="16">
        <f>IFERROR(SOLID!BH28,0)</f>
        <v>0</v>
      </c>
      <c r="BE59" s="16">
        <f>IFERROR(SOLID!BI28,0)</f>
        <v>0</v>
      </c>
      <c r="BF59" s="16">
        <f>IFERROR(SOLID!BJ28,0)</f>
        <v>0</v>
      </c>
      <c r="BG59" s="16">
        <f>IFERROR(SOLID!BK28,0)</f>
        <v>0</v>
      </c>
      <c r="BH59" s="16">
        <f>IFERROR(SOLID!BL28,0)</f>
        <v>0</v>
      </c>
      <c r="BI59" s="16">
        <f>IFERROR(SOLID!BM28,0)</f>
        <v>0</v>
      </c>
      <c r="BJ59" s="16">
        <f>IFERROR(SOLID!BN28,0)</f>
        <v>0</v>
      </c>
      <c r="BK59" s="16">
        <f>IFERROR(SOLID!BO28,0)</f>
        <v>0</v>
      </c>
      <c r="BL59" s="16">
        <f>IFERROR(SOLID!BP28,0)</f>
        <v>0</v>
      </c>
      <c r="BM59" s="16">
        <f>IFERROR(SOLID!BQ28,0)</f>
        <v>0</v>
      </c>
      <c r="BN59" s="16">
        <f>IFERROR(SOLID!BR28,0)</f>
        <v>0</v>
      </c>
      <c r="BO59" s="16">
        <f>IFERROR(SOLID!BS28,0)</f>
        <v>0</v>
      </c>
      <c r="BP59" s="16">
        <f>IFERROR(SOLID!BT28,0)</f>
        <v>0</v>
      </c>
      <c r="BQ59" s="16">
        <f>IFERROR(SOLID!BU28,0)</f>
        <v>0</v>
      </c>
      <c r="BR59" s="16">
        <f>IFERROR(SOLID!BV28,0)</f>
        <v>0</v>
      </c>
      <c r="BS59" s="16">
        <f>IFERROR(SOLID!BW28,0)</f>
        <v>0</v>
      </c>
      <c r="BT59" s="16">
        <f>IFERROR(SOLID!BX28,0)</f>
        <v>0</v>
      </c>
    </row>
    <row r="60" spans="1:72" ht="21.75" hidden="1" outlineLevel="1" thickBot="1" x14ac:dyDescent="0.4">
      <c r="A60" s="87">
        <f>IFERROR(SOLID!E29,0)</f>
        <v>0</v>
      </c>
      <c r="B60" s="16">
        <f>IFERROR(SOLID!F29,0)</f>
        <v>0</v>
      </c>
      <c r="C60" s="16">
        <f>IFERROR(SOLID!G29,0)</f>
        <v>0</v>
      </c>
      <c r="D60" s="16">
        <f>IFERROR(SOLID!H29,0)</f>
        <v>0</v>
      </c>
      <c r="E60" s="16">
        <f>IFERROR(SOLID!I29,0)</f>
        <v>0</v>
      </c>
      <c r="F60" s="16">
        <f>IFERROR(SOLID!J29,0)</f>
        <v>0</v>
      </c>
      <c r="G60" s="16">
        <f>IFERROR(SOLID!K29,0)</f>
        <v>0</v>
      </c>
      <c r="H60" s="16">
        <f>IFERROR(SOLID!L29,0)</f>
        <v>0</v>
      </c>
      <c r="I60" s="16">
        <f>IFERROR(SOLID!M29,0)</f>
        <v>0</v>
      </c>
      <c r="J60" s="16">
        <f>IFERROR(SOLID!N29,0)</f>
        <v>0</v>
      </c>
      <c r="K60" s="16">
        <f>IFERROR(SOLID!O29,0)</f>
        <v>0</v>
      </c>
      <c r="L60" s="16">
        <f>IFERROR(SOLID!P29,0)</f>
        <v>0</v>
      </c>
      <c r="M60" s="16">
        <f>IFERROR(SOLID!Q29,0)</f>
        <v>0</v>
      </c>
      <c r="N60" s="16">
        <f>IFERROR(SOLID!R29,0)</f>
        <v>0</v>
      </c>
      <c r="O60" s="16">
        <f>IFERROR(SOLID!S29,0)</f>
        <v>0</v>
      </c>
      <c r="P60" s="16">
        <f>IFERROR(SOLID!T29,0)</f>
        <v>0</v>
      </c>
      <c r="Q60" s="16">
        <f>IFERROR(SOLID!U29,0)</f>
        <v>0</v>
      </c>
      <c r="R60" s="16">
        <f>IFERROR(SOLID!V29,0)</f>
        <v>0</v>
      </c>
      <c r="S60" s="16">
        <f>IFERROR(SOLID!W29,0)</f>
        <v>0</v>
      </c>
      <c r="T60" s="16">
        <f>IFERROR(SOLID!X29,0)</f>
        <v>0</v>
      </c>
      <c r="U60" s="16">
        <f>IFERROR(SOLID!Y29,0)</f>
        <v>0</v>
      </c>
      <c r="V60" s="16">
        <f>IFERROR(SOLID!Z29,0)</f>
        <v>0</v>
      </c>
      <c r="W60" s="16">
        <f>IFERROR(SOLID!AA29,0)</f>
        <v>0</v>
      </c>
      <c r="X60" s="16">
        <f>IFERROR(SOLID!AB29,0)</f>
        <v>0</v>
      </c>
      <c r="Y60" s="16">
        <f>IFERROR(SOLID!AC29,0)</f>
        <v>0</v>
      </c>
      <c r="Z60" s="16">
        <f>IFERROR(SOLID!AD29,0)</f>
        <v>0</v>
      </c>
      <c r="AA60" s="16">
        <f>IFERROR(SOLID!AE29,0)</f>
        <v>0</v>
      </c>
      <c r="AB60" s="16">
        <f>IFERROR(SOLID!AF29,0)</f>
        <v>0</v>
      </c>
      <c r="AC60" s="16">
        <f>IFERROR(SOLID!AG29,0)</f>
        <v>0</v>
      </c>
      <c r="AD60" s="16">
        <f>IFERROR(SOLID!AH29,0)</f>
        <v>0</v>
      </c>
      <c r="AE60" s="16">
        <f>IFERROR(SOLID!AI29,0)</f>
        <v>0</v>
      </c>
      <c r="AF60" s="16">
        <f>IFERROR(SOLID!AJ29,0)</f>
        <v>0</v>
      </c>
      <c r="AG60" s="16">
        <f>IFERROR(SOLID!AK29,0)</f>
        <v>0</v>
      </c>
      <c r="AH60" s="16">
        <f>IFERROR(SOLID!AL29,0)</f>
        <v>0</v>
      </c>
      <c r="AI60" s="16">
        <f>IFERROR(SOLID!AM29,0)</f>
        <v>0</v>
      </c>
      <c r="AJ60" s="16">
        <f>IFERROR(SOLID!AN29,0)</f>
        <v>0</v>
      </c>
      <c r="AK60" s="16">
        <f>IFERROR(SOLID!AO29,0)</f>
        <v>0</v>
      </c>
      <c r="AL60" s="16">
        <f>IFERROR(SOLID!AP29,0)</f>
        <v>0</v>
      </c>
      <c r="AM60" s="16">
        <f>IFERROR(SOLID!AQ29,0)</f>
        <v>0</v>
      </c>
      <c r="AN60" s="16">
        <f>IFERROR(SOLID!AR29,0)</f>
        <v>0</v>
      </c>
      <c r="AO60" s="16">
        <f>IFERROR(SOLID!AS29,0)</f>
        <v>0</v>
      </c>
      <c r="AP60" s="16">
        <f>IFERROR(SOLID!AT29,0)</f>
        <v>0</v>
      </c>
      <c r="AQ60" s="16">
        <f>IFERROR(SOLID!AU29,0)</f>
        <v>0</v>
      </c>
      <c r="AR60" s="16">
        <f>IFERROR(SOLID!AV29,0)</f>
        <v>0</v>
      </c>
      <c r="AS60" s="16">
        <f>IFERROR(SOLID!AW29,0)</f>
        <v>0</v>
      </c>
      <c r="AT60" s="16">
        <f>IFERROR(SOLID!AX29,0)</f>
        <v>0</v>
      </c>
      <c r="AU60" s="16">
        <f>IFERROR(SOLID!AY29,0)</f>
        <v>0</v>
      </c>
      <c r="AV60" s="16">
        <f>IFERROR(SOLID!AZ29,0)</f>
        <v>0</v>
      </c>
      <c r="AW60" s="16">
        <f>IFERROR(SOLID!BA29,0)</f>
        <v>0</v>
      </c>
      <c r="AX60" s="16">
        <f>IFERROR(SOLID!BB29,0)</f>
        <v>0</v>
      </c>
      <c r="AY60" s="16">
        <f>IFERROR(SOLID!BC29,0)</f>
        <v>0</v>
      </c>
      <c r="AZ60" s="16">
        <f>IFERROR(SOLID!BD29,0)</f>
        <v>0</v>
      </c>
      <c r="BA60" s="16">
        <f>IFERROR(SOLID!BE29,0)</f>
        <v>0</v>
      </c>
      <c r="BB60" s="16">
        <f>IFERROR(SOLID!BF29,0)</f>
        <v>0</v>
      </c>
      <c r="BC60" s="16">
        <f>IFERROR(SOLID!BG29,0)</f>
        <v>0</v>
      </c>
      <c r="BD60" s="16">
        <f>IFERROR(SOLID!BH29,0)</f>
        <v>0</v>
      </c>
      <c r="BE60" s="16">
        <f>IFERROR(SOLID!BI29,0)</f>
        <v>0</v>
      </c>
      <c r="BF60" s="16">
        <f>IFERROR(SOLID!BJ29,0)</f>
        <v>0</v>
      </c>
      <c r="BG60" s="16">
        <f>IFERROR(SOLID!BK29,0)</f>
        <v>0</v>
      </c>
      <c r="BH60" s="16">
        <f>IFERROR(SOLID!BL29,0)</f>
        <v>0</v>
      </c>
      <c r="BI60" s="16">
        <f>IFERROR(SOLID!BM29,0)</f>
        <v>0</v>
      </c>
      <c r="BJ60" s="16">
        <f>IFERROR(SOLID!BN29,0)</f>
        <v>0</v>
      </c>
      <c r="BK60" s="16">
        <f>IFERROR(SOLID!BO29,0)</f>
        <v>0</v>
      </c>
      <c r="BL60" s="16">
        <f>IFERROR(SOLID!BP29,0)</f>
        <v>0</v>
      </c>
      <c r="BM60" s="16">
        <f>IFERROR(SOLID!BQ29,0)</f>
        <v>0</v>
      </c>
      <c r="BN60" s="16">
        <f>IFERROR(SOLID!BR29,0)</f>
        <v>0</v>
      </c>
      <c r="BO60" s="16">
        <f>IFERROR(SOLID!BS29,0)</f>
        <v>0</v>
      </c>
      <c r="BP60" s="16">
        <f>IFERROR(SOLID!BT29,0)</f>
        <v>0</v>
      </c>
      <c r="BQ60" s="16">
        <f>IFERROR(SOLID!BU29,0)</f>
        <v>0</v>
      </c>
      <c r="BR60" s="16">
        <f>IFERROR(SOLID!BV29,0)</f>
        <v>0</v>
      </c>
      <c r="BS60" s="16">
        <f>IFERROR(SOLID!BW29,0)</f>
        <v>0</v>
      </c>
      <c r="BT60" s="16">
        <f>IFERROR(SOLID!BX29,0)</f>
        <v>0</v>
      </c>
    </row>
    <row r="61" spans="1:72" ht="21.75" hidden="1" outlineLevel="1" thickBot="1" x14ac:dyDescent="0.4">
      <c r="A61" s="87">
        <f>IFERROR(SOLID!E30,0)</f>
        <v>0</v>
      </c>
      <c r="B61" s="16">
        <f>IFERROR(SOLID!F30,0)</f>
        <v>0</v>
      </c>
      <c r="C61" s="16">
        <f>IFERROR(SOLID!G30,0)</f>
        <v>0</v>
      </c>
      <c r="D61" s="16">
        <f>IFERROR(SOLID!H30,0)</f>
        <v>0</v>
      </c>
      <c r="E61" s="16">
        <f>IFERROR(SOLID!I30,0)</f>
        <v>0</v>
      </c>
      <c r="F61" s="16">
        <f>IFERROR(SOLID!J30,0)</f>
        <v>0</v>
      </c>
      <c r="G61" s="16">
        <f>IFERROR(SOLID!K30,0)</f>
        <v>0</v>
      </c>
      <c r="H61" s="16">
        <f>IFERROR(SOLID!L30,0)</f>
        <v>0</v>
      </c>
      <c r="I61" s="16">
        <f>IFERROR(SOLID!M30,0)</f>
        <v>0</v>
      </c>
      <c r="J61" s="16">
        <f>IFERROR(SOLID!N30,0)</f>
        <v>0</v>
      </c>
      <c r="K61" s="16">
        <f>IFERROR(SOLID!O30,0)</f>
        <v>0</v>
      </c>
      <c r="L61" s="16">
        <f>IFERROR(SOLID!P30,0)</f>
        <v>0</v>
      </c>
      <c r="M61" s="16">
        <f>IFERROR(SOLID!Q30,0)</f>
        <v>0</v>
      </c>
      <c r="N61" s="16">
        <f>IFERROR(SOLID!R30,0)</f>
        <v>0</v>
      </c>
      <c r="O61" s="16">
        <f>IFERROR(SOLID!S30,0)</f>
        <v>0</v>
      </c>
      <c r="P61" s="16">
        <f>IFERROR(SOLID!T30,0)</f>
        <v>0</v>
      </c>
      <c r="Q61" s="16">
        <f>IFERROR(SOLID!U30,0)</f>
        <v>0</v>
      </c>
      <c r="R61" s="16">
        <f>IFERROR(SOLID!V30,0)</f>
        <v>0</v>
      </c>
      <c r="S61" s="16">
        <f>IFERROR(SOLID!W30,0)</f>
        <v>0</v>
      </c>
      <c r="T61" s="16">
        <f>IFERROR(SOLID!X30,0)</f>
        <v>0</v>
      </c>
      <c r="U61" s="16">
        <f>IFERROR(SOLID!Y30,0)</f>
        <v>0</v>
      </c>
      <c r="V61" s="16">
        <f>IFERROR(SOLID!Z30,0)</f>
        <v>0</v>
      </c>
      <c r="W61" s="16">
        <f>IFERROR(SOLID!AA30,0)</f>
        <v>0</v>
      </c>
      <c r="X61" s="16">
        <f>IFERROR(SOLID!AB30,0)</f>
        <v>0</v>
      </c>
      <c r="Y61" s="16">
        <f>IFERROR(SOLID!AC30,0)</f>
        <v>0</v>
      </c>
      <c r="Z61" s="16">
        <f>IFERROR(SOLID!AD30,0)</f>
        <v>0</v>
      </c>
      <c r="AA61" s="16">
        <f>IFERROR(SOLID!AE30,0)</f>
        <v>0</v>
      </c>
      <c r="AB61" s="16">
        <f>IFERROR(SOLID!AF30,0)</f>
        <v>0</v>
      </c>
      <c r="AC61" s="16">
        <f>IFERROR(SOLID!AG30,0)</f>
        <v>0</v>
      </c>
      <c r="AD61" s="16">
        <f>IFERROR(SOLID!AH30,0)</f>
        <v>0</v>
      </c>
      <c r="AE61" s="16">
        <f>IFERROR(SOLID!AI30,0)</f>
        <v>0</v>
      </c>
      <c r="AF61" s="16">
        <f>IFERROR(SOLID!AJ30,0)</f>
        <v>0</v>
      </c>
      <c r="AG61" s="16">
        <f>IFERROR(SOLID!AK30,0)</f>
        <v>0</v>
      </c>
      <c r="AH61" s="16">
        <f>IFERROR(SOLID!AL30,0)</f>
        <v>0</v>
      </c>
      <c r="AI61" s="16">
        <f>IFERROR(SOLID!AM30,0)</f>
        <v>0</v>
      </c>
      <c r="AJ61" s="16">
        <f>IFERROR(SOLID!AN30,0)</f>
        <v>0</v>
      </c>
      <c r="AK61" s="16">
        <f>IFERROR(SOLID!AO30,0)</f>
        <v>0</v>
      </c>
      <c r="AL61" s="16">
        <f>IFERROR(SOLID!AP30,0)</f>
        <v>0</v>
      </c>
      <c r="AM61" s="16">
        <f>IFERROR(SOLID!AQ30,0)</f>
        <v>0</v>
      </c>
      <c r="AN61" s="16">
        <f>IFERROR(SOLID!AR30,0)</f>
        <v>0</v>
      </c>
      <c r="AO61" s="16">
        <f>IFERROR(SOLID!AS30,0)</f>
        <v>0</v>
      </c>
      <c r="AP61" s="16">
        <f>IFERROR(SOLID!AT30,0)</f>
        <v>0</v>
      </c>
      <c r="AQ61" s="16">
        <f>IFERROR(SOLID!AU30,0)</f>
        <v>0</v>
      </c>
      <c r="AR61" s="16">
        <f>IFERROR(SOLID!AV30,0)</f>
        <v>0</v>
      </c>
      <c r="AS61" s="16">
        <f>IFERROR(SOLID!AW30,0)</f>
        <v>0</v>
      </c>
      <c r="AT61" s="16">
        <f>IFERROR(SOLID!AX30,0)</f>
        <v>0</v>
      </c>
      <c r="AU61" s="16">
        <f>IFERROR(SOLID!AY30,0)</f>
        <v>0</v>
      </c>
      <c r="AV61" s="16">
        <f>IFERROR(SOLID!AZ30,0)</f>
        <v>0</v>
      </c>
      <c r="AW61" s="16">
        <f>IFERROR(SOLID!BA30,0)</f>
        <v>0</v>
      </c>
      <c r="AX61" s="16">
        <f>IFERROR(SOLID!BB30,0)</f>
        <v>0</v>
      </c>
      <c r="AY61" s="16">
        <f>IFERROR(SOLID!BC30,0)</f>
        <v>0</v>
      </c>
      <c r="AZ61" s="16">
        <f>IFERROR(SOLID!BD30,0)</f>
        <v>0</v>
      </c>
      <c r="BA61" s="16">
        <f>IFERROR(SOLID!BE30,0)</f>
        <v>0</v>
      </c>
      <c r="BB61" s="16">
        <f>IFERROR(SOLID!BF30,0)</f>
        <v>0</v>
      </c>
      <c r="BC61" s="16">
        <f>IFERROR(SOLID!BG30,0)</f>
        <v>0</v>
      </c>
      <c r="BD61" s="16">
        <f>IFERROR(SOLID!BH30,0)</f>
        <v>0</v>
      </c>
      <c r="BE61" s="16">
        <f>IFERROR(SOLID!BI30,0)</f>
        <v>0</v>
      </c>
      <c r="BF61" s="16">
        <f>IFERROR(SOLID!BJ30,0)</f>
        <v>0</v>
      </c>
      <c r="BG61" s="16">
        <f>IFERROR(SOLID!BK30,0)</f>
        <v>0</v>
      </c>
      <c r="BH61" s="16">
        <f>IFERROR(SOLID!BL30,0)</f>
        <v>0</v>
      </c>
      <c r="BI61" s="16">
        <f>IFERROR(SOLID!BM30,0)</f>
        <v>0</v>
      </c>
      <c r="BJ61" s="16">
        <f>IFERROR(SOLID!BN30,0)</f>
        <v>0</v>
      </c>
      <c r="BK61" s="16">
        <f>IFERROR(SOLID!BO30,0)</f>
        <v>0</v>
      </c>
      <c r="BL61" s="16">
        <f>IFERROR(SOLID!BP30,0)</f>
        <v>0</v>
      </c>
      <c r="BM61" s="16">
        <f>IFERROR(SOLID!BQ30,0)</f>
        <v>0</v>
      </c>
      <c r="BN61" s="16">
        <f>IFERROR(SOLID!BR30,0)</f>
        <v>0</v>
      </c>
      <c r="BO61" s="16">
        <f>IFERROR(SOLID!BS30,0)</f>
        <v>0</v>
      </c>
      <c r="BP61" s="16">
        <f>IFERROR(SOLID!BT30,0)</f>
        <v>0</v>
      </c>
      <c r="BQ61" s="16">
        <f>IFERROR(SOLID!BU30,0)</f>
        <v>0</v>
      </c>
      <c r="BR61" s="16">
        <f>IFERROR(SOLID!BV30,0)</f>
        <v>0</v>
      </c>
      <c r="BS61" s="16">
        <f>IFERROR(SOLID!BW30,0)</f>
        <v>0</v>
      </c>
      <c r="BT61" s="16">
        <f>IFERROR(SOLID!BX30,0)</f>
        <v>0</v>
      </c>
    </row>
    <row r="62" spans="1:72" ht="21.75" hidden="1" outlineLevel="1" thickBot="1" x14ac:dyDescent="0.4">
      <c r="A62" s="87">
        <f>IFERROR(SOLID!E31,0)</f>
        <v>0</v>
      </c>
      <c r="B62" s="16">
        <f>IFERROR(SOLID!F31,0)</f>
        <v>0</v>
      </c>
      <c r="C62" s="16">
        <f>IFERROR(SOLID!G31,0)</f>
        <v>0</v>
      </c>
      <c r="D62" s="16">
        <f>IFERROR(SOLID!H31,0)</f>
        <v>0</v>
      </c>
      <c r="E62" s="16">
        <f>IFERROR(SOLID!I31,0)</f>
        <v>0</v>
      </c>
      <c r="F62" s="16">
        <f>IFERROR(SOLID!J31,0)</f>
        <v>0</v>
      </c>
      <c r="G62" s="16">
        <f>IFERROR(SOLID!K31,0)</f>
        <v>0</v>
      </c>
      <c r="H62" s="16">
        <f>IFERROR(SOLID!L31,0)</f>
        <v>0</v>
      </c>
      <c r="I62" s="16">
        <f>IFERROR(SOLID!M31,0)</f>
        <v>0</v>
      </c>
      <c r="J62" s="16">
        <f>IFERROR(SOLID!N31,0)</f>
        <v>0</v>
      </c>
      <c r="K62" s="16">
        <f>IFERROR(SOLID!O31,0)</f>
        <v>0</v>
      </c>
      <c r="L62" s="16">
        <f>IFERROR(SOLID!P31,0)</f>
        <v>0</v>
      </c>
      <c r="M62" s="16">
        <f>IFERROR(SOLID!Q31,0)</f>
        <v>0</v>
      </c>
      <c r="N62" s="16">
        <f>IFERROR(SOLID!R31,0)</f>
        <v>0</v>
      </c>
      <c r="O62" s="16">
        <f>IFERROR(SOLID!S31,0)</f>
        <v>0</v>
      </c>
      <c r="P62" s="16">
        <f>IFERROR(SOLID!T31,0)</f>
        <v>0</v>
      </c>
      <c r="Q62" s="16">
        <f>IFERROR(SOLID!U31,0)</f>
        <v>0</v>
      </c>
      <c r="R62" s="16">
        <f>IFERROR(SOLID!V31,0)</f>
        <v>0</v>
      </c>
      <c r="S62" s="16">
        <f>IFERROR(SOLID!W31,0)</f>
        <v>0</v>
      </c>
      <c r="T62" s="16">
        <f>IFERROR(SOLID!X31,0)</f>
        <v>0</v>
      </c>
      <c r="U62" s="16">
        <f>IFERROR(SOLID!Y31,0)</f>
        <v>0</v>
      </c>
      <c r="V62" s="16">
        <f>IFERROR(SOLID!Z31,0)</f>
        <v>0</v>
      </c>
      <c r="W62" s="16">
        <f>IFERROR(SOLID!AA31,0)</f>
        <v>0</v>
      </c>
      <c r="X62" s="16">
        <f>IFERROR(SOLID!AB31,0)</f>
        <v>0</v>
      </c>
      <c r="Y62" s="16">
        <f>IFERROR(SOLID!AC31,0)</f>
        <v>0</v>
      </c>
      <c r="Z62" s="16">
        <f>IFERROR(SOLID!AD31,0)</f>
        <v>0</v>
      </c>
      <c r="AA62" s="16">
        <f>IFERROR(SOLID!AE31,0)</f>
        <v>0</v>
      </c>
      <c r="AB62" s="16">
        <f>IFERROR(SOLID!AF31,0)</f>
        <v>0</v>
      </c>
      <c r="AC62" s="16">
        <f>IFERROR(SOLID!AG31,0)</f>
        <v>0</v>
      </c>
      <c r="AD62" s="16">
        <f>IFERROR(SOLID!AH31,0)</f>
        <v>0</v>
      </c>
      <c r="AE62" s="16">
        <f>IFERROR(SOLID!AI31,0)</f>
        <v>0</v>
      </c>
      <c r="AF62" s="16">
        <f>IFERROR(SOLID!AJ31,0)</f>
        <v>0</v>
      </c>
      <c r="AG62" s="16">
        <f>IFERROR(SOLID!AK31,0)</f>
        <v>0</v>
      </c>
      <c r="AH62" s="16">
        <f>IFERROR(SOLID!AL31,0)</f>
        <v>0</v>
      </c>
      <c r="AI62" s="16">
        <f>IFERROR(SOLID!AM31,0)</f>
        <v>0</v>
      </c>
      <c r="AJ62" s="16">
        <f>IFERROR(SOLID!AN31,0)</f>
        <v>0</v>
      </c>
      <c r="AK62" s="16">
        <f>IFERROR(SOLID!AO31,0)</f>
        <v>0</v>
      </c>
      <c r="AL62" s="16">
        <f>IFERROR(SOLID!AP31,0)</f>
        <v>0</v>
      </c>
      <c r="AM62" s="16">
        <f>IFERROR(SOLID!AQ31,0)</f>
        <v>0</v>
      </c>
      <c r="AN62" s="16">
        <f>IFERROR(SOLID!AR31,0)</f>
        <v>0</v>
      </c>
      <c r="AO62" s="16">
        <f>IFERROR(SOLID!AS31,0)</f>
        <v>0</v>
      </c>
      <c r="AP62" s="16">
        <f>IFERROR(SOLID!AT31,0)</f>
        <v>0</v>
      </c>
      <c r="AQ62" s="16">
        <f>IFERROR(SOLID!AU31,0)</f>
        <v>0</v>
      </c>
      <c r="AR62" s="16">
        <f>IFERROR(SOLID!AV31,0)</f>
        <v>0</v>
      </c>
      <c r="AS62" s="16">
        <f>IFERROR(SOLID!AW31,0)</f>
        <v>0</v>
      </c>
      <c r="AT62" s="16">
        <f>IFERROR(SOLID!AX31,0)</f>
        <v>0</v>
      </c>
      <c r="AU62" s="16">
        <f>IFERROR(SOLID!AY31,0)</f>
        <v>0</v>
      </c>
      <c r="AV62" s="16">
        <f>IFERROR(SOLID!AZ31,0)</f>
        <v>0</v>
      </c>
      <c r="AW62" s="16">
        <f>IFERROR(SOLID!BA31,0)</f>
        <v>0</v>
      </c>
      <c r="AX62" s="16">
        <f>IFERROR(SOLID!BB31,0)</f>
        <v>0</v>
      </c>
      <c r="AY62" s="16">
        <f>IFERROR(SOLID!BC31,0)</f>
        <v>0</v>
      </c>
      <c r="AZ62" s="16">
        <f>IFERROR(SOLID!BD31,0)</f>
        <v>0</v>
      </c>
      <c r="BA62" s="16">
        <f>IFERROR(SOLID!BE31,0)</f>
        <v>0</v>
      </c>
      <c r="BB62" s="16">
        <f>IFERROR(SOLID!BF31,0)</f>
        <v>0</v>
      </c>
      <c r="BC62" s="16">
        <f>IFERROR(SOLID!BG31,0)</f>
        <v>0</v>
      </c>
      <c r="BD62" s="16">
        <f>IFERROR(SOLID!BH31,0)</f>
        <v>0</v>
      </c>
      <c r="BE62" s="16">
        <f>IFERROR(SOLID!BI31,0)</f>
        <v>0</v>
      </c>
      <c r="BF62" s="16">
        <f>IFERROR(SOLID!BJ31,0)</f>
        <v>0</v>
      </c>
      <c r="BG62" s="16">
        <f>IFERROR(SOLID!BK31,0)</f>
        <v>0</v>
      </c>
      <c r="BH62" s="16">
        <f>IFERROR(SOLID!BL31,0)</f>
        <v>0</v>
      </c>
      <c r="BI62" s="16">
        <f>IFERROR(SOLID!BM31,0)</f>
        <v>0</v>
      </c>
      <c r="BJ62" s="16">
        <f>IFERROR(SOLID!BN31,0)</f>
        <v>0</v>
      </c>
      <c r="BK62" s="16">
        <f>IFERROR(SOLID!BO31,0)</f>
        <v>0</v>
      </c>
      <c r="BL62" s="16">
        <f>IFERROR(SOLID!BP31,0)</f>
        <v>0</v>
      </c>
      <c r="BM62" s="16">
        <f>IFERROR(SOLID!BQ31,0)</f>
        <v>0</v>
      </c>
      <c r="BN62" s="16">
        <f>IFERROR(SOLID!BR31,0)</f>
        <v>0</v>
      </c>
      <c r="BO62" s="16">
        <f>IFERROR(SOLID!BS31,0)</f>
        <v>0</v>
      </c>
      <c r="BP62" s="16">
        <f>IFERROR(SOLID!BT31,0)</f>
        <v>0</v>
      </c>
      <c r="BQ62" s="16">
        <f>IFERROR(SOLID!BU31,0)</f>
        <v>0</v>
      </c>
      <c r="BR62" s="16">
        <f>IFERROR(SOLID!BV31,0)</f>
        <v>0</v>
      </c>
      <c r="BS62" s="16">
        <f>IFERROR(SOLID!BW31,0)</f>
        <v>0</v>
      </c>
      <c r="BT62" s="16">
        <f>IFERROR(SOLID!BX31,0)</f>
        <v>0</v>
      </c>
    </row>
    <row r="63" spans="1:72" ht="21.75" hidden="1" outlineLevel="1" thickBot="1" x14ac:dyDescent="0.4">
      <c r="A63" s="87">
        <f>IFERROR(SOLID!E32,0)</f>
        <v>0</v>
      </c>
      <c r="B63" s="16">
        <f>IFERROR(SOLID!F32,0)</f>
        <v>0</v>
      </c>
      <c r="C63" s="16">
        <f>IFERROR(SOLID!G32,0)</f>
        <v>0</v>
      </c>
      <c r="D63" s="16">
        <f>IFERROR(SOLID!H32,0)</f>
        <v>0</v>
      </c>
      <c r="E63" s="16">
        <f>IFERROR(SOLID!I32,0)</f>
        <v>0</v>
      </c>
      <c r="F63" s="16">
        <f>IFERROR(SOLID!J32,0)</f>
        <v>0</v>
      </c>
      <c r="G63" s="16">
        <f>IFERROR(SOLID!K32,0)</f>
        <v>0</v>
      </c>
      <c r="H63" s="16">
        <f>IFERROR(SOLID!L32,0)</f>
        <v>0</v>
      </c>
      <c r="I63" s="16">
        <f>IFERROR(SOLID!M32,0)</f>
        <v>0</v>
      </c>
      <c r="J63" s="16">
        <f>IFERROR(SOLID!N32,0)</f>
        <v>0</v>
      </c>
      <c r="K63" s="16">
        <f>IFERROR(SOLID!O32,0)</f>
        <v>0</v>
      </c>
      <c r="L63" s="16">
        <f>IFERROR(SOLID!P32,0)</f>
        <v>0</v>
      </c>
      <c r="M63" s="16">
        <f>IFERROR(SOLID!Q32,0)</f>
        <v>0</v>
      </c>
      <c r="N63" s="16">
        <f>IFERROR(SOLID!R32,0)</f>
        <v>0</v>
      </c>
      <c r="O63" s="16">
        <f>IFERROR(SOLID!S32,0)</f>
        <v>0</v>
      </c>
      <c r="P63" s="16">
        <f>IFERROR(SOLID!T32,0)</f>
        <v>0</v>
      </c>
      <c r="Q63" s="16">
        <f>IFERROR(SOLID!U32,0)</f>
        <v>0</v>
      </c>
      <c r="R63" s="16">
        <f>IFERROR(SOLID!V32,0)</f>
        <v>0</v>
      </c>
      <c r="S63" s="16">
        <f>IFERROR(SOLID!W32,0)</f>
        <v>0</v>
      </c>
      <c r="T63" s="16">
        <f>IFERROR(SOLID!X32,0)</f>
        <v>0</v>
      </c>
      <c r="U63" s="16">
        <f>IFERROR(SOLID!Y32,0)</f>
        <v>0</v>
      </c>
      <c r="V63" s="16">
        <f>IFERROR(SOLID!Z32,0)</f>
        <v>0</v>
      </c>
      <c r="W63" s="16">
        <f>IFERROR(SOLID!AA32,0)</f>
        <v>0</v>
      </c>
      <c r="X63" s="16">
        <f>IFERROR(SOLID!AB32,0)</f>
        <v>0</v>
      </c>
      <c r="Y63" s="16">
        <f>IFERROR(SOLID!AC32,0)</f>
        <v>0</v>
      </c>
      <c r="Z63" s="16">
        <f>IFERROR(SOLID!AD32,0)</f>
        <v>0</v>
      </c>
      <c r="AA63" s="16">
        <f>IFERROR(SOLID!AE32,0)</f>
        <v>0</v>
      </c>
      <c r="AB63" s="16">
        <f>IFERROR(SOLID!AF32,0)</f>
        <v>0</v>
      </c>
      <c r="AC63" s="16">
        <f>IFERROR(SOLID!AG32,0)</f>
        <v>0</v>
      </c>
      <c r="AD63" s="16">
        <f>IFERROR(SOLID!AH32,0)</f>
        <v>0</v>
      </c>
      <c r="AE63" s="16">
        <f>IFERROR(SOLID!AI32,0)</f>
        <v>0</v>
      </c>
      <c r="AF63" s="16">
        <f>IFERROR(SOLID!AJ32,0)</f>
        <v>0</v>
      </c>
      <c r="AG63" s="16">
        <f>IFERROR(SOLID!AK32,0)</f>
        <v>0</v>
      </c>
      <c r="AH63" s="16">
        <f>IFERROR(SOLID!AL32,0)</f>
        <v>0</v>
      </c>
      <c r="AI63" s="16">
        <f>IFERROR(SOLID!AM32,0)</f>
        <v>0</v>
      </c>
      <c r="AJ63" s="16">
        <f>IFERROR(SOLID!AN32,0)</f>
        <v>0</v>
      </c>
      <c r="AK63" s="16">
        <f>IFERROR(SOLID!AO32,0)</f>
        <v>0</v>
      </c>
      <c r="AL63" s="16">
        <f>IFERROR(SOLID!AP32,0)</f>
        <v>0</v>
      </c>
      <c r="AM63" s="16">
        <f>IFERROR(SOLID!AQ32,0)</f>
        <v>0</v>
      </c>
      <c r="AN63" s="16">
        <f>IFERROR(SOLID!AR32,0)</f>
        <v>0</v>
      </c>
      <c r="AO63" s="16">
        <f>IFERROR(SOLID!AS32,0)</f>
        <v>0</v>
      </c>
      <c r="AP63" s="16">
        <f>IFERROR(SOLID!AT32,0)</f>
        <v>0</v>
      </c>
      <c r="AQ63" s="16">
        <f>IFERROR(SOLID!AU32,0)</f>
        <v>0</v>
      </c>
      <c r="AR63" s="16">
        <f>IFERROR(SOLID!AV32,0)</f>
        <v>0</v>
      </c>
      <c r="AS63" s="16">
        <f>IFERROR(SOLID!AW32,0)</f>
        <v>0</v>
      </c>
      <c r="AT63" s="16">
        <f>IFERROR(SOLID!AX32,0)</f>
        <v>0</v>
      </c>
      <c r="AU63" s="16">
        <f>IFERROR(SOLID!AY32,0)</f>
        <v>0</v>
      </c>
      <c r="AV63" s="16">
        <f>IFERROR(SOLID!AZ32,0)</f>
        <v>0</v>
      </c>
      <c r="AW63" s="16">
        <f>IFERROR(SOLID!BA32,0)</f>
        <v>0</v>
      </c>
      <c r="AX63" s="16">
        <f>IFERROR(SOLID!BB32,0)</f>
        <v>0</v>
      </c>
      <c r="AY63" s="16">
        <f>IFERROR(SOLID!BC32,0)</f>
        <v>0</v>
      </c>
      <c r="AZ63" s="16">
        <f>IFERROR(SOLID!BD32,0)</f>
        <v>0</v>
      </c>
      <c r="BA63" s="16">
        <f>IFERROR(SOLID!BE32,0)</f>
        <v>0</v>
      </c>
      <c r="BB63" s="16">
        <f>IFERROR(SOLID!BF32,0)</f>
        <v>0</v>
      </c>
      <c r="BC63" s="16">
        <f>IFERROR(SOLID!BG32,0)</f>
        <v>0</v>
      </c>
      <c r="BD63" s="16">
        <f>IFERROR(SOLID!BH32,0)</f>
        <v>0</v>
      </c>
      <c r="BE63" s="16">
        <f>IFERROR(SOLID!BI32,0)</f>
        <v>0</v>
      </c>
      <c r="BF63" s="16">
        <f>IFERROR(SOLID!BJ32,0)</f>
        <v>0</v>
      </c>
      <c r="BG63" s="16">
        <f>IFERROR(SOLID!BK32,0)</f>
        <v>0</v>
      </c>
      <c r="BH63" s="16">
        <f>IFERROR(SOLID!BL32,0)</f>
        <v>0</v>
      </c>
      <c r="BI63" s="16">
        <f>IFERROR(SOLID!BM32,0)</f>
        <v>0</v>
      </c>
      <c r="BJ63" s="16">
        <f>IFERROR(SOLID!BN32,0)</f>
        <v>0</v>
      </c>
      <c r="BK63" s="16">
        <f>IFERROR(SOLID!BO32,0)</f>
        <v>0</v>
      </c>
      <c r="BL63" s="16">
        <f>IFERROR(SOLID!BP32,0)</f>
        <v>0</v>
      </c>
      <c r="BM63" s="16">
        <f>IFERROR(SOLID!BQ32,0)</f>
        <v>0</v>
      </c>
      <c r="BN63" s="16">
        <f>IFERROR(SOLID!BR32,0)</f>
        <v>0</v>
      </c>
      <c r="BO63" s="16">
        <f>IFERROR(SOLID!BS32,0)</f>
        <v>0</v>
      </c>
      <c r="BP63" s="16">
        <f>IFERROR(SOLID!BT32,0)</f>
        <v>0</v>
      </c>
      <c r="BQ63" s="16">
        <f>IFERROR(SOLID!BU32,0)</f>
        <v>0</v>
      </c>
      <c r="BR63" s="16">
        <f>IFERROR(SOLID!BV32,0)</f>
        <v>0</v>
      </c>
      <c r="BS63" s="16">
        <f>IFERROR(SOLID!BW32,0)</f>
        <v>0</v>
      </c>
      <c r="BT63" s="16">
        <f>IFERROR(SOLID!BX32,0)</f>
        <v>0</v>
      </c>
    </row>
    <row r="64" spans="1:72" ht="21.75" hidden="1" outlineLevel="1" thickBot="1" x14ac:dyDescent="0.4">
      <c r="A64" s="87">
        <f>IFERROR(SOLID!E33,0)</f>
        <v>1</v>
      </c>
      <c r="B64" s="16">
        <f>IFERROR(SOLID!F33,0)</f>
        <v>1</v>
      </c>
      <c r="C64" s="16">
        <f>IFERROR(SOLID!G33,0)</f>
        <v>1</v>
      </c>
      <c r="D64" s="16">
        <f>IFERROR(SOLID!H33,0)</f>
        <v>1</v>
      </c>
      <c r="E64" s="16">
        <f>IFERROR(SOLID!I33,0)</f>
        <v>1</v>
      </c>
      <c r="F64" s="16">
        <f>IFERROR(SOLID!J33,0)</f>
        <v>1</v>
      </c>
      <c r="G64" s="16">
        <f>IFERROR(SOLID!K33,0)</f>
        <v>1</v>
      </c>
      <c r="H64" s="16">
        <f>IFERROR(SOLID!L33,0)</f>
        <v>1</v>
      </c>
      <c r="I64" s="16">
        <f>IFERROR(SOLID!M33,0)</f>
        <v>1</v>
      </c>
      <c r="J64" s="16">
        <f>IFERROR(SOLID!N33,0)</f>
        <v>1</v>
      </c>
      <c r="K64" s="16">
        <f>IFERROR(SOLID!O33,0)</f>
        <v>1</v>
      </c>
      <c r="L64" s="16">
        <f>IFERROR(SOLID!P33,0)</f>
        <v>1</v>
      </c>
      <c r="M64" s="16">
        <f>IFERROR(SOLID!Q33,0)</f>
        <v>1</v>
      </c>
      <c r="N64" s="16">
        <f>IFERROR(SOLID!R33,0)</f>
        <v>1</v>
      </c>
      <c r="O64" s="16">
        <f>IFERROR(SOLID!S33,0)</f>
        <v>1</v>
      </c>
      <c r="P64" s="16">
        <f>IFERROR(SOLID!T33,0)</f>
        <v>1</v>
      </c>
      <c r="Q64" s="16">
        <f>IFERROR(SOLID!U33,0)</f>
        <v>1</v>
      </c>
      <c r="R64" s="16">
        <f>IFERROR(SOLID!V33,0)</f>
        <v>1</v>
      </c>
      <c r="S64" s="16">
        <f>IFERROR(SOLID!W33,0)</f>
        <v>1</v>
      </c>
      <c r="T64" s="16">
        <f>IFERROR(SOLID!X33,0)</f>
        <v>1</v>
      </c>
      <c r="U64" s="16">
        <f>IFERROR(SOLID!Y33,0)</f>
        <v>1</v>
      </c>
      <c r="V64" s="16">
        <f>IFERROR(SOLID!Z33,0)</f>
        <v>1</v>
      </c>
      <c r="W64" s="16">
        <f>IFERROR(SOLID!AA33,0)</f>
        <v>1</v>
      </c>
      <c r="X64" s="16">
        <f>IFERROR(SOLID!AB33,0)</f>
        <v>1</v>
      </c>
      <c r="Y64" s="16">
        <f>IFERROR(SOLID!AC33,0)</f>
        <v>1</v>
      </c>
      <c r="Z64" s="16">
        <f>IFERROR(SOLID!AD33,0)</f>
        <v>1</v>
      </c>
      <c r="AA64" s="16">
        <f>IFERROR(SOLID!AE33,0)</f>
        <v>1</v>
      </c>
      <c r="AB64" s="16">
        <f>IFERROR(SOLID!AF33,0)</f>
        <v>1</v>
      </c>
      <c r="AC64" s="16">
        <f>IFERROR(SOLID!AG33,0)</f>
        <v>1</v>
      </c>
      <c r="AD64" s="16">
        <f>IFERROR(SOLID!AH33,0)</f>
        <v>1</v>
      </c>
      <c r="AE64" s="16">
        <f>IFERROR(SOLID!AI33,0)</f>
        <v>1</v>
      </c>
      <c r="AF64" s="16">
        <f>IFERROR(SOLID!AJ33,0)</f>
        <v>1</v>
      </c>
      <c r="AG64" s="16">
        <f>IFERROR(SOLID!AK33,0)</f>
        <v>1</v>
      </c>
      <c r="AH64" s="16">
        <f>IFERROR(SOLID!AL33,0)</f>
        <v>1</v>
      </c>
      <c r="AI64" s="16">
        <f>IFERROR(SOLID!AM33,0)</f>
        <v>1</v>
      </c>
      <c r="AJ64" s="16">
        <f>IFERROR(SOLID!AN33,0)</f>
        <v>1</v>
      </c>
      <c r="AK64" s="16">
        <f>IFERROR(SOLID!AO33,0)</f>
        <v>0</v>
      </c>
      <c r="AL64" s="16">
        <f>IFERROR(SOLID!AP33,0)</f>
        <v>0</v>
      </c>
      <c r="AM64" s="16">
        <f>IFERROR(SOLID!AQ33,0)</f>
        <v>0</v>
      </c>
      <c r="AN64" s="16">
        <f>IFERROR(SOLID!AR33,0)</f>
        <v>0</v>
      </c>
      <c r="AO64" s="16">
        <f>IFERROR(SOLID!AS33,0)</f>
        <v>0</v>
      </c>
      <c r="AP64" s="16">
        <f>IFERROR(SOLID!AT33,0)</f>
        <v>0</v>
      </c>
      <c r="AQ64" s="16">
        <f>IFERROR(SOLID!AU33,0)</f>
        <v>0</v>
      </c>
      <c r="AR64" s="16">
        <f>IFERROR(SOLID!AV33,0)</f>
        <v>0</v>
      </c>
      <c r="AS64" s="16">
        <f>IFERROR(SOLID!AW33,0)</f>
        <v>0</v>
      </c>
      <c r="AT64" s="16">
        <f>IFERROR(SOLID!AX33,0)</f>
        <v>0</v>
      </c>
      <c r="AU64" s="16">
        <f>IFERROR(SOLID!AY33,0)</f>
        <v>0</v>
      </c>
      <c r="AV64" s="16">
        <f>IFERROR(SOLID!AZ33,0)</f>
        <v>0</v>
      </c>
      <c r="AW64" s="16">
        <f>IFERROR(SOLID!BA33,0)</f>
        <v>0</v>
      </c>
      <c r="AX64" s="16">
        <f>IFERROR(SOLID!BB33,0)</f>
        <v>0</v>
      </c>
      <c r="AY64" s="16">
        <f>IFERROR(SOLID!BC33,0)</f>
        <v>0</v>
      </c>
      <c r="AZ64" s="16">
        <f>IFERROR(SOLID!BD33,0)</f>
        <v>0</v>
      </c>
      <c r="BA64" s="16">
        <f>IFERROR(SOLID!BE33,0)</f>
        <v>0</v>
      </c>
      <c r="BB64" s="16">
        <f>IFERROR(SOLID!BF33,0)</f>
        <v>0</v>
      </c>
      <c r="BC64" s="16">
        <f>IFERROR(SOLID!BG33,0)</f>
        <v>0</v>
      </c>
      <c r="BD64" s="16">
        <f>IFERROR(SOLID!BH33,0)</f>
        <v>0</v>
      </c>
      <c r="BE64" s="16">
        <f>IFERROR(SOLID!BI33,0)</f>
        <v>0</v>
      </c>
      <c r="BF64" s="16">
        <f>IFERROR(SOLID!BJ33,0)</f>
        <v>0</v>
      </c>
      <c r="BG64" s="16">
        <f>IFERROR(SOLID!BK33,0)</f>
        <v>0</v>
      </c>
      <c r="BH64" s="16">
        <f>IFERROR(SOLID!BL33,0)</f>
        <v>0</v>
      </c>
      <c r="BI64" s="16">
        <f>IFERROR(SOLID!BM33,0)</f>
        <v>0</v>
      </c>
      <c r="BJ64" s="16">
        <f>IFERROR(SOLID!BN33,0)</f>
        <v>0</v>
      </c>
      <c r="BK64" s="16">
        <f>IFERROR(SOLID!BO33,0)</f>
        <v>0</v>
      </c>
      <c r="BL64" s="16">
        <f>IFERROR(SOLID!BP33,0)</f>
        <v>0</v>
      </c>
      <c r="BM64" s="16">
        <f>IFERROR(SOLID!BQ33,0)</f>
        <v>0</v>
      </c>
      <c r="BN64" s="16">
        <f>IFERROR(SOLID!BR33,0)</f>
        <v>0</v>
      </c>
      <c r="BO64" s="16">
        <f>IFERROR(SOLID!BS33,0)</f>
        <v>0</v>
      </c>
      <c r="BP64" s="16">
        <f>IFERROR(SOLID!BT33,0)</f>
        <v>0</v>
      </c>
      <c r="BQ64" s="16">
        <f>IFERROR(SOLID!BU33,0)</f>
        <v>0</v>
      </c>
      <c r="BR64" s="16">
        <f>IFERROR(SOLID!BV33,0)</f>
        <v>0</v>
      </c>
      <c r="BS64" s="16">
        <f>IFERROR(SOLID!BW33,0)</f>
        <v>0</v>
      </c>
      <c r="BT64" s="16">
        <f>IFERROR(SOLID!BX33,0)</f>
        <v>0</v>
      </c>
    </row>
    <row r="65" spans="1:72" ht="22.5" collapsed="1" thickTop="1" thickBot="1" x14ac:dyDescent="0.4"/>
    <row r="66" spans="1:72" ht="22.5" thickTop="1" thickBot="1" x14ac:dyDescent="0.4">
      <c r="A66" s="90" t="s">
        <v>29</v>
      </c>
      <c r="B66" s="62">
        <f>IFERROR(ALL!F3,0)</f>
        <v>273.10000000000002</v>
      </c>
      <c r="C66" s="62">
        <f>IFERROR(ALL!G3,0)</f>
        <v>289.7</v>
      </c>
      <c r="D66" s="62">
        <f>IFERROR(ALL!H3,0)</f>
        <v>306.2</v>
      </c>
      <c r="E66" s="62">
        <f>IFERROR(ALL!I3,0)</f>
        <v>322.7</v>
      </c>
      <c r="F66" s="62">
        <f>IFERROR(ALL!J3,0)</f>
        <v>339.2</v>
      </c>
      <c r="G66" s="62">
        <f>IFERROR(ALL!K3,0)</f>
        <v>405.3</v>
      </c>
      <c r="H66" s="62">
        <f>IFERROR(ALL!L3,0)</f>
        <v>421.8</v>
      </c>
      <c r="I66" s="62">
        <f>IFERROR(ALL!M3,0)</f>
        <v>438.3</v>
      </c>
      <c r="J66" s="62">
        <f>IFERROR(ALL!N3,0)</f>
        <v>454.9</v>
      </c>
      <c r="K66" s="62">
        <f>IFERROR(ALL!O3,0)</f>
        <v>471.4</v>
      </c>
      <c r="L66" s="62">
        <f>IFERROR(ALL!P3,0)</f>
        <v>487.9</v>
      </c>
      <c r="M66" s="62">
        <f>IFERROR(ALL!Q3,0)</f>
        <v>504.4</v>
      </c>
      <c r="N66" s="62">
        <f>IFERROR(ALL!R3,0)</f>
        <v>520.9</v>
      </c>
      <c r="O66" s="62">
        <f>IFERROR(ALL!S3,0)</f>
        <v>537.5</v>
      </c>
      <c r="P66" s="62">
        <f>IFERROR(ALL!T3,0)</f>
        <v>554</v>
      </c>
      <c r="Q66" s="62">
        <f>IFERROR(ALL!U3,0)</f>
        <v>570.5</v>
      </c>
      <c r="R66" s="62">
        <f>IFERROR(ALL!V3,0)</f>
        <v>587</v>
      </c>
      <c r="S66" s="62">
        <f>IFERROR(ALL!W3,0)</f>
        <v>603.5</v>
      </c>
      <c r="T66" s="62">
        <f>IFERROR(ALL!X3,0)</f>
        <v>669.6</v>
      </c>
      <c r="U66" s="62">
        <f>IFERROR(ALL!Y3,0)</f>
        <v>735.7</v>
      </c>
      <c r="V66" s="62">
        <f>IFERROR(ALL!Z3,0)</f>
        <v>801.8</v>
      </c>
      <c r="W66" s="62">
        <f>IFERROR(ALL!AA3,0)</f>
        <v>818.3</v>
      </c>
      <c r="X66" s="62">
        <f>IFERROR(ALL!AB3,0)</f>
        <v>834.8</v>
      </c>
      <c r="Y66" s="62">
        <f>IFERROR(ALL!AC3,0)</f>
        <v>851.3</v>
      </c>
      <c r="Z66" s="62">
        <f>IFERROR(ALL!AD3,0)</f>
        <v>867.8</v>
      </c>
      <c r="AA66" s="62">
        <f>IFERROR(ALL!AE3,0)</f>
        <v>884.4</v>
      </c>
      <c r="AB66" s="62">
        <f>IFERROR(ALL!AF3,0)</f>
        <v>900.9</v>
      </c>
      <c r="AC66" s="62">
        <f>IFERROR(ALL!AG3,0)</f>
        <v>917.4</v>
      </c>
      <c r="AD66" s="62">
        <f>IFERROR(ALL!AH3,0)</f>
        <v>933.9</v>
      </c>
      <c r="AE66" s="62">
        <f>IFERROR(ALL!AI3,0)</f>
        <v>1000</v>
      </c>
      <c r="AF66" s="62">
        <f>IFERROR(ALL!AJ3,0)</f>
        <v>0</v>
      </c>
      <c r="AG66" s="62">
        <f>IFERROR(ALL!AK3,0)</f>
        <v>0</v>
      </c>
      <c r="AH66" s="62">
        <f>IFERROR(ALL!AL3,0)</f>
        <v>0</v>
      </c>
      <c r="AI66" s="62">
        <f>IFERROR(ALL!AM3,0)</f>
        <v>0</v>
      </c>
      <c r="AJ66" s="62">
        <f>IFERROR(ALL!AN3,0)</f>
        <v>0</v>
      </c>
      <c r="AK66" s="62">
        <f>IFERROR(ALL!AO3,0)</f>
        <v>0</v>
      </c>
      <c r="AL66" s="62">
        <f>IFERROR(ALL!AP3,0)</f>
        <v>0</v>
      </c>
      <c r="AM66" s="62">
        <f>IFERROR(ALL!AQ3,0)</f>
        <v>0</v>
      </c>
      <c r="AN66" s="62">
        <f>IFERROR(ALL!AR3,0)</f>
        <v>0</v>
      </c>
      <c r="AO66" s="62">
        <f>IFERROR(ALL!AS3,0)</f>
        <v>0</v>
      </c>
      <c r="AP66" s="62">
        <f>IFERROR(ALL!AT3,0)</f>
        <v>0</v>
      </c>
      <c r="AQ66" s="62">
        <f>IFERROR(ALL!AU3,0)</f>
        <v>0</v>
      </c>
      <c r="AR66" s="62">
        <f>IFERROR(ALL!AV3,0)</f>
        <v>0</v>
      </c>
      <c r="AS66" s="62">
        <f>IFERROR(ALL!AW3,0)</f>
        <v>0</v>
      </c>
      <c r="AT66" s="62">
        <f>IFERROR(ALL!AX3,0)</f>
        <v>0</v>
      </c>
      <c r="AU66" s="62">
        <f>IFERROR(ALL!AY3,0)</f>
        <v>0</v>
      </c>
      <c r="AV66" s="62">
        <f>IFERROR(ALL!AZ3,0)</f>
        <v>0</v>
      </c>
      <c r="AW66" s="62">
        <f>IFERROR(ALL!BA3,0)</f>
        <v>0</v>
      </c>
      <c r="AX66" s="62">
        <f>IFERROR(ALL!BB3,0)</f>
        <v>0</v>
      </c>
      <c r="AY66" s="62">
        <f>IFERROR(ALL!BC3,0)</f>
        <v>0</v>
      </c>
      <c r="AZ66" s="62">
        <f>IFERROR(ALL!BD3,0)</f>
        <v>0</v>
      </c>
      <c r="BA66" s="62">
        <f>IFERROR(ALL!BE3,0)</f>
        <v>0</v>
      </c>
      <c r="BB66" s="62">
        <f>IFERROR(ALL!BF3,0)</f>
        <v>0</v>
      </c>
      <c r="BC66" s="62">
        <f>IFERROR(ALL!BG3,0)</f>
        <v>0</v>
      </c>
      <c r="BD66" s="62">
        <f>IFERROR(ALL!BH3,0)</f>
        <v>0</v>
      </c>
      <c r="BE66" s="62">
        <f>IFERROR(ALL!BI3,0)</f>
        <v>0</v>
      </c>
      <c r="BF66" s="62">
        <f>IFERROR(ALL!BJ3,0)</f>
        <v>0</v>
      </c>
      <c r="BG66" s="62">
        <f>IFERROR(ALL!BK3,0)</f>
        <v>0</v>
      </c>
      <c r="BH66" s="62">
        <f>IFERROR(ALL!BL3,0)</f>
        <v>0</v>
      </c>
      <c r="BI66" s="62">
        <f>IFERROR(ALL!BM3,0)</f>
        <v>0</v>
      </c>
      <c r="BJ66" s="62">
        <f>IFERROR(ALL!BN3,0)</f>
        <v>0</v>
      </c>
      <c r="BK66" s="62">
        <f>IFERROR(ALL!BO3,0)</f>
        <v>0</v>
      </c>
      <c r="BL66" s="62">
        <f>IFERROR(ALL!BP3,0)</f>
        <v>0</v>
      </c>
      <c r="BM66" s="62">
        <f>IFERROR(ALL!BQ3,0)</f>
        <v>0</v>
      </c>
      <c r="BN66" s="62">
        <f>IFERROR(ALL!BR3,0)</f>
        <v>0</v>
      </c>
      <c r="BO66" s="62">
        <f>IFERROR(ALL!BS3,0)</f>
        <v>0</v>
      </c>
      <c r="BP66" s="62">
        <f>IFERROR(ALL!BT3,0)</f>
        <v>0</v>
      </c>
      <c r="BQ66" s="62">
        <f>IFERROR(ALL!BU3,0)</f>
        <v>0</v>
      </c>
      <c r="BR66" s="62">
        <f>IFERROR(ALL!BV3,0)</f>
        <v>0</v>
      </c>
      <c r="BS66" s="62">
        <f>IFERROR(ALL!BW3,0)</f>
        <v>0</v>
      </c>
      <c r="BT66" s="62">
        <f>IFERROR(ALL!BX3,0)</f>
        <v>0</v>
      </c>
    </row>
    <row r="67" spans="1:72" ht="22.5" hidden="1" outlineLevel="1" thickTop="1" thickBot="1" x14ac:dyDescent="0.4">
      <c r="A67" s="87" t="str">
        <f>ALL!E4</f>
        <v>*Ga[l]</v>
      </c>
      <c r="B67" s="16">
        <f>IFERROR(ALL!F4,0)</f>
        <v>0</v>
      </c>
      <c r="C67" s="16">
        <f>IFERROR(ALL!G4,0)</f>
        <v>0</v>
      </c>
      <c r="D67" s="16">
        <f>IFERROR(ALL!H4,0)</f>
        <v>0</v>
      </c>
      <c r="E67" s="16">
        <f>IFERROR(ALL!I4,0)</f>
        <v>0</v>
      </c>
      <c r="F67" s="16">
        <f>IFERROR(ALL!J4,0)</f>
        <v>0</v>
      </c>
      <c r="G67" s="16">
        <f>IFERROR(ALL!K4,0)</f>
        <v>0</v>
      </c>
      <c r="H67" s="16">
        <f>IFERROR(ALL!L4,0)</f>
        <v>0</v>
      </c>
      <c r="I67" s="16">
        <f>IFERROR(ALL!M4,0)</f>
        <v>0</v>
      </c>
      <c r="J67" s="16">
        <f>IFERROR(ALL!N4,0)</f>
        <v>0</v>
      </c>
      <c r="K67" s="16">
        <f>IFERROR(ALL!O4,0)</f>
        <v>0</v>
      </c>
      <c r="L67" s="16">
        <f>IFERROR(ALL!P4,0)</f>
        <v>0</v>
      </c>
      <c r="M67" s="16">
        <f>IFERROR(ALL!Q4,0)</f>
        <v>0</v>
      </c>
      <c r="N67" s="16">
        <f>IFERROR(ALL!R4,0)</f>
        <v>0</v>
      </c>
      <c r="O67" s="16">
        <f>IFERROR(ALL!S4,0)</f>
        <v>0</v>
      </c>
      <c r="P67" s="16">
        <f>IFERROR(ALL!T4,0)</f>
        <v>0</v>
      </c>
      <c r="Q67" s="16">
        <f>IFERROR(ALL!U4,0)</f>
        <v>0</v>
      </c>
      <c r="R67" s="16">
        <f>IFERROR(ALL!V4,0)</f>
        <v>0</v>
      </c>
      <c r="S67" s="16">
        <f>IFERROR(ALL!W4,0)</f>
        <v>0</v>
      </c>
      <c r="T67" s="16">
        <f>IFERROR(ALL!X4,0)</f>
        <v>0</v>
      </c>
      <c r="U67" s="16">
        <f>IFERROR(ALL!Y4,0)</f>
        <v>0</v>
      </c>
      <c r="V67" s="16">
        <f>IFERROR(ALL!Z4,0)</f>
        <v>3.8627E-23</v>
      </c>
      <c r="W67" s="16">
        <f>IFERROR(ALL!AA4,0)</f>
        <v>4.8457000000000003E-18</v>
      </c>
      <c r="X67" s="16">
        <f>IFERROR(ALL!AB4,0)</f>
        <v>1.3379E-13</v>
      </c>
      <c r="Y67" s="16">
        <f>IFERROR(ALL!AC4,0)</f>
        <v>2.9052E-11</v>
      </c>
      <c r="Z67" s="16">
        <f>IFERROR(ALL!AD4,0)</f>
        <v>9.5715000000000002E-11</v>
      </c>
      <c r="AA67" s="16">
        <f>IFERROR(ALL!AE4,0)</f>
        <v>1.2531E-10</v>
      </c>
      <c r="AB67" s="16">
        <f>IFERROR(ALL!AF4,0)</f>
        <v>5.2371999999999996E-6</v>
      </c>
      <c r="AC67" s="16">
        <f>IFERROR(ALL!AG4,0)</f>
        <v>7.3889999999999999E-6</v>
      </c>
      <c r="AD67" s="16">
        <f>IFERROR(ALL!AH4,0)</f>
        <v>5.8798E-6</v>
      </c>
      <c r="AE67" s="16">
        <f>IFERROR(ALL!AI4,0)</f>
        <v>3.0321000000000002E-6</v>
      </c>
      <c r="AF67" s="16">
        <f>IFERROR(ALL!AJ4,0)</f>
        <v>0</v>
      </c>
      <c r="AG67" s="16">
        <f>IFERROR(ALL!AK4,0)</f>
        <v>0</v>
      </c>
      <c r="AH67" s="16">
        <f>IFERROR(ALL!AL4,0)</f>
        <v>0</v>
      </c>
      <c r="AI67" s="16">
        <f>IFERROR(ALL!AM4,0)</f>
        <v>0</v>
      </c>
      <c r="AJ67" s="16">
        <f>IFERROR(ALL!AN4,0)</f>
        <v>0</v>
      </c>
      <c r="AK67" s="16">
        <f>IFERROR(ALL!AO4,0)</f>
        <v>0</v>
      </c>
      <c r="AL67" s="16">
        <f>IFERROR(ALL!AP4,0)</f>
        <v>0</v>
      </c>
      <c r="AM67" s="16">
        <f>IFERROR(ALL!AQ4,0)</f>
        <v>0</v>
      </c>
      <c r="AN67" s="16">
        <f>IFERROR(ALL!AR4,0)</f>
        <v>0</v>
      </c>
      <c r="AO67" s="16">
        <f>IFERROR(ALL!AS4,0)</f>
        <v>0</v>
      </c>
      <c r="AP67" s="16">
        <f>IFERROR(ALL!AT4,0)</f>
        <v>0</v>
      </c>
      <c r="AQ67" s="16">
        <f>IFERROR(ALL!AU4,0)</f>
        <v>0</v>
      </c>
      <c r="AR67" s="16">
        <f>IFERROR(ALL!AV4,0)</f>
        <v>0</v>
      </c>
      <c r="AS67" s="16">
        <f>IFERROR(ALL!AW4,0)</f>
        <v>0</v>
      </c>
      <c r="AT67" s="16">
        <f>IFERROR(ALL!AX4,0)</f>
        <v>0</v>
      </c>
      <c r="AU67" s="16">
        <f>IFERROR(ALL!AY4,0)</f>
        <v>0</v>
      </c>
      <c r="AV67" s="16">
        <f>IFERROR(ALL!AZ4,0)</f>
        <v>0</v>
      </c>
      <c r="AW67" s="16">
        <f>IFERROR(ALL!BA4,0)</f>
        <v>0</v>
      </c>
      <c r="AX67" s="16">
        <f>IFERROR(ALL!BB4,0)</f>
        <v>0</v>
      </c>
      <c r="AY67" s="16">
        <f>IFERROR(ALL!BC4,0)</f>
        <v>0</v>
      </c>
      <c r="AZ67" s="16">
        <f>IFERROR(ALL!BD4,0)</f>
        <v>0</v>
      </c>
      <c r="BA67" s="16">
        <f>IFERROR(ALL!BE4,0)</f>
        <v>0</v>
      </c>
      <c r="BB67" s="16">
        <f>IFERROR(ALL!BF4,0)</f>
        <v>0</v>
      </c>
      <c r="BC67" s="16">
        <f>IFERROR(ALL!BG4,0)</f>
        <v>0</v>
      </c>
      <c r="BD67" s="16">
        <f>IFERROR(ALL!BH4,0)</f>
        <v>0</v>
      </c>
      <c r="BE67" s="16">
        <f>IFERROR(ALL!BI4,0)</f>
        <v>0</v>
      </c>
      <c r="BF67" s="16">
        <f>IFERROR(ALL!BJ4,0)</f>
        <v>0</v>
      </c>
      <c r="BG67" s="16">
        <f>IFERROR(ALL!BK4,0)</f>
        <v>0</v>
      </c>
      <c r="BH67" s="16">
        <f>IFERROR(ALL!BL4,0)</f>
        <v>0</v>
      </c>
      <c r="BI67" s="16">
        <f>IFERROR(ALL!BM4,0)</f>
        <v>0</v>
      </c>
      <c r="BJ67" s="16">
        <f>IFERROR(ALL!BN4,0)</f>
        <v>0</v>
      </c>
      <c r="BK67" s="16">
        <f>IFERROR(ALL!BO4,0)</f>
        <v>0</v>
      </c>
      <c r="BL67" s="16">
        <f>IFERROR(ALL!BP4,0)</f>
        <v>0</v>
      </c>
      <c r="BM67" s="16">
        <f>IFERROR(ALL!BQ4,0)</f>
        <v>0</v>
      </c>
      <c r="BN67" s="16">
        <f>IFERROR(ALL!BR4,0)</f>
        <v>0</v>
      </c>
      <c r="BO67" s="16">
        <f>IFERROR(ALL!BS4,0)</f>
        <v>0</v>
      </c>
      <c r="BP67" s="16">
        <f>IFERROR(ALL!BT4,0)</f>
        <v>0</v>
      </c>
      <c r="BQ67" s="16">
        <f>IFERROR(ALL!BU4,0)</f>
        <v>0</v>
      </c>
      <c r="BR67" s="16">
        <f>IFERROR(ALL!BV4,0)</f>
        <v>0</v>
      </c>
      <c r="BS67" s="16">
        <f>IFERROR(ALL!BW4,0)</f>
        <v>0</v>
      </c>
      <c r="BT67" s="16">
        <f>IFERROR(ALL!BX4,0)</f>
        <v>0</v>
      </c>
    </row>
    <row r="68" spans="1:72" ht="21.75" hidden="1" outlineLevel="1" thickBot="1" x14ac:dyDescent="0.4">
      <c r="A68" s="87" t="str">
        <f>ALL!E5</f>
        <v>GeSe</v>
      </c>
      <c r="B68" s="16">
        <f>IFERROR(ALL!F5,0)</f>
        <v>3.4523999999999999E-2</v>
      </c>
      <c r="C68" s="16">
        <f>IFERROR(ALL!G5,0)</f>
        <v>3.7130999999999997E-2</v>
      </c>
      <c r="D68" s="16">
        <f>IFERROR(ALL!H5,0)</f>
        <v>4.2505000000000001E-2</v>
      </c>
      <c r="E68" s="16">
        <f>IFERROR(ALL!I5,0)</f>
        <v>4.9993000000000003E-2</v>
      </c>
      <c r="F68" s="16">
        <f>IFERROR(ALL!J5,0)</f>
        <v>5.7099999999999998E-2</v>
      </c>
      <c r="G68" s="16">
        <f>IFERROR(ALL!K5,0)</f>
        <v>6.3173999999999994E-2</v>
      </c>
      <c r="H68" s="16">
        <f>IFERROR(ALL!L5,0)</f>
        <v>6.4596000000000001E-2</v>
      </c>
      <c r="I68" s="16">
        <f>IFERROR(ALL!M5,0)</f>
        <v>6.2203000000000001E-2</v>
      </c>
      <c r="J68" s="16">
        <f>IFERROR(ALL!N5,0)</f>
        <v>5.7225999999999999E-2</v>
      </c>
      <c r="K68" s="16">
        <f>IFERROR(ALL!O5,0)</f>
        <v>4.845E-2</v>
      </c>
      <c r="L68" s="16">
        <f>IFERROR(ALL!P5,0)</f>
        <v>3.6477000000000002E-2</v>
      </c>
      <c r="M68" s="16">
        <f>IFERROR(ALL!Q5,0)</f>
        <v>2.4109999999999999E-2</v>
      </c>
      <c r="N68" s="16">
        <f>IFERROR(ALL!R5,0)</f>
        <v>1.4279E-2</v>
      </c>
      <c r="O68" s="16">
        <f>IFERROR(ALL!S5,0)</f>
        <v>7.8665000000000002E-3</v>
      </c>
      <c r="P68" s="16">
        <f>IFERROR(ALL!T5,0)</f>
        <v>4.1802000000000002E-3</v>
      </c>
      <c r="Q68" s="16">
        <f>IFERROR(ALL!U5,0)</f>
        <v>2.2039E-3</v>
      </c>
      <c r="R68" s="16">
        <f>IFERROR(ALL!V5,0)</f>
        <v>1.1762999999999999E-3</v>
      </c>
      <c r="S68" s="16">
        <f>IFERROR(ALL!W5,0)</f>
        <v>6.4364999999999995E-4</v>
      </c>
      <c r="T68" s="16">
        <f>IFERROR(ALL!X5,0)</f>
        <v>7.5681999999999998E-5</v>
      </c>
      <c r="U68" s="16">
        <f>IFERROR(ALL!Y5,0)</f>
        <v>1.2252000000000001E-5</v>
      </c>
      <c r="V68" s="16">
        <f>IFERROR(ALL!Z5,0)</f>
        <v>2.5119999999999998E-6</v>
      </c>
      <c r="W68" s="16">
        <f>IFERROR(ALL!AA5,0)</f>
        <v>1.7275E-6</v>
      </c>
      <c r="X68" s="16">
        <f>IFERROR(ALL!AB5,0)</f>
        <v>1.1910999999999999E-6</v>
      </c>
      <c r="Y68" s="16">
        <f>IFERROR(ALL!AC5,0)</f>
        <v>8.2320999999999997E-7</v>
      </c>
      <c r="Z68" s="16">
        <f>IFERROR(ALL!AD5,0)</f>
        <v>5.7199000000000003E-7</v>
      </c>
      <c r="AA68" s="16">
        <f>IFERROR(ALL!AE5,0)</f>
        <v>4.0106999999999998E-7</v>
      </c>
      <c r="AB68" s="16">
        <f>IFERROR(ALL!AF5,0)</f>
        <v>2.9248999999999999E-7</v>
      </c>
      <c r="AC68" s="16">
        <f>IFERROR(ALL!AG5,0)</f>
        <v>2.1782E-7</v>
      </c>
      <c r="AD68" s="16">
        <f>IFERROR(ALL!AH5,0)</f>
        <v>1.6171000000000001E-7</v>
      </c>
      <c r="AE68" s="16">
        <f>IFERROR(ALL!AI5,0)</f>
        <v>5.0329E-8</v>
      </c>
      <c r="AF68" s="16">
        <f>IFERROR(ALL!AJ5,0)</f>
        <v>0</v>
      </c>
      <c r="AG68" s="16">
        <f>IFERROR(ALL!AK5,0)</f>
        <v>0</v>
      </c>
      <c r="AH68" s="16">
        <f>IFERROR(ALL!AL5,0)</f>
        <v>0</v>
      </c>
      <c r="AI68" s="16">
        <f>IFERROR(ALL!AM5,0)</f>
        <v>0</v>
      </c>
      <c r="AJ68" s="16">
        <f>IFERROR(ALL!AN5,0)</f>
        <v>0</v>
      </c>
      <c r="AK68" s="16">
        <f>IFERROR(ALL!AO5,0)</f>
        <v>0</v>
      </c>
      <c r="AL68" s="16">
        <f>IFERROR(ALL!AP5,0)</f>
        <v>0</v>
      </c>
      <c r="AM68" s="16">
        <f>IFERROR(ALL!AQ5,0)</f>
        <v>0</v>
      </c>
      <c r="AN68" s="16">
        <f>IFERROR(ALL!AR5,0)</f>
        <v>0</v>
      </c>
      <c r="AO68" s="16">
        <f>IFERROR(ALL!AS5,0)</f>
        <v>0</v>
      </c>
      <c r="AP68" s="16">
        <f>IFERROR(ALL!AT5,0)</f>
        <v>0</v>
      </c>
      <c r="AQ68" s="16">
        <f>IFERROR(ALL!AU5,0)</f>
        <v>0</v>
      </c>
      <c r="AR68" s="16">
        <f>IFERROR(ALL!AV5,0)</f>
        <v>0</v>
      </c>
      <c r="AS68" s="16">
        <f>IFERROR(ALL!AW5,0)</f>
        <v>0</v>
      </c>
      <c r="AT68" s="16">
        <f>IFERROR(ALL!AX5,0)</f>
        <v>0</v>
      </c>
      <c r="AU68" s="16">
        <f>IFERROR(ALL!AY5,0)</f>
        <v>0</v>
      </c>
      <c r="AV68" s="16">
        <f>IFERROR(ALL!AZ5,0)</f>
        <v>0</v>
      </c>
      <c r="AW68" s="16">
        <f>IFERROR(ALL!BA5,0)</f>
        <v>0</v>
      </c>
      <c r="AX68" s="16">
        <f>IFERROR(ALL!BB5,0)</f>
        <v>0</v>
      </c>
      <c r="AY68" s="16">
        <f>IFERROR(ALL!BC5,0)</f>
        <v>0</v>
      </c>
      <c r="AZ68" s="16">
        <f>IFERROR(ALL!BD5,0)</f>
        <v>0</v>
      </c>
      <c r="BA68" s="16">
        <f>IFERROR(ALL!BE5,0)</f>
        <v>0</v>
      </c>
      <c r="BB68" s="16">
        <f>IFERROR(ALL!BF5,0)</f>
        <v>0</v>
      </c>
      <c r="BC68" s="16">
        <f>IFERROR(ALL!BG5,0)</f>
        <v>0</v>
      </c>
      <c r="BD68" s="16">
        <f>IFERROR(ALL!BH5,0)</f>
        <v>0</v>
      </c>
      <c r="BE68" s="16">
        <f>IFERROR(ALL!BI5,0)</f>
        <v>0</v>
      </c>
      <c r="BF68" s="16">
        <f>IFERROR(ALL!BJ5,0)</f>
        <v>0</v>
      </c>
      <c r="BG68" s="16">
        <f>IFERROR(ALL!BK5,0)</f>
        <v>0</v>
      </c>
      <c r="BH68" s="16">
        <f>IFERROR(ALL!BL5,0)</f>
        <v>0</v>
      </c>
      <c r="BI68" s="16">
        <f>IFERROR(ALL!BM5,0)</f>
        <v>0</v>
      </c>
      <c r="BJ68" s="16">
        <f>IFERROR(ALL!BN5,0)</f>
        <v>0</v>
      </c>
      <c r="BK68" s="16">
        <f>IFERROR(ALL!BO5,0)</f>
        <v>0</v>
      </c>
      <c r="BL68" s="16">
        <f>IFERROR(ALL!BP5,0)</f>
        <v>0</v>
      </c>
      <c r="BM68" s="16">
        <f>IFERROR(ALL!BQ5,0)</f>
        <v>0</v>
      </c>
      <c r="BN68" s="16">
        <f>IFERROR(ALL!BR5,0)</f>
        <v>0</v>
      </c>
      <c r="BO68" s="16">
        <f>IFERROR(ALL!BS5,0)</f>
        <v>0</v>
      </c>
      <c r="BP68" s="16">
        <f>IFERROR(ALL!BT5,0)</f>
        <v>0</v>
      </c>
      <c r="BQ68" s="16">
        <f>IFERROR(ALL!BU5,0)</f>
        <v>0</v>
      </c>
      <c r="BR68" s="16">
        <f>IFERROR(ALL!BV5,0)</f>
        <v>0</v>
      </c>
      <c r="BS68" s="16">
        <f>IFERROR(ALL!BW5,0)</f>
        <v>0</v>
      </c>
      <c r="BT68" s="16">
        <f>IFERROR(ALL!BX5,0)</f>
        <v>0</v>
      </c>
    </row>
    <row r="69" spans="1:72" ht="21.75" hidden="1" outlineLevel="1" thickBot="1" x14ac:dyDescent="0.4">
      <c r="A69" s="87" t="str">
        <f>ALL!E6</f>
        <v>Ar</v>
      </c>
      <c r="B69" s="16">
        <f>IFERROR(ALL!F6,0)</f>
        <v>0.2</v>
      </c>
      <c r="C69" s="16">
        <f>IFERROR(ALL!G6,0)</f>
        <v>0.2</v>
      </c>
      <c r="D69" s="16">
        <f>IFERROR(ALL!H6,0)</f>
        <v>0.2</v>
      </c>
      <c r="E69" s="16">
        <f>IFERROR(ALL!I6,0)</f>
        <v>0.2</v>
      </c>
      <c r="F69" s="16">
        <f>IFERROR(ALL!J6,0)</f>
        <v>0.2</v>
      </c>
      <c r="G69" s="16">
        <f>IFERROR(ALL!K6,0)</f>
        <v>0.2</v>
      </c>
      <c r="H69" s="16">
        <f>IFERROR(ALL!L6,0)</f>
        <v>0.2</v>
      </c>
      <c r="I69" s="16">
        <f>IFERROR(ALL!M6,0)</f>
        <v>0.2</v>
      </c>
      <c r="J69" s="16">
        <f>IFERROR(ALL!N6,0)</f>
        <v>0.2</v>
      </c>
      <c r="K69" s="16">
        <f>IFERROR(ALL!O6,0)</f>
        <v>0.2</v>
      </c>
      <c r="L69" s="16">
        <f>IFERROR(ALL!P6,0)</f>
        <v>0.2</v>
      </c>
      <c r="M69" s="16">
        <f>IFERROR(ALL!Q6,0)</f>
        <v>0.2</v>
      </c>
      <c r="N69" s="16">
        <f>IFERROR(ALL!R6,0)</f>
        <v>0.2</v>
      </c>
      <c r="O69" s="16">
        <f>IFERROR(ALL!S6,0)</f>
        <v>0.2</v>
      </c>
      <c r="P69" s="16">
        <f>IFERROR(ALL!T6,0)</f>
        <v>0.2</v>
      </c>
      <c r="Q69" s="16">
        <f>IFERROR(ALL!U6,0)</f>
        <v>0.2</v>
      </c>
      <c r="R69" s="16">
        <f>IFERROR(ALL!V6,0)</f>
        <v>0.2</v>
      </c>
      <c r="S69" s="16">
        <f>IFERROR(ALL!W6,0)</f>
        <v>0.2</v>
      </c>
      <c r="T69" s="16">
        <f>IFERROR(ALL!X6,0)</f>
        <v>0.2</v>
      </c>
      <c r="U69" s="16">
        <f>IFERROR(ALL!Y6,0)</f>
        <v>0.2</v>
      </c>
      <c r="V69" s="16">
        <f>IFERROR(ALL!Z6,0)</f>
        <v>0.2</v>
      </c>
      <c r="W69" s="16">
        <f>IFERROR(ALL!AA6,0)</f>
        <v>0.2</v>
      </c>
      <c r="X69" s="16">
        <f>IFERROR(ALL!AB6,0)</f>
        <v>0.2</v>
      </c>
      <c r="Y69" s="16">
        <f>IFERROR(ALL!AC6,0)</f>
        <v>0.2</v>
      </c>
      <c r="Z69" s="16">
        <f>IFERROR(ALL!AD6,0)</f>
        <v>0.2</v>
      </c>
      <c r="AA69" s="16">
        <f>IFERROR(ALL!AE6,0)</f>
        <v>0.2</v>
      </c>
      <c r="AB69" s="16">
        <f>IFERROR(ALL!AF6,0)</f>
        <v>0.2</v>
      </c>
      <c r="AC69" s="16">
        <f>IFERROR(ALL!AG6,0)</f>
        <v>0.2</v>
      </c>
      <c r="AD69" s="16">
        <f>IFERROR(ALL!AH6,0)</f>
        <v>0.2</v>
      </c>
      <c r="AE69" s="16">
        <f>IFERROR(ALL!AI6,0)</f>
        <v>0.2</v>
      </c>
      <c r="AF69" s="16">
        <f>IFERROR(ALL!AJ6,0)</f>
        <v>0</v>
      </c>
      <c r="AG69" s="16">
        <f>IFERROR(ALL!AK6,0)</f>
        <v>0</v>
      </c>
      <c r="AH69" s="16">
        <f>IFERROR(ALL!AL6,0)</f>
        <v>0</v>
      </c>
      <c r="AI69" s="16">
        <f>IFERROR(ALL!AM6,0)</f>
        <v>0</v>
      </c>
      <c r="AJ69" s="16">
        <f>IFERROR(ALL!AN6,0)</f>
        <v>0</v>
      </c>
      <c r="AK69" s="16">
        <f>IFERROR(ALL!AO6,0)</f>
        <v>0</v>
      </c>
      <c r="AL69" s="16">
        <f>IFERROR(ALL!AP6,0)</f>
        <v>0</v>
      </c>
      <c r="AM69" s="16">
        <f>IFERROR(ALL!AQ6,0)</f>
        <v>0</v>
      </c>
      <c r="AN69" s="16">
        <f>IFERROR(ALL!AR6,0)</f>
        <v>0</v>
      </c>
      <c r="AO69" s="16">
        <f>IFERROR(ALL!AS6,0)</f>
        <v>0</v>
      </c>
      <c r="AP69" s="16">
        <f>IFERROR(ALL!AT6,0)</f>
        <v>0</v>
      </c>
      <c r="AQ69" s="16">
        <f>IFERROR(ALL!AU6,0)</f>
        <v>0</v>
      </c>
      <c r="AR69" s="16">
        <f>IFERROR(ALL!AV6,0)</f>
        <v>0</v>
      </c>
      <c r="AS69" s="16">
        <f>IFERROR(ALL!AW6,0)</f>
        <v>0</v>
      </c>
      <c r="AT69" s="16">
        <f>IFERROR(ALL!AX6,0)</f>
        <v>0</v>
      </c>
      <c r="AU69" s="16">
        <f>IFERROR(ALL!AY6,0)</f>
        <v>0</v>
      </c>
      <c r="AV69" s="16">
        <f>IFERROR(ALL!AZ6,0)</f>
        <v>0</v>
      </c>
      <c r="AW69" s="16">
        <f>IFERROR(ALL!BA6,0)</f>
        <v>0</v>
      </c>
      <c r="AX69" s="16">
        <f>IFERROR(ALL!BB6,0)</f>
        <v>0</v>
      </c>
      <c r="AY69" s="16">
        <f>IFERROR(ALL!BC6,0)</f>
        <v>0</v>
      </c>
      <c r="AZ69" s="16">
        <f>IFERROR(ALL!BD6,0)</f>
        <v>0</v>
      </c>
      <c r="BA69" s="16">
        <f>IFERROR(ALL!BE6,0)</f>
        <v>0</v>
      </c>
      <c r="BB69" s="16">
        <f>IFERROR(ALL!BF6,0)</f>
        <v>0</v>
      </c>
      <c r="BC69" s="16">
        <f>IFERROR(ALL!BG6,0)</f>
        <v>0</v>
      </c>
      <c r="BD69" s="16">
        <f>IFERROR(ALL!BH6,0)</f>
        <v>0</v>
      </c>
      <c r="BE69" s="16">
        <f>IFERROR(ALL!BI6,0)</f>
        <v>0</v>
      </c>
      <c r="BF69" s="16">
        <f>IFERROR(ALL!BJ6,0)</f>
        <v>0</v>
      </c>
      <c r="BG69" s="16">
        <f>IFERROR(ALL!BK6,0)</f>
        <v>0</v>
      </c>
      <c r="BH69" s="16">
        <f>IFERROR(ALL!BL6,0)</f>
        <v>0</v>
      </c>
      <c r="BI69" s="16">
        <f>IFERROR(ALL!BM6,0)</f>
        <v>0</v>
      </c>
      <c r="BJ69" s="16">
        <f>IFERROR(ALL!BN6,0)</f>
        <v>0</v>
      </c>
      <c r="BK69" s="16">
        <f>IFERROR(ALL!BO6,0)</f>
        <v>0</v>
      </c>
      <c r="BL69" s="16">
        <f>IFERROR(ALL!BP6,0)</f>
        <v>0</v>
      </c>
      <c r="BM69" s="16">
        <f>IFERROR(ALL!BQ6,0)</f>
        <v>0</v>
      </c>
      <c r="BN69" s="16">
        <f>IFERROR(ALL!BR6,0)</f>
        <v>0</v>
      </c>
      <c r="BO69" s="16">
        <f>IFERROR(ALL!BS6,0)</f>
        <v>0</v>
      </c>
      <c r="BP69" s="16">
        <f>IFERROR(ALL!BT6,0)</f>
        <v>0</v>
      </c>
      <c r="BQ69" s="16">
        <f>IFERROR(ALL!BU6,0)</f>
        <v>0</v>
      </c>
      <c r="BR69" s="16">
        <f>IFERROR(ALL!BV6,0)</f>
        <v>0</v>
      </c>
      <c r="BS69" s="16">
        <f>IFERROR(ALL!BW6,0)</f>
        <v>0</v>
      </c>
      <c r="BT69" s="16">
        <f>IFERROR(ALL!BX6,0)</f>
        <v>0</v>
      </c>
    </row>
    <row r="70" spans="1:72" ht="21.75" hidden="1" outlineLevel="1" thickBot="1" x14ac:dyDescent="0.4">
      <c r="A70" s="87" t="str">
        <f>ALL!E7</f>
        <v>(l)GeSe2</v>
      </c>
      <c r="B70" s="16">
        <f>IFERROR(ALL!F7,0)</f>
        <v>5.7856999999999999E-2</v>
      </c>
      <c r="C70" s="16">
        <f>IFERROR(ALL!G7,0)</f>
        <v>5.3163000000000002E-2</v>
      </c>
      <c r="D70" s="16">
        <f>IFERROR(ALL!H7,0)</f>
        <v>4.3487999999999999E-2</v>
      </c>
      <c r="E70" s="16">
        <f>IFERROR(ALL!I7,0)</f>
        <v>3.0003999999999999E-2</v>
      </c>
      <c r="F70" s="16">
        <f>IFERROR(ALL!J7,0)</f>
        <v>1.7195999999999999E-2</v>
      </c>
      <c r="G70" s="16">
        <f>IFERROR(ALL!K7,0)</f>
        <v>4.9513999999999999E-3</v>
      </c>
      <c r="H70" s="16">
        <f>IFERROR(ALL!L7,0)</f>
        <v>4.1274999999999998E-4</v>
      </c>
      <c r="I70" s="16">
        <f>IFERROR(ALL!M7,0)</f>
        <v>2.1401999999999999E-4</v>
      </c>
      <c r="J70" s="16">
        <f>IFERROR(ALL!N7,0)</f>
        <v>8.3950000000000001E-6</v>
      </c>
      <c r="K70" s="16">
        <f>IFERROR(ALL!O7,0)</f>
        <v>4.2823999999999999E-6</v>
      </c>
      <c r="L70" s="16">
        <f>IFERROR(ALL!P7,0)</f>
        <v>2.1388000000000002E-6</v>
      </c>
      <c r="M70" s="16">
        <f>IFERROR(ALL!Q7,0)</f>
        <v>9.7633999999999991E-7</v>
      </c>
      <c r="N70" s="16">
        <f>IFERROR(ALL!R7,0)</f>
        <v>3.9303000000000002E-7</v>
      </c>
      <c r="O70" s="16">
        <f>IFERROR(ALL!S7,0)</f>
        <v>1.4208000000000001E-7</v>
      </c>
      <c r="P70" s="16">
        <f>IFERROR(ALL!T7,0)</f>
        <v>4.8248999999999997E-8</v>
      </c>
      <c r="Q70" s="16">
        <f>IFERROR(ALL!U7,0)</f>
        <v>1.6038000000000001E-8</v>
      </c>
      <c r="R70" s="16">
        <f>IFERROR(ALL!V7,0)</f>
        <v>5.3564000000000002E-9</v>
      </c>
      <c r="S70" s="16">
        <f>IFERROR(ALL!W7,0)</f>
        <v>1.8229E-9</v>
      </c>
      <c r="T70" s="16">
        <f>IFERROR(ALL!X7,0)</f>
        <v>3.2193000000000001E-11</v>
      </c>
      <c r="U70" s="16">
        <f>IFERROR(ALL!Y7,0)</f>
        <v>9.0025000000000003E-13</v>
      </c>
      <c r="V70" s="16">
        <f>IFERROR(ALL!Z7,0)</f>
        <v>4.0675999999999998E-14</v>
      </c>
      <c r="W70" s="16">
        <f>IFERROR(ALL!AA7,0)</f>
        <v>2.0105E-14</v>
      </c>
      <c r="X70" s="16">
        <f>IFERROR(ALL!AB7,0)</f>
        <v>1.0113E-14</v>
      </c>
      <c r="Y70" s="16">
        <f>IFERROR(ALL!AC7,0)</f>
        <v>5.1431999999999996E-15</v>
      </c>
      <c r="Z70" s="16">
        <f>IFERROR(ALL!AD7,0)</f>
        <v>2.6308000000000001E-15</v>
      </c>
      <c r="AA70" s="16">
        <f>IFERROR(ALL!AE7,0)</f>
        <v>1.35E-15</v>
      </c>
      <c r="AB70" s="16">
        <f>IFERROR(ALL!AF7,0)</f>
        <v>7.1699000000000004E-16</v>
      </c>
      <c r="AC70" s="16">
        <f>IFERROR(ALL!AG7,0)</f>
        <v>3.8554E-16</v>
      </c>
      <c r="AD70" s="16">
        <f>IFERROR(ALL!AH7,0)</f>
        <v>2.0549000000000001E-16</v>
      </c>
      <c r="AE70" s="16">
        <f>IFERROR(ALL!AI7,0)</f>
        <v>1.7151000000000001E-17</v>
      </c>
      <c r="AF70" s="16">
        <f>IFERROR(ALL!AJ7,0)</f>
        <v>0</v>
      </c>
      <c r="AG70" s="16">
        <f>IFERROR(ALL!AK7,0)</f>
        <v>0</v>
      </c>
      <c r="AH70" s="16">
        <f>IFERROR(ALL!AL7,0)</f>
        <v>0</v>
      </c>
      <c r="AI70" s="16">
        <f>IFERROR(ALL!AM7,0)</f>
        <v>0</v>
      </c>
      <c r="AJ70" s="16">
        <f>IFERROR(ALL!AN7,0)</f>
        <v>0</v>
      </c>
      <c r="AK70" s="16">
        <f>IFERROR(ALL!AO7,0)</f>
        <v>0</v>
      </c>
      <c r="AL70" s="16">
        <f>IFERROR(ALL!AP7,0)</f>
        <v>0</v>
      </c>
      <c r="AM70" s="16">
        <f>IFERROR(ALL!AQ7,0)</f>
        <v>0</v>
      </c>
      <c r="AN70" s="16">
        <f>IFERROR(ALL!AR7,0)</f>
        <v>0</v>
      </c>
      <c r="AO70" s="16">
        <f>IFERROR(ALL!AS7,0)</f>
        <v>0</v>
      </c>
      <c r="AP70" s="16">
        <f>IFERROR(ALL!AT7,0)</f>
        <v>0</v>
      </c>
      <c r="AQ70" s="16">
        <f>IFERROR(ALL!AU7,0)</f>
        <v>0</v>
      </c>
      <c r="AR70" s="16">
        <f>IFERROR(ALL!AV7,0)</f>
        <v>0</v>
      </c>
      <c r="AS70" s="16">
        <f>IFERROR(ALL!AW7,0)</f>
        <v>0</v>
      </c>
      <c r="AT70" s="16">
        <f>IFERROR(ALL!AX7,0)</f>
        <v>0</v>
      </c>
      <c r="AU70" s="16">
        <f>IFERROR(ALL!AY7,0)</f>
        <v>0</v>
      </c>
      <c r="AV70" s="16">
        <f>IFERROR(ALL!AZ7,0)</f>
        <v>0</v>
      </c>
      <c r="AW70" s="16">
        <f>IFERROR(ALL!BA7,0)</f>
        <v>0</v>
      </c>
      <c r="AX70" s="16">
        <f>IFERROR(ALL!BB7,0)</f>
        <v>0</v>
      </c>
      <c r="AY70" s="16">
        <f>IFERROR(ALL!BC7,0)</f>
        <v>0</v>
      </c>
      <c r="AZ70" s="16">
        <f>IFERROR(ALL!BD7,0)</f>
        <v>0</v>
      </c>
      <c r="BA70" s="16">
        <f>IFERROR(ALL!BE7,0)</f>
        <v>0</v>
      </c>
      <c r="BB70" s="16">
        <f>IFERROR(ALL!BF7,0)</f>
        <v>0</v>
      </c>
      <c r="BC70" s="16">
        <f>IFERROR(ALL!BG7,0)</f>
        <v>0</v>
      </c>
      <c r="BD70" s="16">
        <f>IFERROR(ALL!BH7,0)</f>
        <v>0</v>
      </c>
      <c r="BE70" s="16">
        <f>IFERROR(ALL!BI7,0)</f>
        <v>0</v>
      </c>
      <c r="BF70" s="16">
        <f>IFERROR(ALL!BJ7,0)</f>
        <v>0</v>
      </c>
      <c r="BG70" s="16">
        <f>IFERROR(ALL!BK7,0)</f>
        <v>0</v>
      </c>
      <c r="BH70" s="16">
        <f>IFERROR(ALL!BL7,0)</f>
        <v>0</v>
      </c>
      <c r="BI70" s="16">
        <f>IFERROR(ALL!BM7,0)</f>
        <v>0</v>
      </c>
      <c r="BJ70" s="16">
        <f>IFERROR(ALL!BN7,0)</f>
        <v>0</v>
      </c>
      <c r="BK70" s="16">
        <f>IFERROR(ALL!BO7,0)</f>
        <v>0</v>
      </c>
      <c r="BL70" s="16">
        <f>IFERROR(ALL!BP7,0)</f>
        <v>0</v>
      </c>
      <c r="BM70" s="16">
        <f>IFERROR(ALL!BQ7,0)</f>
        <v>0</v>
      </c>
      <c r="BN70" s="16">
        <f>IFERROR(ALL!BR7,0)</f>
        <v>0</v>
      </c>
      <c r="BO70" s="16">
        <f>IFERROR(ALL!BS7,0)</f>
        <v>0</v>
      </c>
      <c r="BP70" s="16">
        <f>IFERROR(ALL!BT7,0)</f>
        <v>0</v>
      </c>
      <c r="BQ70" s="16">
        <f>IFERROR(ALL!BU7,0)</f>
        <v>0</v>
      </c>
      <c r="BR70" s="16">
        <f>IFERROR(ALL!BV7,0)</f>
        <v>0</v>
      </c>
      <c r="BS70" s="16">
        <f>IFERROR(ALL!BW7,0)</f>
        <v>0</v>
      </c>
      <c r="BT70" s="16">
        <f>IFERROR(ALL!BX7,0)</f>
        <v>0</v>
      </c>
    </row>
    <row r="71" spans="1:72" ht="21.75" hidden="1" outlineLevel="1" thickBot="1" x14ac:dyDescent="0.4">
      <c r="A71" s="87" t="str">
        <f>ALL!E8</f>
        <v>(l)GeSe</v>
      </c>
      <c r="B71" s="16">
        <f>IFERROR(ALL!F8,0)</f>
        <v>2.7619999999999999E-2</v>
      </c>
      <c r="C71" s="16">
        <f>IFERROR(ALL!G8,0)</f>
        <v>2.9706E-2</v>
      </c>
      <c r="D71" s="16">
        <f>IFERROR(ALL!H8,0)</f>
        <v>3.4007000000000003E-2</v>
      </c>
      <c r="E71" s="16">
        <f>IFERROR(ALL!I8,0)</f>
        <v>4.0001000000000002E-2</v>
      </c>
      <c r="F71" s="16">
        <f>IFERROR(ALL!J8,0)</f>
        <v>4.5698000000000003E-2</v>
      </c>
      <c r="G71" s="16">
        <f>IFERROR(ALL!K8,0)</f>
        <v>5.1255000000000002E-2</v>
      </c>
      <c r="H71" s="16">
        <f>IFERROR(ALL!L8,0)</f>
        <v>5.3349000000000001E-2</v>
      </c>
      <c r="I71" s="16">
        <f>IFERROR(ALL!M8,0)</f>
        <v>5.3420000000000002E-2</v>
      </c>
      <c r="J71" s="16">
        <f>IFERROR(ALL!N8,0)</f>
        <v>5.3060999999999997E-2</v>
      </c>
      <c r="K71" s="16">
        <f>IFERROR(ALL!O8,0)</f>
        <v>5.1138000000000003E-2</v>
      </c>
      <c r="L71" s="16">
        <f>IFERROR(ALL!P8,0)</f>
        <v>4.5978999999999999E-2</v>
      </c>
      <c r="M71" s="16">
        <f>IFERROR(ALL!Q8,0)</f>
        <v>3.6817999999999997E-2</v>
      </c>
      <c r="N71" s="16">
        <f>IFERROR(ALL!R8,0)</f>
        <v>2.5833999999999999E-2</v>
      </c>
      <c r="O71" s="16">
        <f>IFERROR(ALL!S8,0)</f>
        <v>1.6277E-2</v>
      </c>
      <c r="P71" s="16">
        <f>IFERROR(ALL!T8,0)</f>
        <v>9.6041000000000008E-3</v>
      </c>
      <c r="Q71" s="16">
        <f>IFERROR(ALL!U8,0)</f>
        <v>5.5031000000000004E-3</v>
      </c>
      <c r="R71" s="16">
        <f>IFERROR(ALL!V8,0)</f>
        <v>3.1343E-3</v>
      </c>
      <c r="S71" s="16">
        <f>IFERROR(ALL!W8,0)</f>
        <v>1.797E-3</v>
      </c>
      <c r="T71" s="16">
        <f>IFERROR(ALL!X8,0)</f>
        <v>2.2541999999999999E-4</v>
      </c>
      <c r="U71" s="16">
        <f>IFERROR(ALL!Y8,0)</f>
        <v>3.6874E-5</v>
      </c>
      <c r="V71" s="16">
        <f>IFERROR(ALL!Z8,0)</f>
        <v>7.9085000000000006E-6</v>
      </c>
      <c r="W71" s="16">
        <f>IFERROR(ALL!AA8,0)</f>
        <v>5.5945000000000004E-6</v>
      </c>
      <c r="X71" s="16">
        <f>IFERROR(ALL!AB8,0)</f>
        <v>3.9979000000000003E-6</v>
      </c>
      <c r="Y71" s="16">
        <f>IFERROR(ALL!AC8,0)</f>
        <v>2.8762000000000001E-6</v>
      </c>
      <c r="Z71" s="16">
        <f>IFERROR(ALL!AD8,0)</f>
        <v>2.0777E-6</v>
      </c>
      <c r="AA71" s="16">
        <f>IFERROR(ALL!AE8,0)</f>
        <v>1.505E-6</v>
      </c>
      <c r="AB71" s="16">
        <f>IFERROR(ALL!AF8,0)</f>
        <v>1.1075E-6</v>
      </c>
      <c r="AC71" s="16">
        <f>IFERROR(ALL!AG8,0)</f>
        <v>8.1968000000000004E-7</v>
      </c>
      <c r="AD71" s="16">
        <f>IFERROR(ALL!AH8,0)</f>
        <v>6.0493E-7</v>
      </c>
      <c r="AE71" s="16">
        <f>IFERROR(ALL!AI8,0)</f>
        <v>1.8425E-7</v>
      </c>
      <c r="AF71" s="16">
        <f>IFERROR(ALL!AJ8,0)</f>
        <v>0</v>
      </c>
      <c r="AG71" s="16">
        <f>IFERROR(ALL!AK8,0)</f>
        <v>0</v>
      </c>
      <c r="AH71" s="16">
        <f>IFERROR(ALL!AL8,0)</f>
        <v>0</v>
      </c>
      <c r="AI71" s="16">
        <f>IFERROR(ALL!AM8,0)</f>
        <v>0</v>
      </c>
      <c r="AJ71" s="16">
        <f>IFERROR(ALL!AN8,0)</f>
        <v>0</v>
      </c>
      <c r="AK71" s="16">
        <f>IFERROR(ALL!AO8,0)</f>
        <v>0</v>
      </c>
      <c r="AL71" s="16">
        <f>IFERROR(ALL!AP8,0)</f>
        <v>0</v>
      </c>
      <c r="AM71" s="16">
        <f>IFERROR(ALL!AQ8,0)</f>
        <v>0</v>
      </c>
      <c r="AN71" s="16">
        <f>IFERROR(ALL!AR8,0)</f>
        <v>0</v>
      </c>
      <c r="AO71" s="16">
        <f>IFERROR(ALL!AS8,0)</f>
        <v>0</v>
      </c>
      <c r="AP71" s="16">
        <f>IFERROR(ALL!AT8,0)</f>
        <v>0</v>
      </c>
      <c r="AQ71" s="16">
        <f>IFERROR(ALL!AU8,0)</f>
        <v>0</v>
      </c>
      <c r="AR71" s="16">
        <f>IFERROR(ALL!AV8,0)</f>
        <v>0</v>
      </c>
      <c r="AS71" s="16">
        <f>IFERROR(ALL!AW8,0)</f>
        <v>0</v>
      </c>
      <c r="AT71" s="16">
        <f>IFERROR(ALL!AX8,0)</f>
        <v>0</v>
      </c>
      <c r="AU71" s="16">
        <f>IFERROR(ALL!AY8,0)</f>
        <v>0</v>
      </c>
      <c r="AV71" s="16">
        <f>IFERROR(ALL!AZ8,0)</f>
        <v>0</v>
      </c>
      <c r="AW71" s="16">
        <f>IFERROR(ALL!BA8,0)</f>
        <v>0</v>
      </c>
      <c r="AX71" s="16">
        <f>IFERROR(ALL!BB8,0)</f>
        <v>0</v>
      </c>
      <c r="AY71" s="16">
        <f>IFERROR(ALL!BC8,0)</f>
        <v>0</v>
      </c>
      <c r="AZ71" s="16">
        <f>IFERROR(ALL!BD8,0)</f>
        <v>0</v>
      </c>
      <c r="BA71" s="16">
        <f>IFERROR(ALL!BE8,0)</f>
        <v>0</v>
      </c>
      <c r="BB71" s="16">
        <f>IFERROR(ALL!BF8,0)</f>
        <v>0</v>
      </c>
      <c r="BC71" s="16">
        <f>IFERROR(ALL!BG8,0)</f>
        <v>0</v>
      </c>
      <c r="BD71" s="16">
        <f>IFERROR(ALL!BH8,0)</f>
        <v>0</v>
      </c>
      <c r="BE71" s="16">
        <f>IFERROR(ALL!BI8,0)</f>
        <v>0</v>
      </c>
      <c r="BF71" s="16">
        <f>IFERROR(ALL!BJ8,0)</f>
        <v>0</v>
      </c>
      <c r="BG71" s="16">
        <f>IFERROR(ALL!BK8,0)</f>
        <v>0</v>
      </c>
      <c r="BH71" s="16">
        <f>IFERROR(ALL!BL8,0)</f>
        <v>0</v>
      </c>
      <c r="BI71" s="16">
        <f>IFERROR(ALL!BM8,0)</f>
        <v>0</v>
      </c>
      <c r="BJ71" s="16">
        <f>IFERROR(ALL!BN8,0)</f>
        <v>0</v>
      </c>
      <c r="BK71" s="16">
        <f>IFERROR(ALL!BO8,0)</f>
        <v>0</v>
      </c>
      <c r="BL71" s="16">
        <f>IFERROR(ALL!BP8,0)</f>
        <v>0</v>
      </c>
      <c r="BM71" s="16">
        <f>IFERROR(ALL!BQ8,0)</f>
        <v>0</v>
      </c>
      <c r="BN71" s="16">
        <f>IFERROR(ALL!BR8,0)</f>
        <v>0</v>
      </c>
      <c r="BO71" s="16">
        <f>IFERROR(ALL!BS8,0)</f>
        <v>0</v>
      </c>
      <c r="BP71" s="16">
        <f>IFERROR(ALL!BT8,0)</f>
        <v>0</v>
      </c>
      <c r="BQ71" s="16">
        <f>IFERROR(ALL!BU8,0)</f>
        <v>0</v>
      </c>
      <c r="BR71" s="16">
        <f>IFERROR(ALL!BV8,0)</f>
        <v>0</v>
      </c>
      <c r="BS71" s="16">
        <f>IFERROR(ALL!BW8,0)</f>
        <v>0</v>
      </c>
      <c r="BT71" s="16">
        <f>IFERROR(ALL!BX8,0)</f>
        <v>0</v>
      </c>
    </row>
    <row r="72" spans="1:72" ht="21.75" hidden="1" outlineLevel="1" thickBot="1" x14ac:dyDescent="0.4">
      <c r="A72" s="87" t="str">
        <f>ALL!E9</f>
        <v>(l)Ge</v>
      </c>
      <c r="B72" s="16">
        <f>IFERROR(ALL!F9,0)</f>
        <v>7.2748999999999998E-8</v>
      </c>
      <c r="C72" s="16">
        <f>IFERROR(ALL!G9,0)</f>
        <v>1.7002999999999999E-7</v>
      </c>
      <c r="D72" s="16">
        <f>IFERROR(ALL!H9,0)</f>
        <v>4.7243E-7</v>
      </c>
      <c r="E72" s="16">
        <f>IFERROR(ALL!I9,0)</f>
        <v>1.5515000000000001E-6</v>
      </c>
      <c r="F72" s="16">
        <f>IFERROR(ALL!J9,0)</f>
        <v>5.5105E-6</v>
      </c>
      <c r="G72" s="16">
        <f>IFERROR(ALL!K9,0)</f>
        <v>6.1890000000000003E-4</v>
      </c>
      <c r="H72" s="16">
        <f>IFERROR(ALL!L9,0)</f>
        <v>1.6429999999999999E-3</v>
      </c>
      <c r="I72" s="16">
        <f>IFERROR(ALL!M9,0)</f>
        <v>4.163E-3</v>
      </c>
      <c r="J72" s="16">
        <f>IFERROR(ALL!N9,0)</f>
        <v>9.7053E-3</v>
      </c>
      <c r="K72" s="16">
        <f>IFERROR(ALL!O9,0)</f>
        <v>2.0407999999999999E-2</v>
      </c>
      <c r="L72" s="16">
        <f>IFERROR(ALL!P9,0)</f>
        <v>3.7541999999999999E-2</v>
      </c>
      <c r="M72" s="16">
        <f>IFERROR(ALL!Q9,0)</f>
        <v>5.9072E-2</v>
      </c>
      <c r="N72" s="16">
        <f>IFERROR(ALL!R9,0)</f>
        <v>7.9887E-2</v>
      </c>
      <c r="O72" s="16">
        <f>IFERROR(ALL!S9,0)</f>
        <v>9.5855999999999997E-2</v>
      </c>
      <c r="P72" s="16">
        <f>IFERROR(ALL!T9,0)</f>
        <v>0.10621999999999999</v>
      </c>
      <c r="Q72" s="16">
        <f>IFERROR(ALL!U9,0)</f>
        <v>0.11229</v>
      </c>
      <c r="R72" s="16">
        <f>IFERROR(ALL!V9,0)</f>
        <v>0.11569</v>
      </c>
      <c r="S72" s="16">
        <f>IFERROR(ALL!W9,0)</f>
        <v>0.11756</v>
      </c>
      <c r="T72" s="16">
        <f>IFERROR(ALL!X9,0)</f>
        <v>0.1197</v>
      </c>
      <c r="U72" s="16">
        <f>IFERROR(ALL!Y9,0)</f>
        <v>0.11995</v>
      </c>
      <c r="V72" s="16">
        <f>IFERROR(ALL!Z9,0)</f>
        <v>0.11999</v>
      </c>
      <c r="W72" s="16">
        <f>IFERROR(ALL!AA9,0)</f>
        <v>0.11999</v>
      </c>
      <c r="X72" s="16">
        <f>IFERROR(ALL!AB9,0)</f>
        <v>0.11999</v>
      </c>
      <c r="Y72" s="16">
        <f>IFERROR(ALL!AC9,0)</f>
        <v>0.12</v>
      </c>
      <c r="Z72" s="16">
        <f>IFERROR(ALL!AD9,0)</f>
        <v>0.12</v>
      </c>
      <c r="AA72" s="16">
        <f>IFERROR(ALL!AE9,0)</f>
        <v>0.12</v>
      </c>
      <c r="AB72" s="16">
        <f>IFERROR(ALL!AF9,0)</f>
        <v>0.11942</v>
      </c>
      <c r="AC72" s="16">
        <f>IFERROR(ALL!AG9,0)</f>
        <v>0.11851</v>
      </c>
      <c r="AD72" s="16">
        <f>IFERROR(ALL!AH9,0)</f>
        <v>0.11776</v>
      </c>
      <c r="AE72" s="16">
        <f>IFERROR(ALL!AI9,0)</f>
        <v>0.11518</v>
      </c>
      <c r="AF72" s="16">
        <f>IFERROR(ALL!AJ9,0)</f>
        <v>0</v>
      </c>
      <c r="AG72" s="16">
        <f>IFERROR(ALL!AK9,0)</f>
        <v>0</v>
      </c>
      <c r="AH72" s="16">
        <f>IFERROR(ALL!AL9,0)</f>
        <v>0</v>
      </c>
      <c r="AI72" s="16">
        <f>IFERROR(ALL!AM9,0)</f>
        <v>0</v>
      </c>
      <c r="AJ72" s="16">
        <f>IFERROR(ALL!AN9,0)</f>
        <v>0</v>
      </c>
      <c r="AK72" s="16">
        <f>IFERROR(ALL!AO9,0)</f>
        <v>0</v>
      </c>
      <c r="AL72" s="16">
        <f>IFERROR(ALL!AP9,0)</f>
        <v>0</v>
      </c>
      <c r="AM72" s="16">
        <f>IFERROR(ALL!AQ9,0)</f>
        <v>0</v>
      </c>
      <c r="AN72" s="16">
        <f>IFERROR(ALL!AR9,0)</f>
        <v>0</v>
      </c>
      <c r="AO72" s="16">
        <f>IFERROR(ALL!AS9,0)</f>
        <v>0</v>
      </c>
      <c r="AP72" s="16">
        <f>IFERROR(ALL!AT9,0)</f>
        <v>0</v>
      </c>
      <c r="AQ72" s="16">
        <f>IFERROR(ALL!AU9,0)</f>
        <v>0</v>
      </c>
      <c r="AR72" s="16">
        <f>IFERROR(ALL!AV9,0)</f>
        <v>0</v>
      </c>
      <c r="AS72" s="16">
        <f>IFERROR(ALL!AW9,0)</f>
        <v>0</v>
      </c>
      <c r="AT72" s="16">
        <f>IFERROR(ALL!AX9,0)</f>
        <v>0</v>
      </c>
      <c r="AU72" s="16">
        <f>IFERROR(ALL!AY9,0)</f>
        <v>0</v>
      </c>
      <c r="AV72" s="16">
        <f>IFERROR(ALL!AZ9,0)</f>
        <v>0</v>
      </c>
      <c r="AW72" s="16">
        <f>IFERROR(ALL!BA9,0)</f>
        <v>0</v>
      </c>
      <c r="AX72" s="16">
        <f>IFERROR(ALL!BB9,0)</f>
        <v>0</v>
      </c>
      <c r="AY72" s="16">
        <f>IFERROR(ALL!BC9,0)</f>
        <v>0</v>
      </c>
      <c r="AZ72" s="16">
        <f>IFERROR(ALL!BD9,0)</f>
        <v>0</v>
      </c>
      <c r="BA72" s="16">
        <f>IFERROR(ALL!BE9,0)</f>
        <v>0</v>
      </c>
      <c r="BB72" s="16">
        <f>IFERROR(ALL!BF9,0)</f>
        <v>0</v>
      </c>
      <c r="BC72" s="16">
        <f>IFERROR(ALL!BG9,0)</f>
        <v>0</v>
      </c>
      <c r="BD72" s="16">
        <f>IFERROR(ALL!BH9,0)</f>
        <v>0</v>
      </c>
      <c r="BE72" s="16">
        <f>IFERROR(ALL!BI9,0)</f>
        <v>0</v>
      </c>
      <c r="BF72" s="16">
        <f>IFERROR(ALL!BJ9,0)</f>
        <v>0</v>
      </c>
      <c r="BG72" s="16">
        <f>IFERROR(ALL!BK9,0)</f>
        <v>0</v>
      </c>
      <c r="BH72" s="16">
        <f>IFERROR(ALL!BL9,0)</f>
        <v>0</v>
      </c>
      <c r="BI72" s="16">
        <f>IFERROR(ALL!BM9,0)</f>
        <v>0</v>
      </c>
      <c r="BJ72" s="16">
        <f>IFERROR(ALL!BN9,0)</f>
        <v>0</v>
      </c>
      <c r="BK72" s="16">
        <f>IFERROR(ALL!BO9,0)</f>
        <v>0</v>
      </c>
      <c r="BL72" s="16">
        <f>IFERROR(ALL!BP9,0)</f>
        <v>0</v>
      </c>
      <c r="BM72" s="16">
        <f>IFERROR(ALL!BQ9,0)</f>
        <v>0</v>
      </c>
      <c r="BN72" s="16">
        <f>IFERROR(ALL!BR9,0)</f>
        <v>0</v>
      </c>
      <c r="BO72" s="16">
        <f>IFERROR(ALL!BS9,0)</f>
        <v>0</v>
      </c>
      <c r="BP72" s="16">
        <f>IFERROR(ALL!BT9,0)</f>
        <v>0</v>
      </c>
      <c r="BQ72" s="16">
        <f>IFERROR(ALL!BU9,0)</f>
        <v>0</v>
      </c>
      <c r="BR72" s="16">
        <f>IFERROR(ALL!BV9,0)</f>
        <v>0</v>
      </c>
      <c r="BS72" s="16">
        <f>IFERROR(ALL!BW9,0)</f>
        <v>0</v>
      </c>
      <c r="BT72" s="16">
        <f>IFERROR(ALL!BX9,0)</f>
        <v>0</v>
      </c>
    </row>
    <row r="73" spans="1:72" ht="21.75" hidden="1" outlineLevel="1" thickBot="1" x14ac:dyDescent="0.4">
      <c r="A73" s="87" t="str">
        <f>ALL!E10</f>
        <v>(l)Ga2Se3</v>
      </c>
      <c r="B73" s="16">
        <f>IFERROR(ALL!F10,0)</f>
        <v>9.9999000000000005E-2</v>
      </c>
      <c r="C73" s="16">
        <f>IFERROR(ALL!G10,0)</f>
        <v>9.9997000000000003E-2</v>
      </c>
      <c r="D73" s="16">
        <f>IFERROR(ALL!H10,0)</f>
        <v>9.9994E-2</v>
      </c>
      <c r="E73" s="16">
        <f>IFERROR(ALL!I10,0)</f>
        <v>9.9987999999999994E-2</v>
      </c>
      <c r="F73" s="16">
        <f>IFERROR(ALL!J10,0)</f>
        <v>9.9973000000000006E-2</v>
      </c>
      <c r="G73" s="16">
        <f>IFERROR(ALL!K10,0)</f>
        <v>9.9486000000000005E-2</v>
      </c>
      <c r="H73" s="16">
        <f>IFERROR(ALL!L10,0)</f>
        <v>9.9055000000000004E-2</v>
      </c>
      <c r="I73" s="16">
        <f>IFERROR(ALL!M10,0)</f>
        <v>9.8281999999999994E-2</v>
      </c>
      <c r="J73" s="16">
        <f>IFERROR(ALL!N10,0)</f>
        <v>9.6984000000000001E-2</v>
      </c>
      <c r="K73" s="16">
        <f>IFERROR(ALL!O10,0)</f>
        <v>9.486E-2</v>
      </c>
      <c r="L73" s="16">
        <f>IFERROR(ALL!P10,0)</f>
        <v>9.1493000000000005E-2</v>
      </c>
      <c r="M73" s="16">
        <f>IFERROR(ALL!Q10,0)</f>
        <v>8.6363999999999996E-2</v>
      </c>
      <c r="N73" s="16">
        <f>IFERROR(ALL!R10,0)</f>
        <v>7.8955999999999998E-2</v>
      </c>
      <c r="O73" s="16">
        <f>IFERROR(ALL!S10,0)</f>
        <v>6.8935999999999997E-2</v>
      </c>
      <c r="P73" s="16">
        <f>IFERROR(ALL!T10,0)</f>
        <v>5.6466000000000002E-2</v>
      </c>
      <c r="Q73" s="16">
        <f>IFERROR(ALL!U10,0)</f>
        <v>4.2592999999999999E-2</v>
      </c>
      <c r="R73" s="16">
        <f>IFERROR(ALL!V10,0)</f>
        <v>2.9246000000000001E-2</v>
      </c>
      <c r="S73" s="16">
        <f>IFERROR(ALL!W10,0)</f>
        <v>1.8370000000000001E-2</v>
      </c>
      <c r="T73" s="16">
        <f>IFERROR(ALL!X10,0)</f>
        <v>1.8943E-3</v>
      </c>
      <c r="U73" s="16">
        <f>IFERROR(ALL!Y10,0)</f>
        <v>1.9631E-4</v>
      </c>
      <c r="V73" s="16">
        <f>IFERROR(ALL!Z10,0)</f>
        <v>1.6815000000000001E-5</v>
      </c>
      <c r="W73" s="16">
        <f>IFERROR(ALL!AA10,0)</f>
        <v>7.9188999999999997E-6</v>
      </c>
      <c r="X73" s="16">
        <f>IFERROR(ALL!AB10,0)</f>
        <v>3.3890999999999999E-6</v>
      </c>
      <c r="Y73" s="16">
        <f>IFERROR(ALL!AC10,0)</f>
        <v>1.2943E-6</v>
      </c>
      <c r="Z73" s="16">
        <f>IFERROR(ALL!AD10,0)</f>
        <v>4.3758999999999999E-7</v>
      </c>
      <c r="AA73" s="16">
        <f>IFERROR(ALL!AE10,0)</f>
        <v>1.3225999999999999E-7</v>
      </c>
      <c r="AB73" s="16">
        <f>IFERROR(ALL!AF10,0)</f>
        <v>3.4510999999999997E-8</v>
      </c>
      <c r="AC73" s="16">
        <f>IFERROR(ALL!AG10,0)</f>
        <v>8.2745999999999995E-9</v>
      </c>
      <c r="AD73" s="16">
        <f>IFERROR(ALL!AH10,0)</f>
        <v>1.9920000000000002E-9</v>
      </c>
      <c r="AE73" s="16">
        <f>IFERROR(ALL!AI10,0)</f>
        <v>8.4381000000000006E-12</v>
      </c>
      <c r="AF73" s="16">
        <f>IFERROR(ALL!AJ10,0)</f>
        <v>0</v>
      </c>
      <c r="AG73" s="16">
        <f>IFERROR(ALL!AK10,0)</f>
        <v>0</v>
      </c>
      <c r="AH73" s="16">
        <f>IFERROR(ALL!AL10,0)</f>
        <v>0</v>
      </c>
      <c r="AI73" s="16">
        <f>IFERROR(ALL!AM10,0)</f>
        <v>0</v>
      </c>
      <c r="AJ73" s="16">
        <f>IFERROR(ALL!AN10,0)</f>
        <v>0</v>
      </c>
      <c r="AK73" s="16">
        <f>IFERROR(ALL!AO10,0)</f>
        <v>0</v>
      </c>
      <c r="AL73" s="16">
        <f>IFERROR(ALL!AP10,0)</f>
        <v>0</v>
      </c>
      <c r="AM73" s="16">
        <f>IFERROR(ALL!AQ10,0)</f>
        <v>0</v>
      </c>
      <c r="AN73" s="16">
        <f>IFERROR(ALL!AR10,0)</f>
        <v>0</v>
      </c>
      <c r="AO73" s="16">
        <f>IFERROR(ALL!AS10,0)</f>
        <v>0</v>
      </c>
      <c r="AP73" s="16">
        <f>IFERROR(ALL!AT10,0)</f>
        <v>0</v>
      </c>
      <c r="AQ73" s="16">
        <f>IFERROR(ALL!AU10,0)</f>
        <v>0</v>
      </c>
      <c r="AR73" s="16">
        <f>IFERROR(ALL!AV10,0)</f>
        <v>0</v>
      </c>
      <c r="AS73" s="16">
        <f>IFERROR(ALL!AW10,0)</f>
        <v>0</v>
      </c>
      <c r="AT73" s="16">
        <f>IFERROR(ALL!AX10,0)</f>
        <v>0</v>
      </c>
      <c r="AU73" s="16">
        <f>IFERROR(ALL!AY10,0)</f>
        <v>0</v>
      </c>
      <c r="AV73" s="16">
        <f>IFERROR(ALL!AZ10,0)</f>
        <v>0</v>
      </c>
      <c r="AW73" s="16">
        <f>IFERROR(ALL!BA10,0)</f>
        <v>0</v>
      </c>
      <c r="AX73" s="16">
        <f>IFERROR(ALL!BB10,0)</f>
        <v>0</v>
      </c>
      <c r="AY73" s="16">
        <f>IFERROR(ALL!BC10,0)</f>
        <v>0</v>
      </c>
      <c r="AZ73" s="16">
        <f>IFERROR(ALL!BD10,0)</f>
        <v>0</v>
      </c>
      <c r="BA73" s="16">
        <f>IFERROR(ALL!BE10,0)</f>
        <v>0</v>
      </c>
      <c r="BB73" s="16">
        <f>IFERROR(ALL!BF10,0)</f>
        <v>0</v>
      </c>
      <c r="BC73" s="16">
        <f>IFERROR(ALL!BG10,0)</f>
        <v>0</v>
      </c>
      <c r="BD73" s="16">
        <f>IFERROR(ALL!BH10,0)</f>
        <v>0</v>
      </c>
      <c r="BE73" s="16">
        <f>IFERROR(ALL!BI10,0)</f>
        <v>0</v>
      </c>
      <c r="BF73" s="16">
        <f>IFERROR(ALL!BJ10,0)</f>
        <v>0</v>
      </c>
      <c r="BG73" s="16">
        <f>IFERROR(ALL!BK10,0)</f>
        <v>0</v>
      </c>
      <c r="BH73" s="16">
        <f>IFERROR(ALL!BL10,0)</f>
        <v>0</v>
      </c>
      <c r="BI73" s="16">
        <f>IFERROR(ALL!BM10,0)</f>
        <v>0</v>
      </c>
      <c r="BJ73" s="16">
        <f>IFERROR(ALL!BN10,0)</f>
        <v>0</v>
      </c>
      <c r="BK73" s="16">
        <f>IFERROR(ALL!BO10,0)</f>
        <v>0</v>
      </c>
      <c r="BL73" s="16">
        <f>IFERROR(ALL!BP10,0)</f>
        <v>0</v>
      </c>
      <c r="BM73" s="16">
        <f>IFERROR(ALL!BQ10,0)</f>
        <v>0</v>
      </c>
      <c r="BN73" s="16">
        <f>IFERROR(ALL!BR10,0)</f>
        <v>0</v>
      </c>
      <c r="BO73" s="16">
        <f>IFERROR(ALL!BS10,0)</f>
        <v>0</v>
      </c>
      <c r="BP73" s="16">
        <f>IFERROR(ALL!BT10,0)</f>
        <v>0</v>
      </c>
      <c r="BQ73" s="16">
        <f>IFERROR(ALL!BU10,0)</f>
        <v>0</v>
      </c>
      <c r="BR73" s="16">
        <f>IFERROR(ALL!BV10,0)</f>
        <v>0</v>
      </c>
      <c r="BS73" s="16">
        <f>IFERROR(ALL!BW10,0)</f>
        <v>0</v>
      </c>
      <c r="BT73" s="16">
        <f>IFERROR(ALL!BX10,0)</f>
        <v>0</v>
      </c>
    </row>
    <row r="74" spans="1:72" ht="21.75" hidden="1" outlineLevel="1" thickBot="1" x14ac:dyDescent="0.4">
      <c r="A74" s="87" t="str">
        <f>ALL!E11</f>
        <v>(l)GaSe</v>
      </c>
      <c r="B74" s="16">
        <f>IFERROR(ALL!F11,0)</f>
        <v>2.9305999999999999E-6</v>
      </c>
      <c r="C74" s="16">
        <f>IFERROR(ALL!G11,0)</f>
        <v>5.7034000000000003E-6</v>
      </c>
      <c r="D74" s="16">
        <f>IFERROR(ALL!H11,0)</f>
        <v>1.1472E-5</v>
      </c>
      <c r="E74" s="16">
        <f>IFERROR(ALL!I11,0)</f>
        <v>2.4264999999999999E-5</v>
      </c>
      <c r="F74" s="16">
        <f>IFERROR(ALL!J11,0)</f>
        <v>5.3004999999999998E-5</v>
      </c>
      <c r="G74" s="16">
        <f>IFERROR(ALL!K11,0)</f>
        <v>1.0281000000000001E-3</v>
      </c>
      <c r="H74" s="16">
        <f>IFERROR(ALL!L11,0)</f>
        <v>1.8906000000000001E-3</v>
      </c>
      <c r="I74" s="16">
        <f>IFERROR(ALL!M11,0)</f>
        <v>3.4366000000000002E-3</v>
      </c>
      <c r="J74" s="16">
        <f>IFERROR(ALL!N11,0)</f>
        <v>6.0327000000000002E-3</v>
      </c>
      <c r="K74" s="16">
        <f>IFERROR(ALL!O11,0)</f>
        <v>1.0279999999999999E-2</v>
      </c>
      <c r="L74" s="16">
        <f>IFERROR(ALL!P11,0)</f>
        <v>1.7014000000000001E-2</v>
      </c>
      <c r="M74" s="16">
        <f>IFERROR(ALL!Q11,0)</f>
        <v>2.7271E-2</v>
      </c>
      <c r="N74" s="16">
        <f>IFERROR(ALL!R11,0)</f>
        <v>4.2086999999999999E-2</v>
      </c>
      <c r="O74" s="16">
        <f>IFERROR(ALL!S11,0)</f>
        <v>6.2128999999999997E-2</v>
      </c>
      <c r="P74" s="16">
        <f>IFERROR(ALL!T11,0)</f>
        <v>8.7067000000000005E-2</v>
      </c>
      <c r="Q74" s="16">
        <f>IFERROR(ALL!U11,0)</f>
        <v>0.11481</v>
      </c>
      <c r="R74" s="16">
        <f>IFERROR(ALL!V11,0)</f>
        <v>0.14149999999999999</v>
      </c>
      <c r="S74" s="16">
        <f>IFERROR(ALL!W11,0)</f>
        <v>0.16324</v>
      </c>
      <c r="T74" s="16">
        <f>IFERROR(ALL!X11,0)</f>
        <v>0.19553999999999999</v>
      </c>
      <c r="U74" s="16">
        <f>IFERROR(ALL!Y11,0)</f>
        <v>0.19122</v>
      </c>
      <c r="V74" s="16">
        <f>IFERROR(ALL!Z11,0)</f>
        <v>0.14657000000000001</v>
      </c>
      <c r="W74" s="16">
        <f>IFERROR(ALL!AA11,0)</f>
        <v>0.12609000000000001</v>
      </c>
      <c r="X74" s="16">
        <f>IFERROR(ALL!AB11,0)</f>
        <v>0.10314</v>
      </c>
      <c r="Y74" s="16">
        <f>IFERROR(ALL!AC11,0)</f>
        <v>7.9492999999999994E-2</v>
      </c>
      <c r="Z74" s="16">
        <f>IFERROR(ALL!AD11,0)</f>
        <v>5.7424999999999997E-2</v>
      </c>
      <c r="AA74" s="16">
        <f>IFERROR(ALL!AE11,0)</f>
        <v>3.9001000000000001E-2</v>
      </c>
      <c r="AB74" s="16">
        <f>IFERROR(ALL!AF11,0)</f>
        <v>2.4048E-2</v>
      </c>
      <c r="AC74" s="16">
        <f>IFERROR(ALL!AG11,0)</f>
        <v>1.4033E-2</v>
      </c>
      <c r="AD74" s="16">
        <f>IFERROR(ALL!AH11,0)</f>
        <v>8.2147999999999995E-3</v>
      </c>
      <c r="AE74" s="16">
        <f>IFERROR(ALL!AI11,0)</f>
        <v>1.0629000000000001E-3</v>
      </c>
      <c r="AF74" s="16">
        <f>IFERROR(ALL!AJ11,0)</f>
        <v>0</v>
      </c>
      <c r="AG74" s="16">
        <f>IFERROR(ALL!AK11,0)</f>
        <v>0</v>
      </c>
      <c r="AH74" s="16">
        <f>IFERROR(ALL!AL11,0)</f>
        <v>0</v>
      </c>
      <c r="AI74" s="16">
        <f>IFERROR(ALL!AM11,0)</f>
        <v>0</v>
      </c>
      <c r="AJ74" s="16">
        <f>IFERROR(ALL!AN11,0)</f>
        <v>0</v>
      </c>
      <c r="AK74" s="16">
        <f>IFERROR(ALL!AO11,0)</f>
        <v>0</v>
      </c>
      <c r="AL74" s="16">
        <f>IFERROR(ALL!AP11,0)</f>
        <v>0</v>
      </c>
      <c r="AM74" s="16">
        <f>IFERROR(ALL!AQ11,0)</f>
        <v>0</v>
      </c>
      <c r="AN74" s="16">
        <f>IFERROR(ALL!AR11,0)</f>
        <v>0</v>
      </c>
      <c r="AO74" s="16">
        <f>IFERROR(ALL!AS11,0)</f>
        <v>0</v>
      </c>
      <c r="AP74" s="16">
        <f>IFERROR(ALL!AT11,0)</f>
        <v>0</v>
      </c>
      <c r="AQ74" s="16">
        <f>IFERROR(ALL!AU11,0)</f>
        <v>0</v>
      </c>
      <c r="AR74" s="16">
        <f>IFERROR(ALL!AV11,0)</f>
        <v>0</v>
      </c>
      <c r="AS74" s="16">
        <f>IFERROR(ALL!AW11,0)</f>
        <v>0</v>
      </c>
      <c r="AT74" s="16">
        <f>IFERROR(ALL!AX11,0)</f>
        <v>0</v>
      </c>
      <c r="AU74" s="16">
        <f>IFERROR(ALL!AY11,0)</f>
        <v>0</v>
      </c>
      <c r="AV74" s="16">
        <f>IFERROR(ALL!AZ11,0)</f>
        <v>0</v>
      </c>
      <c r="AW74" s="16">
        <f>IFERROR(ALL!BA11,0)</f>
        <v>0</v>
      </c>
      <c r="AX74" s="16">
        <f>IFERROR(ALL!BB11,0)</f>
        <v>0</v>
      </c>
      <c r="AY74" s="16">
        <f>IFERROR(ALL!BC11,0)</f>
        <v>0</v>
      </c>
      <c r="AZ74" s="16">
        <f>IFERROR(ALL!BD11,0)</f>
        <v>0</v>
      </c>
      <c r="BA74" s="16">
        <f>IFERROR(ALL!BE11,0)</f>
        <v>0</v>
      </c>
      <c r="BB74" s="16">
        <f>IFERROR(ALL!BF11,0)</f>
        <v>0</v>
      </c>
      <c r="BC74" s="16">
        <f>IFERROR(ALL!BG11,0)</f>
        <v>0</v>
      </c>
      <c r="BD74" s="16">
        <f>IFERROR(ALL!BH11,0)</f>
        <v>0</v>
      </c>
      <c r="BE74" s="16">
        <f>IFERROR(ALL!BI11,0)</f>
        <v>0</v>
      </c>
      <c r="BF74" s="16">
        <f>IFERROR(ALL!BJ11,0)</f>
        <v>0</v>
      </c>
      <c r="BG74" s="16">
        <f>IFERROR(ALL!BK11,0)</f>
        <v>0</v>
      </c>
      <c r="BH74" s="16">
        <f>IFERROR(ALL!BL11,0)</f>
        <v>0</v>
      </c>
      <c r="BI74" s="16">
        <f>IFERROR(ALL!BM11,0)</f>
        <v>0</v>
      </c>
      <c r="BJ74" s="16">
        <f>IFERROR(ALL!BN11,0)</f>
        <v>0</v>
      </c>
      <c r="BK74" s="16">
        <f>IFERROR(ALL!BO11,0)</f>
        <v>0</v>
      </c>
      <c r="BL74" s="16">
        <f>IFERROR(ALL!BP11,0)</f>
        <v>0</v>
      </c>
      <c r="BM74" s="16">
        <f>IFERROR(ALL!BQ11,0)</f>
        <v>0</v>
      </c>
      <c r="BN74" s="16">
        <f>IFERROR(ALL!BR11,0)</f>
        <v>0</v>
      </c>
      <c r="BO74" s="16">
        <f>IFERROR(ALL!BS11,0)</f>
        <v>0</v>
      </c>
      <c r="BP74" s="16">
        <f>IFERROR(ALL!BT11,0)</f>
        <v>0</v>
      </c>
      <c r="BQ74" s="16">
        <f>IFERROR(ALL!BU11,0)</f>
        <v>0</v>
      </c>
      <c r="BR74" s="16">
        <f>IFERROR(ALL!BV11,0)</f>
        <v>0</v>
      </c>
      <c r="BS74" s="16">
        <f>IFERROR(ALL!BW11,0)</f>
        <v>0</v>
      </c>
      <c r="BT74" s="16">
        <f>IFERROR(ALL!BX11,0)</f>
        <v>0</v>
      </c>
    </row>
    <row r="75" spans="1:72" ht="21.75" hidden="1" outlineLevel="1" thickBot="1" x14ac:dyDescent="0.4">
      <c r="A75" s="87" t="str">
        <f>ALL!E12</f>
        <v>(l)Ga2Se</v>
      </c>
      <c r="B75" s="16">
        <f>IFERROR(ALL!F12,0)</f>
        <v>3.2474000000000002E-28</v>
      </c>
      <c r="C75" s="16">
        <f>IFERROR(ALL!G12,0)</f>
        <v>1.4188000000000001E-26</v>
      </c>
      <c r="D75" s="16">
        <f>IFERROR(ALL!H12,0)</f>
        <v>5.9432000000000003E-25</v>
      </c>
      <c r="E75" s="16">
        <f>IFERROR(ALL!I12,0)</f>
        <v>2.6387999999999999E-23</v>
      </c>
      <c r="F75" s="16">
        <f>IFERROR(ALL!J12,0)</f>
        <v>1.2033E-21</v>
      </c>
      <c r="G75" s="16">
        <f>IFERROR(ALL!K12,0)</f>
        <v>1.4509999999999999E-15</v>
      </c>
      <c r="H75" s="16">
        <f>IFERROR(ALL!L12,0)</f>
        <v>2.3854E-14</v>
      </c>
      <c r="I75" s="16">
        <f>IFERROR(ALL!M12,0)</f>
        <v>3.5435E-13</v>
      </c>
      <c r="J75" s="16">
        <f>IFERROR(ALL!N12,0)</f>
        <v>4.1897999999999998E-12</v>
      </c>
      <c r="K75" s="16">
        <f>IFERROR(ALL!O12,0)</f>
        <v>3.9773999999999998E-11</v>
      </c>
      <c r="L75" s="16">
        <f>IFERROR(ALL!P12,0)</f>
        <v>3.0907999999999998E-10</v>
      </c>
      <c r="M75" s="16">
        <f>IFERROR(ALL!Q12,0)</f>
        <v>2.0588E-9</v>
      </c>
      <c r="N75" s="16">
        <f>IFERROR(ALL!R12,0)</f>
        <v>1.2196E-8</v>
      </c>
      <c r="O75" s="16">
        <f>IFERROR(ALL!S12,0)</f>
        <v>6.4586999999999995E-8</v>
      </c>
      <c r="P75" s="16">
        <f>IFERROR(ALL!T12,0)</f>
        <v>3.0040999999999997E-7</v>
      </c>
      <c r="Q75" s="16">
        <f>IFERROR(ALL!U12,0)</f>
        <v>1.1997999999999999E-6</v>
      </c>
      <c r="R75" s="16">
        <f>IFERROR(ALL!V12,0)</f>
        <v>4.0623000000000001E-6</v>
      </c>
      <c r="S75" s="16">
        <f>IFERROR(ALL!W12,0)</f>
        <v>1.1738E-5</v>
      </c>
      <c r="T75" s="16">
        <f>IFERROR(ALL!X12,0)</f>
        <v>2.8788000000000002E-4</v>
      </c>
      <c r="U75" s="16">
        <f>IFERROR(ALL!Y12,0)</f>
        <v>2.9822999999999998E-3</v>
      </c>
      <c r="V75" s="16">
        <f>IFERROR(ALL!Z12,0)</f>
        <v>1.184E-2</v>
      </c>
      <c r="W75" s="16">
        <f>IFERROR(ALL!AA12,0)</f>
        <v>1.3091E-2</v>
      </c>
      <c r="X75" s="16">
        <f>IFERROR(ALL!AB12,0)</f>
        <v>1.2763999999999999E-2</v>
      </c>
      <c r="Y75" s="16">
        <f>IFERROR(ALL!AC12,0)</f>
        <v>1.0857E-2</v>
      </c>
      <c r="Z75" s="16">
        <f>IFERROR(ALL!AD12,0)</f>
        <v>8.0402000000000008E-3</v>
      </c>
      <c r="AA75" s="16">
        <f>IFERROR(ALL!AE12,0)</f>
        <v>5.2519000000000003E-3</v>
      </c>
      <c r="AB75" s="16">
        <f>IFERROR(ALL!AF12,0)</f>
        <v>2.8205999999999999E-3</v>
      </c>
      <c r="AC75" s="16">
        <f>IFERROR(ALL!AG12,0)</f>
        <v>1.3587E-3</v>
      </c>
      <c r="AD75" s="16">
        <f>IFERROR(ALL!AH12,0)</f>
        <v>6.5821E-4</v>
      </c>
      <c r="AE75" s="16">
        <f>IFERROR(ALL!AI12,0)</f>
        <v>4.1143999999999998E-5</v>
      </c>
      <c r="AF75" s="16">
        <f>IFERROR(ALL!AJ12,0)</f>
        <v>0</v>
      </c>
      <c r="AG75" s="16">
        <f>IFERROR(ALL!AK12,0)</f>
        <v>0</v>
      </c>
      <c r="AH75" s="16">
        <f>IFERROR(ALL!AL12,0)</f>
        <v>0</v>
      </c>
      <c r="AI75" s="16">
        <f>IFERROR(ALL!AM12,0)</f>
        <v>0</v>
      </c>
      <c r="AJ75" s="16">
        <f>IFERROR(ALL!AN12,0)</f>
        <v>0</v>
      </c>
      <c r="AK75" s="16">
        <f>IFERROR(ALL!AO12,0)</f>
        <v>0</v>
      </c>
      <c r="AL75" s="16">
        <f>IFERROR(ALL!AP12,0)</f>
        <v>0</v>
      </c>
      <c r="AM75" s="16">
        <f>IFERROR(ALL!AQ12,0)</f>
        <v>0</v>
      </c>
      <c r="AN75" s="16">
        <f>IFERROR(ALL!AR12,0)</f>
        <v>0</v>
      </c>
      <c r="AO75" s="16">
        <f>IFERROR(ALL!AS12,0)</f>
        <v>0</v>
      </c>
      <c r="AP75" s="16">
        <f>IFERROR(ALL!AT12,0)</f>
        <v>0</v>
      </c>
      <c r="AQ75" s="16">
        <f>IFERROR(ALL!AU12,0)</f>
        <v>0</v>
      </c>
      <c r="AR75" s="16">
        <f>IFERROR(ALL!AV12,0)</f>
        <v>0</v>
      </c>
      <c r="AS75" s="16">
        <f>IFERROR(ALL!AW12,0)</f>
        <v>0</v>
      </c>
      <c r="AT75" s="16">
        <f>IFERROR(ALL!AX12,0)</f>
        <v>0</v>
      </c>
      <c r="AU75" s="16">
        <f>IFERROR(ALL!AY12,0)</f>
        <v>0</v>
      </c>
      <c r="AV75" s="16">
        <f>IFERROR(ALL!AZ12,0)</f>
        <v>0</v>
      </c>
      <c r="AW75" s="16">
        <f>IFERROR(ALL!BA12,0)</f>
        <v>0</v>
      </c>
      <c r="AX75" s="16">
        <f>IFERROR(ALL!BB12,0)</f>
        <v>0</v>
      </c>
      <c r="AY75" s="16">
        <f>IFERROR(ALL!BC12,0)</f>
        <v>0</v>
      </c>
      <c r="AZ75" s="16">
        <f>IFERROR(ALL!BD12,0)</f>
        <v>0</v>
      </c>
      <c r="BA75" s="16">
        <f>IFERROR(ALL!BE12,0)</f>
        <v>0</v>
      </c>
      <c r="BB75" s="16">
        <f>IFERROR(ALL!BF12,0)</f>
        <v>0</v>
      </c>
      <c r="BC75" s="16">
        <f>IFERROR(ALL!BG12,0)</f>
        <v>0</v>
      </c>
      <c r="BD75" s="16">
        <f>IFERROR(ALL!BH12,0)</f>
        <v>0</v>
      </c>
      <c r="BE75" s="16">
        <f>IFERROR(ALL!BI12,0)</f>
        <v>0</v>
      </c>
      <c r="BF75" s="16">
        <f>IFERROR(ALL!BJ12,0)</f>
        <v>0</v>
      </c>
      <c r="BG75" s="16">
        <f>IFERROR(ALL!BK12,0)</f>
        <v>0</v>
      </c>
      <c r="BH75" s="16">
        <f>IFERROR(ALL!BL12,0)</f>
        <v>0</v>
      </c>
      <c r="BI75" s="16">
        <f>IFERROR(ALL!BM12,0)</f>
        <v>0</v>
      </c>
      <c r="BJ75" s="16">
        <f>IFERROR(ALL!BN12,0)</f>
        <v>0</v>
      </c>
      <c r="BK75" s="16">
        <f>IFERROR(ALL!BO12,0)</f>
        <v>0</v>
      </c>
      <c r="BL75" s="16">
        <f>IFERROR(ALL!BP12,0)</f>
        <v>0</v>
      </c>
      <c r="BM75" s="16">
        <f>IFERROR(ALL!BQ12,0)</f>
        <v>0</v>
      </c>
      <c r="BN75" s="16">
        <f>IFERROR(ALL!BR12,0)</f>
        <v>0</v>
      </c>
      <c r="BO75" s="16">
        <f>IFERROR(ALL!BS12,0)</f>
        <v>0</v>
      </c>
      <c r="BP75" s="16">
        <f>IFERROR(ALL!BT12,0)</f>
        <v>0</v>
      </c>
      <c r="BQ75" s="16">
        <f>IFERROR(ALL!BU12,0)</f>
        <v>0</v>
      </c>
      <c r="BR75" s="16">
        <f>IFERROR(ALL!BV12,0)</f>
        <v>0</v>
      </c>
      <c r="BS75" s="16">
        <f>IFERROR(ALL!BW12,0)</f>
        <v>0</v>
      </c>
      <c r="BT75" s="16">
        <f>IFERROR(ALL!BX12,0)</f>
        <v>0</v>
      </c>
    </row>
    <row r="76" spans="1:72" ht="21.75" hidden="1" outlineLevel="1" thickBot="1" x14ac:dyDescent="0.4">
      <c r="A76" s="87" t="str">
        <f>ALL!E13</f>
        <v>(l)Ga</v>
      </c>
      <c r="B76" s="16">
        <f>IFERROR(ALL!F13,0)</f>
        <v>3.963E-28</v>
      </c>
      <c r="C76" s="16">
        <f>IFERROR(ALL!G13,0)</f>
        <v>1.6027E-26</v>
      </c>
      <c r="D76" s="16">
        <f>IFERROR(ALL!H13,0)</f>
        <v>5.8738000000000003E-25</v>
      </c>
      <c r="E76" s="16">
        <f>IFERROR(ALL!I13,0)</f>
        <v>2.1214000000000001E-23</v>
      </c>
      <c r="F76" s="16">
        <f>IFERROR(ALL!J13,0)</f>
        <v>7.3964999999999998E-22</v>
      </c>
      <c r="G76" s="16">
        <f>IFERROR(ALL!K13,0)</f>
        <v>2.6539000000000001E-16</v>
      </c>
      <c r="H76" s="16">
        <f>IFERROR(ALL!L13,0)</f>
        <v>3.5612999999999997E-15</v>
      </c>
      <c r="I76" s="16">
        <f>IFERROR(ALL!M13,0)</f>
        <v>4.3319999999999999E-14</v>
      </c>
      <c r="J76" s="16">
        <f>IFERROR(ALL!N13,0)</f>
        <v>4.4013000000000001E-13</v>
      </c>
      <c r="K76" s="16">
        <f>IFERROR(ALL!O13,0)</f>
        <v>3.7895999999999999E-12</v>
      </c>
      <c r="L76" s="16">
        <f>IFERROR(ALL!P13,0)</f>
        <v>2.809E-11</v>
      </c>
      <c r="M76" s="16">
        <f>IFERROR(ALL!Q13,0)</f>
        <v>1.8406999999999999E-10</v>
      </c>
      <c r="N76" s="16">
        <f>IFERROR(ALL!R13,0)</f>
        <v>1.0877999999999999E-9</v>
      </c>
      <c r="O76" s="16">
        <f>IFERROR(ALL!S13,0)</f>
        <v>5.8269000000000002E-9</v>
      </c>
      <c r="P76" s="16">
        <f>IFERROR(ALL!T13,0)</f>
        <v>2.8129E-8</v>
      </c>
      <c r="Q76" s="16">
        <f>IFERROR(ALL!U13,0)</f>
        <v>1.2125E-7</v>
      </c>
      <c r="R76" s="16">
        <f>IFERROR(ALL!V13,0)</f>
        <v>4.6382999999999999E-7</v>
      </c>
      <c r="S76" s="16">
        <f>IFERROR(ALL!W13,0)</f>
        <v>1.5804999999999999E-6</v>
      </c>
      <c r="T76" s="16">
        <f>IFERROR(ALL!X13,0)</f>
        <v>9.2371E-5</v>
      </c>
      <c r="U76" s="16">
        <f>IFERROR(ALL!Y13,0)</f>
        <v>2.4183E-3</v>
      </c>
      <c r="V76" s="16">
        <f>IFERROR(ALL!Z13,0)</f>
        <v>2.9713E-2</v>
      </c>
      <c r="W76" s="16">
        <f>IFERROR(ALL!AA13,0)</f>
        <v>4.7710000000000002E-2</v>
      </c>
      <c r="X76" s="16">
        <f>IFERROR(ALL!AB13,0)</f>
        <v>7.1327000000000002E-2</v>
      </c>
      <c r="Y76" s="16">
        <f>IFERROR(ALL!AC13,0)</f>
        <v>9.8789000000000002E-2</v>
      </c>
      <c r="Z76" s="16">
        <f>IFERROR(ALL!AD13,0)</f>
        <v>0.12648999999999999</v>
      </c>
      <c r="AA76" s="16">
        <f>IFERROR(ALL!AE13,0)</f>
        <v>0.15049000000000001</v>
      </c>
      <c r="AB76" s="16">
        <f>IFERROR(ALL!AF13,0)</f>
        <v>0.15786</v>
      </c>
      <c r="AC76" s="16">
        <f>IFERROR(ALL!AG13,0)</f>
        <v>0.15411</v>
      </c>
      <c r="AD76" s="16">
        <f>IFERROR(ALL!AH13,0)</f>
        <v>0.15040000000000001</v>
      </c>
      <c r="AE76" s="16">
        <f>IFERROR(ALL!AI13,0)</f>
        <v>0.13700999999999999</v>
      </c>
      <c r="AF76" s="16">
        <f>IFERROR(ALL!AJ13,0)</f>
        <v>0</v>
      </c>
      <c r="AG76" s="16">
        <f>IFERROR(ALL!AK13,0)</f>
        <v>0</v>
      </c>
      <c r="AH76" s="16">
        <f>IFERROR(ALL!AL13,0)</f>
        <v>0</v>
      </c>
      <c r="AI76" s="16">
        <f>IFERROR(ALL!AM13,0)</f>
        <v>0</v>
      </c>
      <c r="AJ76" s="16">
        <f>IFERROR(ALL!AN13,0)</f>
        <v>0</v>
      </c>
      <c r="AK76" s="16">
        <f>IFERROR(ALL!AO13,0)</f>
        <v>0</v>
      </c>
      <c r="AL76" s="16">
        <f>IFERROR(ALL!AP13,0)</f>
        <v>0</v>
      </c>
      <c r="AM76" s="16">
        <f>IFERROR(ALL!AQ13,0)</f>
        <v>0</v>
      </c>
      <c r="AN76" s="16">
        <f>IFERROR(ALL!AR13,0)</f>
        <v>0</v>
      </c>
      <c r="AO76" s="16">
        <f>IFERROR(ALL!AS13,0)</f>
        <v>0</v>
      </c>
      <c r="AP76" s="16">
        <f>IFERROR(ALL!AT13,0)</f>
        <v>0</v>
      </c>
      <c r="AQ76" s="16">
        <f>IFERROR(ALL!AU13,0)</f>
        <v>0</v>
      </c>
      <c r="AR76" s="16">
        <f>IFERROR(ALL!AV13,0)</f>
        <v>0</v>
      </c>
      <c r="AS76" s="16">
        <f>IFERROR(ALL!AW13,0)</f>
        <v>0</v>
      </c>
      <c r="AT76" s="16">
        <f>IFERROR(ALL!AX13,0)</f>
        <v>0</v>
      </c>
      <c r="AU76" s="16">
        <f>IFERROR(ALL!AY13,0)</f>
        <v>0</v>
      </c>
      <c r="AV76" s="16">
        <f>IFERROR(ALL!AZ13,0)</f>
        <v>0</v>
      </c>
      <c r="AW76" s="16">
        <f>IFERROR(ALL!BA13,0)</f>
        <v>0</v>
      </c>
      <c r="AX76" s="16">
        <f>IFERROR(ALL!BB13,0)</f>
        <v>0</v>
      </c>
      <c r="AY76" s="16">
        <f>IFERROR(ALL!BC13,0)</f>
        <v>0</v>
      </c>
      <c r="AZ76" s="16">
        <f>IFERROR(ALL!BD13,0)</f>
        <v>0</v>
      </c>
      <c r="BA76" s="16">
        <f>IFERROR(ALL!BE13,0)</f>
        <v>0</v>
      </c>
      <c r="BB76" s="16">
        <f>IFERROR(ALL!BF13,0)</f>
        <v>0</v>
      </c>
      <c r="BC76" s="16">
        <f>IFERROR(ALL!BG13,0)</f>
        <v>0</v>
      </c>
      <c r="BD76" s="16">
        <f>IFERROR(ALL!BH13,0)</f>
        <v>0</v>
      </c>
      <c r="BE76" s="16">
        <f>IFERROR(ALL!BI13,0)</f>
        <v>0</v>
      </c>
      <c r="BF76" s="16">
        <f>IFERROR(ALL!BJ13,0)</f>
        <v>0</v>
      </c>
      <c r="BG76" s="16">
        <f>IFERROR(ALL!BK13,0)</f>
        <v>0</v>
      </c>
      <c r="BH76" s="16">
        <f>IFERROR(ALL!BL13,0)</f>
        <v>0</v>
      </c>
      <c r="BI76" s="16">
        <f>IFERROR(ALL!BM13,0)</f>
        <v>0</v>
      </c>
      <c r="BJ76" s="16">
        <f>IFERROR(ALL!BN13,0)</f>
        <v>0</v>
      </c>
      <c r="BK76" s="16">
        <f>IFERROR(ALL!BO13,0)</f>
        <v>0</v>
      </c>
      <c r="BL76" s="16">
        <f>IFERROR(ALL!BP13,0)</f>
        <v>0</v>
      </c>
      <c r="BM76" s="16">
        <f>IFERROR(ALL!BQ13,0)</f>
        <v>0</v>
      </c>
      <c r="BN76" s="16">
        <f>IFERROR(ALL!BR13,0)</f>
        <v>0</v>
      </c>
      <c r="BO76" s="16">
        <f>IFERROR(ALL!BS13,0)</f>
        <v>0</v>
      </c>
      <c r="BP76" s="16">
        <f>IFERROR(ALL!BT13,0)</f>
        <v>0</v>
      </c>
      <c r="BQ76" s="16">
        <f>IFERROR(ALL!BU13,0)</f>
        <v>0</v>
      </c>
      <c r="BR76" s="16">
        <f>IFERROR(ALL!BV13,0)</f>
        <v>0</v>
      </c>
      <c r="BS76" s="16">
        <f>IFERROR(ALL!BW13,0)</f>
        <v>0</v>
      </c>
      <c r="BT76" s="16">
        <f>IFERROR(ALL!BX13,0)</f>
        <v>0</v>
      </c>
    </row>
    <row r="77" spans="1:72" ht="21.75" hidden="1" outlineLevel="1" thickBot="1" x14ac:dyDescent="0.4">
      <c r="A77" s="87" t="str">
        <f>ALL!E14</f>
        <v>(l)Se[M]</v>
      </c>
      <c r="B77" s="16">
        <f>IFERROR(ALL!F14,0)</f>
        <v>2.1450000000000002E-3</v>
      </c>
      <c r="C77" s="16">
        <f>IFERROR(ALL!G14,0)</f>
        <v>6.8405000000000002E-3</v>
      </c>
      <c r="D77" s="16">
        <f>IFERROR(ALL!H14,0)</f>
        <v>1.6518999999999999E-2</v>
      </c>
      <c r="E77" s="16">
        <f>IFERROR(ALL!I14,0)</f>
        <v>3.0009999999999998E-2</v>
      </c>
      <c r="F77" s="16">
        <f>IFERROR(ALL!J14,0)</f>
        <v>4.2835999999999999E-2</v>
      </c>
      <c r="G77" s="16">
        <f>IFERROR(ALL!K14,0)</f>
        <v>5.6182000000000003E-2</v>
      </c>
      <c r="H77" s="16">
        <f>IFERROR(ALL!L14,0)</f>
        <v>6.2176000000000002E-2</v>
      </c>
      <c r="I77" s="16">
        <f>IFERROR(ALL!M14,0)</f>
        <v>6.5667000000000003E-2</v>
      </c>
      <c r="J77" s="16">
        <f>IFERROR(ALL!N14,0)</f>
        <v>7.2713E-2</v>
      </c>
      <c r="K77" s="16">
        <f>IFERROR(ALL!O14,0)</f>
        <v>8.5542999999999994E-2</v>
      </c>
      <c r="L77" s="16">
        <f>IFERROR(ALL!P14,0)</f>
        <v>0.10605000000000001</v>
      </c>
      <c r="M77" s="16">
        <f>IFERROR(ALL!Q14,0)</f>
        <v>0.13270999999999999</v>
      </c>
      <c r="N77" s="16">
        <f>IFERROR(ALL!R14,0)</f>
        <v>0.16092999999999999</v>
      </c>
      <c r="O77" s="16">
        <f>IFERROR(ALL!S14,0)</f>
        <v>0.18692</v>
      </c>
      <c r="P77" s="16">
        <f>IFERROR(ALL!T14,0)</f>
        <v>0.20974999999999999</v>
      </c>
      <c r="Q77" s="16">
        <f>IFERROR(ALL!U14,0)</f>
        <v>0.22969999999999999</v>
      </c>
      <c r="R77" s="16">
        <f>IFERROR(ALL!V14,0)</f>
        <v>0.24645</v>
      </c>
      <c r="S77" s="16">
        <f>IFERROR(ALL!W14,0)</f>
        <v>0.25919999999999999</v>
      </c>
      <c r="T77" s="16">
        <f>IFERROR(ALL!X14,0)</f>
        <v>0.27817999999999998</v>
      </c>
      <c r="U77" s="16">
        <f>IFERROR(ALL!Y14,0)</f>
        <v>0.28516000000000002</v>
      </c>
      <c r="V77" s="16">
        <f>IFERROR(ALL!Z14,0)</f>
        <v>0.32152999999999998</v>
      </c>
      <c r="W77" s="16">
        <f>IFERROR(ALL!AA14,0)</f>
        <v>0.34078999999999998</v>
      </c>
      <c r="X77" s="16">
        <f>IFERROR(ALL!AB14,0)</f>
        <v>0.36408000000000001</v>
      </c>
      <c r="Y77" s="16">
        <f>IFERROR(ALL!AC14,0)</f>
        <v>0.38963999999999999</v>
      </c>
      <c r="Z77" s="16">
        <f>IFERROR(ALL!AD14,0)</f>
        <v>0.41453000000000001</v>
      </c>
      <c r="AA77" s="16">
        <f>IFERROR(ALL!AE14,0)</f>
        <v>0.43574000000000002</v>
      </c>
      <c r="AB77" s="16">
        <f>IFERROR(ALL!AF14,0)</f>
        <v>0.45312999999999998</v>
      </c>
      <c r="AC77" s="16">
        <f>IFERROR(ALL!AG14,0)</f>
        <v>0.46461000000000002</v>
      </c>
      <c r="AD77" s="16">
        <f>IFERROR(ALL!AH14,0)</f>
        <v>0.47112999999999999</v>
      </c>
      <c r="AE77" s="16">
        <f>IFERROR(ALL!AI14,0)</f>
        <v>0.47889999999999999</v>
      </c>
      <c r="AF77" s="16">
        <f>IFERROR(ALL!AJ14,0)</f>
        <v>0</v>
      </c>
      <c r="AG77" s="16">
        <f>IFERROR(ALL!AK14,0)</f>
        <v>0</v>
      </c>
      <c r="AH77" s="16">
        <f>IFERROR(ALL!AL14,0)</f>
        <v>0</v>
      </c>
      <c r="AI77" s="16">
        <f>IFERROR(ALL!AM14,0)</f>
        <v>0</v>
      </c>
      <c r="AJ77" s="16">
        <f>IFERROR(ALL!AN14,0)</f>
        <v>0</v>
      </c>
      <c r="AK77" s="16">
        <f>IFERROR(ALL!AO14,0)</f>
        <v>0</v>
      </c>
      <c r="AL77" s="16">
        <f>IFERROR(ALL!AP14,0)</f>
        <v>0</v>
      </c>
      <c r="AM77" s="16">
        <f>IFERROR(ALL!AQ14,0)</f>
        <v>0</v>
      </c>
      <c r="AN77" s="16">
        <f>IFERROR(ALL!AR14,0)</f>
        <v>0</v>
      </c>
      <c r="AO77" s="16">
        <f>IFERROR(ALL!AS14,0)</f>
        <v>0</v>
      </c>
      <c r="AP77" s="16">
        <f>IFERROR(ALL!AT14,0)</f>
        <v>0</v>
      </c>
      <c r="AQ77" s="16">
        <f>IFERROR(ALL!AU14,0)</f>
        <v>0</v>
      </c>
      <c r="AR77" s="16">
        <f>IFERROR(ALL!AV14,0)</f>
        <v>0</v>
      </c>
      <c r="AS77" s="16">
        <f>IFERROR(ALL!AW14,0)</f>
        <v>0</v>
      </c>
      <c r="AT77" s="16">
        <f>IFERROR(ALL!AX14,0)</f>
        <v>0</v>
      </c>
      <c r="AU77" s="16">
        <f>IFERROR(ALL!AY14,0)</f>
        <v>0</v>
      </c>
      <c r="AV77" s="16">
        <f>IFERROR(ALL!AZ14,0)</f>
        <v>0</v>
      </c>
      <c r="AW77" s="16">
        <f>IFERROR(ALL!BA14,0)</f>
        <v>0</v>
      </c>
      <c r="AX77" s="16">
        <f>IFERROR(ALL!BB14,0)</f>
        <v>0</v>
      </c>
      <c r="AY77" s="16">
        <f>IFERROR(ALL!BC14,0)</f>
        <v>0</v>
      </c>
      <c r="AZ77" s="16">
        <f>IFERROR(ALL!BD14,0)</f>
        <v>0</v>
      </c>
      <c r="BA77" s="16">
        <f>IFERROR(ALL!BE14,0)</f>
        <v>0</v>
      </c>
      <c r="BB77" s="16">
        <f>IFERROR(ALL!BF14,0)</f>
        <v>0</v>
      </c>
      <c r="BC77" s="16">
        <f>IFERROR(ALL!BG14,0)</f>
        <v>0</v>
      </c>
      <c r="BD77" s="16">
        <f>IFERROR(ALL!BH14,0)</f>
        <v>0</v>
      </c>
      <c r="BE77" s="16">
        <f>IFERROR(ALL!BI14,0)</f>
        <v>0</v>
      </c>
      <c r="BF77" s="16">
        <f>IFERROR(ALL!BJ14,0)</f>
        <v>0</v>
      </c>
      <c r="BG77" s="16">
        <f>IFERROR(ALL!BK14,0)</f>
        <v>0</v>
      </c>
      <c r="BH77" s="16">
        <f>IFERROR(ALL!BL14,0)</f>
        <v>0</v>
      </c>
      <c r="BI77" s="16">
        <f>IFERROR(ALL!BM14,0)</f>
        <v>0</v>
      </c>
      <c r="BJ77" s="16">
        <f>IFERROR(ALL!BN14,0)</f>
        <v>0</v>
      </c>
      <c r="BK77" s="16">
        <f>IFERROR(ALL!BO14,0)</f>
        <v>0</v>
      </c>
      <c r="BL77" s="16">
        <f>IFERROR(ALL!BP14,0)</f>
        <v>0</v>
      </c>
      <c r="BM77" s="16">
        <f>IFERROR(ALL!BQ14,0)</f>
        <v>0</v>
      </c>
      <c r="BN77" s="16">
        <f>IFERROR(ALL!BR14,0)</f>
        <v>0</v>
      </c>
      <c r="BO77" s="16">
        <f>IFERROR(ALL!BS14,0)</f>
        <v>0</v>
      </c>
      <c r="BP77" s="16">
        <f>IFERROR(ALL!BT14,0)</f>
        <v>0</v>
      </c>
      <c r="BQ77" s="16">
        <f>IFERROR(ALL!BU14,0)</f>
        <v>0</v>
      </c>
      <c r="BR77" s="16">
        <f>IFERROR(ALL!BV14,0)</f>
        <v>0</v>
      </c>
      <c r="BS77" s="16">
        <f>IFERROR(ALL!BW14,0)</f>
        <v>0</v>
      </c>
      <c r="BT77" s="16">
        <f>IFERROR(ALL!BX14,0)</f>
        <v>0</v>
      </c>
    </row>
    <row r="78" spans="1:72" ht="21.75" hidden="1" outlineLevel="1" thickBot="1" x14ac:dyDescent="0.4">
      <c r="A78" s="87" t="str">
        <f>ALL!E15</f>
        <v>(2)Ga[l]</v>
      </c>
      <c r="B78" s="16">
        <f>IFERROR(ALL!F15,0)</f>
        <v>0</v>
      </c>
      <c r="C78" s="16">
        <f>IFERROR(ALL!G15,0)</f>
        <v>0</v>
      </c>
      <c r="D78" s="16">
        <f>IFERROR(ALL!H15,0)</f>
        <v>0</v>
      </c>
      <c r="E78" s="16">
        <f>IFERROR(ALL!I15,0)</f>
        <v>0</v>
      </c>
      <c r="F78" s="16">
        <f>IFERROR(ALL!J15,0)</f>
        <v>0</v>
      </c>
      <c r="G78" s="16">
        <f>IFERROR(ALL!K15,0)</f>
        <v>0</v>
      </c>
      <c r="H78" s="16">
        <f>IFERROR(ALL!L15,0)</f>
        <v>0</v>
      </c>
      <c r="I78" s="16">
        <f>IFERROR(ALL!M15,0)</f>
        <v>0</v>
      </c>
      <c r="J78" s="16">
        <f>IFERROR(ALL!N15,0)</f>
        <v>0</v>
      </c>
      <c r="K78" s="16">
        <f>IFERROR(ALL!O15,0)</f>
        <v>0</v>
      </c>
      <c r="L78" s="16">
        <f>IFERROR(ALL!P15,0)</f>
        <v>0</v>
      </c>
      <c r="M78" s="16">
        <f>IFERROR(ALL!Q15,0)</f>
        <v>0</v>
      </c>
      <c r="N78" s="16">
        <f>IFERROR(ALL!R15,0)</f>
        <v>0</v>
      </c>
      <c r="O78" s="16">
        <f>IFERROR(ALL!S15,0)</f>
        <v>0</v>
      </c>
      <c r="P78" s="16">
        <f>IFERROR(ALL!T15,0)</f>
        <v>0</v>
      </c>
      <c r="Q78" s="16">
        <f>IFERROR(ALL!U15,0)</f>
        <v>0</v>
      </c>
      <c r="R78" s="16">
        <f>IFERROR(ALL!V15,0)</f>
        <v>0</v>
      </c>
      <c r="S78" s="16">
        <f>IFERROR(ALL!W15,0)</f>
        <v>0</v>
      </c>
      <c r="T78" s="16">
        <f>IFERROR(ALL!X15,0)</f>
        <v>0</v>
      </c>
      <c r="U78" s="16">
        <f>IFERROR(ALL!Y15,0)</f>
        <v>0</v>
      </c>
      <c r="V78" s="16">
        <f>IFERROR(ALL!Z15,0)</f>
        <v>2.4492E-18</v>
      </c>
      <c r="W78" s="16">
        <f>IFERROR(ALL!AA15,0)</f>
        <v>5.1443999999999999E-14</v>
      </c>
      <c r="X78" s="16">
        <f>IFERROR(ALL!AB15,0)</f>
        <v>4.0000000000000001E-10</v>
      </c>
      <c r="Y78" s="16">
        <f>IFERROR(ALL!AC15,0)</f>
        <v>5.0408999999999998E-8</v>
      </c>
      <c r="Z78" s="16">
        <f>IFERROR(ALL!AD15,0)</f>
        <v>2.7961E-7</v>
      </c>
      <c r="AA78" s="16">
        <f>IFERROR(ALL!AE15,0)</f>
        <v>5.8000000000000004E-6</v>
      </c>
      <c r="AB78" s="16">
        <f>IFERROR(ALL!AF15,0)</f>
        <v>1.2446E-2</v>
      </c>
      <c r="AC78" s="16">
        <f>IFERROR(ALL!AG15,0)</f>
        <v>2.9128999999999999E-2</v>
      </c>
      <c r="AD78" s="16">
        <f>IFERROR(ALL!AH15,0)</f>
        <v>4.0059999999999998E-2</v>
      </c>
      <c r="AE78" s="16">
        <f>IFERROR(ALL!AI15,0)</f>
        <v>6.1845999999999998E-2</v>
      </c>
      <c r="AF78" s="16">
        <f>IFERROR(ALL!AJ15,0)</f>
        <v>0</v>
      </c>
      <c r="AG78" s="16">
        <f>IFERROR(ALL!AK15,0)</f>
        <v>0</v>
      </c>
      <c r="AH78" s="16">
        <f>IFERROR(ALL!AL15,0)</f>
        <v>0</v>
      </c>
      <c r="AI78" s="16">
        <f>IFERROR(ALL!AM15,0)</f>
        <v>0</v>
      </c>
      <c r="AJ78" s="16">
        <f>IFERROR(ALL!AN15,0)</f>
        <v>0</v>
      </c>
      <c r="AK78" s="16">
        <f>IFERROR(ALL!AO15,0)</f>
        <v>0</v>
      </c>
      <c r="AL78" s="16">
        <f>IFERROR(ALL!AP15,0)</f>
        <v>0</v>
      </c>
      <c r="AM78" s="16">
        <f>IFERROR(ALL!AQ15,0)</f>
        <v>0</v>
      </c>
      <c r="AN78" s="16">
        <f>IFERROR(ALL!AR15,0)</f>
        <v>0</v>
      </c>
      <c r="AO78" s="16">
        <f>IFERROR(ALL!AS15,0)</f>
        <v>0</v>
      </c>
      <c r="AP78" s="16">
        <f>IFERROR(ALL!AT15,0)</f>
        <v>0</v>
      </c>
      <c r="AQ78" s="16">
        <f>IFERROR(ALL!AU15,0)</f>
        <v>0</v>
      </c>
      <c r="AR78" s="16">
        <f>IFERROR(ALL!AV15,0)</f>
        <v>0</v>
      </c>
      <c r="AS78" s="16">
        <f>IFERROR(ALL!AW15,0)</f>
        <v>0</v>
      </c>
      <c r="AT78" s="16">
        <f>IFERROR(ALL!AX15,0)</f>
        <v>0</v>
      </c>
      <c r="AU78" s="16">
        <f>IFERROR(ALL!AY15,0)</f>
        <v>0</v>
      </c>
      <c r="AV78" s="16">
        <f>IFERROR(ALL!AZ15,0)</f>
        <v>0</v>
      </c>
      <c r="AW78" s="16">
        <f>IFERROR(ALL!BA15,0)</f>
        <v>0</v>
      </c>
      <c r="AX78" s="16">
        <f>IFERROR(ALL!BB15,0)</f>
        <v>0</v>
      </c>
      <c r="AY78" s="16">
        <f>IFERROR(ALL!BC15,0)</f>
        <v>0</v>
      </c>
      <c r="AZ78" s="16">
        <f>IFERROR(ALL!BD15,0)</f>
        <v>0</v>
      </c>
      <c r="BA78" s="16">
        <f>IFERROR(ALL!BE15,0)</f>
        <v>0</v>
      </c>
      <c r="BB78" s="16">
        <f>IFERROR(ALL!BF15,0)</f>
        <v>0</v>
      </c>
      <c r="BC78" s="16">
        <f>IFERROR(ALL!BG15,0)</f>
        <v>0</v>
      </c>
      <c r="BD78" s="16">
        <f>IFERROR(ALL!BH15,0)</f>
        <v>0</v>
      </c>
      <c r="BE78" s="16">
        <f>IFERROR(ALL!BI15,0)</f>
        <v>0</v>
      </c>
      <c r="BF78" s="16">
        <f>IFERROR(ALL!BJ15,0)</f>
        <v>0</v>
      </c>
      <c r="BG78" s="16">
        <f>IFERROR(ALL!BK15,0)</f>
        <v>0</v>
      </c>
      <c r="BH78" s="16">
        <f>IFERROR(ALL!BL15,0)</f>
        <v>0</v>
      </c>
      <c r="BI78" s="16">
        <f>IFERROR(ALL!BM15,0)</f>
        <v>0</v>
      </c>
      <c r="BJ78" s="16">
        <f>IFERROR(ALL!BN15,0)</f>
        <v>0</v>
      </c>
      <c r="BK78" s="16">
        <f>IFERROR(ALL!BO15,0)</f>
        <v>0</v>
      </c>
      <c r="BL78" s="16">
        <f>IFERROR(ALL!BP15,0)</f>
        <v>0</v>
      </c>
      <c r="BM78" s="16">
        <f>IFERROR(ALL!BQ15,0)</f>
        <v>0</v>
      </c>
      <c r="BN78" s="16">
        <f>IFERROR(ALL!BR15,0)</f>
        <v>0</v>
      </c>
      <c r="BO78" s="16">
        <f>IFERROR(ALL!BS15,0)</f>
        <v>0</v>
      </c>
      <c r="BP78" s="16">
        <f>IFERROR(ALL!BT15,0)</f>
        <v>0</v>
      </c>
      <c r="BQ78" s="16">
        <f>IFERROR(ALL!BU15,0)</f>
        <v>0</v>
      </c>
      <c r="BR78" s="16">
        <f>IFERROR(ALL!BV15,0)</f>
        <v>0</v>
      </c>
      <c r="BS78" s="16">
        <f>IFERROR(ALL!BW15,0)</f>
        <v>0</v>
      </c>
      <c r="BT78" s="16">
        <f>IFERROR(ALL!BX15,0)</f>
        <v>0</v>
      </c>
    </row>
    <row r="79" spans="1:72" ht="21.75" hidden="1" outlineLevel="1" thickBot="1" x14ac:dyDescent="0.4">
      <c r="A79" s="87" t="str">
        <f>ALL!E16</f>
        <v>(2)Ge[l]</v>
      </c>
      <c r="B79" s="16">
        <f>IFERROR(ALL!F16,0)</f>
        <v>0</v>
      </c>
      <c r="C79" s="16">
        <f>IFERROR(ALL!G16,0)</f>
        <v>0</v>
      </c>
      <c r="D79" s="16">
        <f>IFERROR(ALL!H16,0)</f>
        <v>0</v>
      </c>
      <c r="E79" s="16">
        <f>IFERROR(ALL!I16,0)</f>
        <v>0</v>
      </c>
      <c r="F79" s="16">
        <f>IFERROR(ALL!J16,0)</f>
        <v>0</v>
      </c>
      <c r="G79" s="16">
        <f>IFERROR(ALL!K16,0)</f>
        <v>0</v>
      </c>
      <c r="H79" s="16">
        <f>IFERROR(ALL!L16,0)</f>
        <v>0</v>
      </c>
      <c r="I79" s="16">
        <f>IFERROR(ALL!M16,0)</f>
        <v>0</v>
      </c>
      <c r="J79" s="16">
        <f>IFERROR(ALL!N16,0)</f>
        <v>0</v>
      </c>
      <c r="K79" s="16">
        <f>IFERROR(ALL!O16,0)</f>
        <v>0</v>
      </c>
      <c r="L79" s="16">
        <f>IFERROR(ALL!P16,0)</f>
        <v>0</v>
      </c>
      <c r="M79" s="16">
        <f>IFERROR(ALL!Q16,0)</f>
        <v>0</v>
      </c>
      <c r="N79" s="16">
        <f>IFERROR(ALL!R16,0)</f>
        <v>0</v>
      </c>
      <c r="O79" s="16">
        <f>IFERROR(ALL!S16,0)</f>
        <v>0</v>
      </c>
      <c r="P79" s="16">
        <f>IFERROR(ALL!T16,0)</f>
        <v>0</v>
      </c>
      <c r="Q79" s="16">
        <f>IFERROR(ALL!U16,0)</f>
        <v>0</v>
      </c>
      <c r="R79" s="16">
        <f>IFERROR(ALL!V16,0)</f>
        <v>0</v>
      </c>
      <c r="S79" s="16">
        <f>IFERROR(ALL!W16,0)</f>
        <v>0</v>
      </c>
      <c r="T79" s="16">
        <f>IFERROR(ALL!X16,0)</f>
        <v>0</v>
      </c>
      <c r="U79" s="16">
        <f>IFERROR(ALL!Y16,0)</f>
        <v>0</v>
      </c>
      <c r="V79" s="16">
        <f>IFERROR(ALL!Z16,0)</f>
        <v>3.6621E-19</v>
      </c>
      <c r="W79" s="16">
        <f>IFERROR(ALL!AA16,0)</f>
        <v>5.2589000000000003E-15</v>
      </c>
      <c r="X79" s="16">
        <f>IFERROR(ALL!AB16,0)</f>
        <v>2.9916999999999999E-11</v>
      </c>
      <c r="Y79" s="16">
        <f>IFERROR(ALL!AC16,0)</f>
        <v>2.9672999999999999E-9</v>
      </c>
      <c r="Z79" s="16">
        <f>IFERROR(ALL!AD16,0)</f>
        <v>1.3967E-8</v>
      </c>
      <c r="AA79" s="16">
        <f>IFERROR(ALL!AE16,0)</f>
        <v>2.6378E-7</v>
      </c>
      <c r="AB79" s="16">
        <f>IFERROR(ALL!AF16,0)</f>
        <v>5.8E-4</v>
      </c>
      <c r="AC79" s="16">
        <f>IFERROR(ALL!AG16,0)</f>
        <v>1.4863999999999999E-3</v>
      </c>
      <c r="AD79" s="16">
        <f>IFERROR(ALL!AH16,0)</f>
        <v>2.2360000000000001E-3</v>
      </c>
      <c r="AE79" s="16">
        <f>IFERROR(ALL!AI16,0)</f>
        <v>4.8234000000000003E-3</v>
      </c>
      <c r="AF79" s="16">
        <f>IFERROR(ALL!AJ16,0)</f>
        <v>0</v>
      </c>
      <c r="AG79" s="16">
        <f>IFERROR(ALL!AK16,0)</f>
        <v>0</v>
      </c>
      <c r="AH79" s="16">
        <f>IFERROR(ALL!AL16,0)</f>
        <v>0</v>
      </c>
      <c r="AI79" s="16">
        <f>IFERROR(ALL!AM16,0)</f>
        <v>0</v>
      </c>
      <c r="AJ79" s="16">
        <f>IFERROR(ALL!AN16,0)</f>
        <v>0</v>
      </c>
      <c r="AK79" s="16">
        <f>IFERROR(ALL!AO16,0)</f>
        <v>0</v>
      </c>
      <c r="AL79" s="16">
        <f>IFERROR(ALL!AP16,0)</f>
        <v>0</v>
      </c>
      <c r="AM79" s="16">
        <f>IFERROR(ALL!AQ16,0)</f>
        <v>0</v>
      </c>
      <c r="AN79" s="16">
        <f>IFERROR(ALL!AR16,0)</f>
        <v>0</v>
      </c>
      <c r="AO79" s="16">
        <f>IFERROR(ALL!AS16,0)</f>
        <v>0</v>
      </c>
      <c r="AP79" s="16">
        <f>IFERROR(ALL!AT16,0)</f>
        <v>0</v>
      </c>
      <c r="AQ79" s="16">
        <f>IFERROR(ALL!AU16,0)</f>
        <v>0</v>
      </c>
      <c r="AR79" s="16">
        <f>IFERROR(ALL!AV16,0)</f>
        <v>0</v>
      </c>
      <c r="AS79" s="16">
        <f>IFERROR(ALL!AW16,0)</f>
        <v>0</v>
      </c>
      <c r="AT79" s="16">
        <f>IFERROR(ALL!AX16,0)</f>
        <v>0</v>
      </c>
      <c r="AU79" s="16">
        <f>IFERROR(ALL!AY16,0)</f>
        <v>0</v>
      </c>
      <c r="AV79" s="16">
        <f>IFERROR(ALL!AZ16,0)</f>
        <v>0</v>
      </c>
      <c r="AW79" s="16">
        <f>IFERROR(ALL!BA16,0)</f>
        <v>0</v>
      </c>
      <c r="AX79" s="16">
        <f>IFERROR(ALL!BB16,0)</f>
        <v>0</v>
      </c>
      <c r="AY79" s="16">
        <f>IFERROR(ALL!BC16,0)</f>
        <v>0</v>
      </c>
      <c r="AZ79" s="16">
        <f>IFERROR(ALL!BD16,0)</f>
        <v>0</v>
      </c>
      <c r="BA79" s="16">
        <f>IFERROR(ALL!BE16,0)</f>
        <v>0</v>
      </c>
      <c r="BB79" s="16">
        <f>IFERROR(ALL!BF16,0)</f>
        <v>0</v>
      </c>
      <c r="BC79" s="16">
        <f>IFERROR(ALL!BG16,0)</f>
        <v>0</v>
      </c>
      <c r="BD79" s="16">
        <f>IFERROR(ALL!BH16,0)</f>
        <v>0</v>
      </c>
      <c r="BE79" s="16">
        <f>IFERROR(ALL!BI16,0)</f>
        <v>0</v>
      </c>
      <c r="BF79" s="16">
        <f>IFERROR(ALL!BJ16,0)</f>
        <v>0</v>
      </c>
      <c r="BG79" s="16">
        <f>IFERROR(ALL!BK16,0)</f>
        <v>0</v>
      </c>
      <c r="BH79" s="16">
        <f>IFERROR(ALL!BL16,0)</f>
        <v>0</v>
      </c>
      <c r="BI79" s="16">
        <f>IFERROR(ALL!BM16,0)</f>
        <v>0</v>
      </c>
      <c r="BJ79" s="16">
        <f>IFERROR(ALL!BN16,0)</f>
        <v>0</v>
      </c>
      <c r="BK79" s="16">
        <f>IFERROR(ALL!BO16,0)</f>
        <v>0</v>
      </c>
      <c r="BL79" s="16">
        <f>IFERROR(ALL!BP16,0)</f>
        <v>0</v>
      </c>
      <c r="BM79" s="16">
        <f>IFERROR(ALL!BQ16,0)</f>
        <v>0</v>
      </c>
      <c r="BN79" s="16">
        <f>IFERROR(ALL!BR16,0)</f>
        <v>0</v>
      </c>
      <c r="BO79" s="16">
        <f>IFERROR(ALL!BS16,0)</f>
        <v>0</v>
      </c>
      <c r="BP79" s="16">
        <f>IFERROR(ALL!BT16,0)</f>
        <v>0</v>
      </c>
      <c r="BQ79" s="16">
        <f>IFERROR(ALL!BU16,0)</f>
        <v>0</v>
      </c>
      <c r="BR79" s="16">
        <f>IFERROR(ALL!BV16,0)</f>
        <v>0</v>
      </c>
      <c r="BS79" s="16">
        <f>IFERROR(ALL!BW16,0)</f>
        <v>0</v>
      </c>
      <c r="BT79" s="16">
        <f>IFERROR(ALL!BX16,0)</f>
        <v>0</v>
      </c>
    </row>
    <row r="80" spans="1:72" ht="21.75" hidden="1" outlineLevel="1" thickBot="1" x14ac:dyDescent="0.4">
      <c r="A80" s="87" t="str">
        <f>ALL!E17</f>
        <v>H (Ar)</v>
      </c>
      <c r="B80" s="16">
        <f>IFERROR(ALL!F17,0)</f>
        <v>-18.78</v>
      </c>
      <c r="C80" s="16">
        <f>IFERROR(ALL!G17,0)</f>
        <v>-18.78</v>
      </c>
      <c r="D80" s="16">
        <f>IFERROR(ALL!H17,0)</f>
        <v>-18.8</v>
      </c>
      <c r="E80" s="16">
        <f>IFERROR(ALL!I17,0)</f>
        <v>-18.84</v>
      </c>
      <c r="F80" s="16">
        <f>IFERROR(ALL!J17,0)</f>
        <v>-18.88</v>
      </c>
      <c r="G80" s="16">
        <f>IFERROR(ALL!K17,0)</f>
        <v>-18.989999999999998</v>
      </c>
      <c r="H80" s="16">
        <f>IFERROR(ALL!L17,0)</f>
        <v>-19.03</v>
      </c>
      <c r="I80" s="16">
        <f>IFERROR(ALL!M17,0)</f>
        <v>-19.05</v>
      </c>
      <c r="J80" s="16">
        <f>IFERROR(ALL!N17,0)</f>
        <v>-19.059999999999999</v>
      </c>
      <c r="K80" s="16">
        <f>IFERROR(ALL!O17,0)</f>
        <v>-19.05</v>
      </c>
      <c r="L80" s="16">
        <f>IFERROR(ALL!P17,0)</f>
        <v>-19.04</v>
      </c>
      <c r="M80" s="16">
        <f>IFERROR(ALL!Q17,0)</f>
        <v>-19.02</v>
      </c>
      <c r="N80" s="16">
        <f>IFERROR(ALL!R17,0)</f>
        <v>-19.010000000000002</v>
      </c>
      <c r="O80" s="16">
        <f>IFERROR(ALL!S17,0)</f>
        <v>-19.010000000000002</v>
      </c>
      <c r="P80" s="16">
        <f>IFERROR(ALL!T17,0)</f>
        <v>-19.03</v>
      </c>
      <c r="Q80" s="16">
        <f>IFERROR(ALL!U17,0)</f>
        <v>-19.05</v>
      </c>
      <c r="R80" s="16">
        <f>IFERROR(ALL!V17,0)</f>
        <v>-19.079999999999998</v>
      </c>
      <c r="S80" s="16">
        <f>IFERROR(ALL!W17,0)</f>
        <v>-19.11</v>
      </c>
      <c r="T80" s="16">
        <f>IFERROR(ALL!X17,0)</f>
        <v>-19.25</v>
      </c>
      <c r="U80" s="16">
        <f>IFERROR(ALL!Y17,0)</f>
        <v>-19.38</v>
      </c>
      <c r="V80" s="16">
        <f>IFERROR(ALL!Z17,0)</f>
        <v>-19.510000000000002</v>
      </c>
      <c r="W80" s="16">
        <f>IFERROR(ALL!AA17,0)</f>
        <v>-19.55</v>
      </c>
      <c r="X80" s="16">
        <f>IFERROR(ALL!AB17,0)</f>
        <v>-19.579999999999998</v>
      </c>
      <c r="Y80" s="16">
        <f>IFERROR(ALL!AC17,0)</f>
        <v>-19.61</v>
      </c>
      <c r="Z80" s="16">
        <f>IFERROR(ALL!AD17,0)</f>
        <v>-19.64</v>
      </c>
      <c r="AA80" s="16">
        <f>IFERROR(ALL!AE17,0)</f>
        <v>-19.670000000000002</v>
      </c>
      <c r="AB80" s="16">
        <f>IFERROR(ALL!AF17,0)</f>
        <v>-19.7</v>
      </c>
      <c r="AC80" s="16">
        <f>IFERROR(ALL!AG17,0)</f>
        <v>-19.73</v>
      </c>
      <c r="AD80" s="16">
        <f>IFERROR(ALL!AH17,0)</f>
        <v>-19.760000000000002</v>
      </c>
      <c r="AE80" s="16">
        <f>IFERROR(ALL!AI17,0)</f>
        <v>-19.88</v>
      </c>
      <c r="AF80" s="16">
        <f>IFERROR(ALL!AJ17,0)</f>
        <v>0</v>
      </c>
      <c r="AG80" s="16">
        <f>IFERROR(ALL!AK17,0)</f>
        <v>0</v>
      </c>
      <c r="AH80" s="16">
        <f>IFERROR(ALL!AL17,0)</f>
        <v>0</v>
      </c>
      <c r="AI80" s="16">
        <f>IFERROR(ALL!AM17,0)</f>
        <v>0</v>
      </c>
      <c r="AJ80" s="16">
        <f>IFERROR(ALL!AN17,0)</f>
        <v>0</v>
      </c>
      <c r="AK80" s="16">
        <f>IFERROR(ALL!AO17,0)</f>
        <v>0</v>
      </c>
      <c r="AL80" s="16">
        <f>IFERROR(ALL!AP17,0)</f>
        <v>0</v>
      </c>
      <c r="AM80" s="16">
        <f>IFERROR(ALL!AQ17,0)</f>
        <v>0</v>
      </c>
      <c r="AN80" s="16">
        <f>IFERROR(ALL!AR17,0)</f>
        <v>0</v>
      </c>
      <c r="AO80" s="16">
        <f>IFERROR(ALL!AS17,0)</f>
        <v>0</v>
      </c>
      <c r="AP80" s="16">
        <f>IFERROR(ALL!AT17,0)</f>
        <v>0</v>
      </c>
      <c r="AQ80" s="16">
        <f>IFERROR(ALL!AU17,0)</f>
        <v>0</v>
      </c>
      <c r="AR80" s="16">
        <f>IFERROR(ALL!AV17,0)</f>
        <v>0</v>
      </c>
      <c r="AS80" s="16">
        <f>IFERROR(ALL!AW17,0)</f>
        <v>0</v>
      </c>
      <c r="AT80" s="16">
        <f>IFERROR(ALL!AX17,0)</f>
        <v>0</v>
      </c>
      <c r="AU80" s="16">
        <f>IFERROR(ALL!AY17,0)</f>
        <v>0</v>
      </c>
      <c r="AV80" s="16">
        <f>IFERROR(ALL!AZ17,0)</f>
        <v>0</v>
      </c>
      <c r="AW80" s="16">
        <f>IFERROR(ALL!BA17,0)</f>
        <v>0</v>
      </c>
      <c r="AX80" s="16">
        <f>IFERROR(ALL!BB17,0)</f>
        <v>0</v>
      </c>
      <c r="AY80" s="16">
        <f>IFERROR(ALL!BC17,0)</f>
        <v>0</v>
      </c>
      <c r="AZ80" s="16">
        <f>IFERROR(ALL!BD17,0)</f>
        <v>0</v>
      </c>
      <c r="BA80" s="16">
        <f>IFERROR(ALL!BE17,0)</f>
        <v>0</v>
      </c>
      <c r="BB80" s="16">
        <f>IFERROR(ALL!BF17,0)</f>
        <v>0</v>
      </c>
      <c r="BC80" s="16">
        <f>IFERROR(ALL!BG17,0)</f>
        <v>0</v>
      </c>
      <c r="BD80" s="16">
        <f>IFERROR(ALL!BH17,0)</f>
        <v>0</v>
      </c>
      <c r="BE80" s="16">
        <f>IFERROR(ALL!BI17,0)</f>
        <v>0</v>
      </c>
      <c r="BF80" s="16">
        <f>IFERROR(ALL!BJ17,0)</f>
        <v>0</v>
      </c>
      <c r="BG80" s="16">
        <f>IFERROR(ALL!BK17,0)</f>
        <v>0</v>
      </c>
      <c r="BH80" s="16">
        <f>IFERROR(ALL!BL17,0)</f>
        <v>0</v>
      </c>
      <c r="BI80" s="16">
        <f>IFERROR(ALL!BM17,0)</f>
        <v>0</v>
      </c>
      <c r="BJ80" s="16">
        <f>IFERROR(ALL!BN17,0)</f>
        <v>0</v>
      </c>
      <c r="BK80" s="16">
        <f>IFERROR(ALL!BO17,0)</f>
        <v>0</v>
      </c>
      <c r="BL80" s="16">
        <f>IFERROR(ALL!BP17,0)</f>
        <v>0</v>
      </c>
      <c r="BM80" s="16">
        <f>IFERROR(ALL!BQ17,0)</f>
        <v>0</v>
      </c>
      <c r="BN80" s="16">
        <f>IFERROR(ALL!BR17,0)</f>
        <v>0</v>
      </c>
      <c r="BO80" s="16">
        <f>IFERROR(ALL!BS17,0)</f>
        <v>0</v>
      </c>
      <c r="BP80" s="16">
        <f>IFERROR(ALL!BT17,0)</f>
        <v>0</v>
      </c>
      <c r="BQ80" s="16">
        <f>IFERROR(ALL!BU17,0)</f>
        <v>0</v>
      </c>
      <c r="BR80" s="16">
        <f>IFERROR(ALL!BV17,0)</f>
        <v>0</v>
      </c>
      <c r="BS80" s="16">
        <f>IFERROR(ALL!BW17,0)</f>
        <v>0</v>
      </c>
      <c r="BT80" s="16">
        <f>IFERROR(ALL!BX17,0)</f>
        <v>0</v>
      </c>
    </row>
    <row r="81" spans="1:72" ht="21.75" hidden="1" outlineLevel="1" thickBot="1" x14ac:dyDescent="0.4">
      <c r="A81" s="87" t="str">
        <f>ALL!E18</f>
        <v>H (Ga)</v>
      </c>
      <c r="B81" s="16">
        <f>IFERROR(ALL!F18,0)</f>
        <v>-66.34</v>
      </c>
      <c r="C81" s="16">
        <f>IFERROR(ALL!G18,0)</f>
        <v>-62.64</v>
      </c>
      <c r="D81" s="16">
        <f>IFERROR(ALL!H18,0)</f>
        <v>-59.06</v>
      </c>
      <c r="E81" s="16">
        <f>IFERROR(ALL!I18,0)</f>
        <v>-55.51</v>
      </c>
      <c r="F81" s="16">
        <f>IFERROR(ALL!J18,0)</f>
        <v>-52.01</v>
      </c>
      <c r="G81" s="16">
        <f>IFERROR(ALL!K18,0)</f>
        <v>-39.36</v>
      </c>
      <c r="H81" s="16">
        <f>IFERROR(ALL!L18,0)</f>
        <v>-36.82</v>
      </c>
      <c r="I81" s="16">
        <f>IFERROR(ALL!M18,0)</f>
        <v>-34.39</v>
      </c>
      <c r="J81" s="16">
        <f>IFERROR(ALL!N18,0)</f>
        <v>-32.17</v>
      </c>
      <c r="K81" s="16">
        <f>IFERROR(ALL!O18,0)</f>
        <v>-30.15</v>
      </c>
      <c r="L81" s="16">
        <f>IFERROR(ALL!P18,0)</f>
        <v>-28.32</v>
      </c>
      <c r="M81" s="16">
        <f>IFERROR(ALL!Q18,0)</f>
        <v>-26.62</v>
      </c>
      <c r="N81" s="16">
        <f>IFERROR(ALL!R18,0)</f>
        <v>-25.01</v>
      </c>
      <c r="O81" s="16">
        <f>IFERROR(ALL!S18,0)</f>
        <v>-23.48</v>
      </c>
      <c r="P81" s="16">
        <f>IFERROR(ALL!T18,0)</f>
        <v>-22.03</v>
      </c>
      <c r="Q81" s="16">
        <f>IFERROR(ALL!U18,0)</f>
        <v>-20.69</v>
      </c>
      <c r="R81" s="16">
        <f>IFERROR(ALL!V18,0)</f>
        <v>-19.45</v>
      </c>
      <c r="S81" s="16">
        <f>IFERROR(ALL!W18,0)</f>
        <v>-18.309999999999999</v>
      </c>
      <c r="T81" s="16">
        <f>IFERROR(ALL!X18,0)</f>
        <v>-14.48</v>
      </c>
      <c r="U81" s="16">
        <f>IFERROR(ALL!Y18,0)</f>
        <v>-11.4</v>
      </c>
      <c r="V81" s="16">
        <f>IFERROR(ALL!Z18,0)</f>
        <v>-9.0990000000000002</v>
      </c>
      <c r="W81" s="16">
        <f>IFERROR(ALL!AA18,0)</f>
        <v>-8.6940000000000008</v>
      </c>
      <c r="X81" s="16">
        <f>IFERROR(ALL!AB18,0)</f>
        <v>-8.3680000000000003</v>
      </c>
      <c r="Y81" s="16">
        <f>IFERROR(ALL!AC18,0)</f>
        <v>-8.1219999999999999</v>
      </c>
      <c r="Z81" s="16">
        <f>IFERROR(ALL!AD18,0)</f>
        <v>-7.9530000000000003</v>
      </c>
      <c r="AA81" s="16">
        <f>IFERROR(ALL!AE18,0)</f>
        <v>-7.851</v>
      </c>
      <c r="AB81" s="16">
        <f>IFERROR(ALL!AF18,0)</f>
        <v>-7.851</v>
      </c>
      <c r="AC81" s="16">
        <f>IFERROR(ALL!AG18,0)</f>
        <v>-7.9080000000000004</v>
      </c>
      <c r="AD81" s="16">
        <f>IFERROR(ALL!AH18,0)</f>
        <v>-7.9640000000000004</v>
      </c>
      <c r="AE81" s="16">
        <f>IFERROR(ALL!AI18,0)</f>
        <v>-8.1850000000000005</v>
      </c>
      <c r="AF81" s="16">
        <f>IFERROR(ALL!AJ18,0)</f>
        <v>0</v>
      </c>
      <c r="AG81" s="16">
        <f>IFERROR(ALL!AK18,0)</f>
        <v>0</v>
      </c>
      <c r="AH81" s="16">
        <f>IFERROR(ALL!AL18,0)</f>
        <v>0</v>
      </c>
      <c r="AI81" s="16">
        <f>IFERROR(ALL!AM18,0)</f>
        <v>0</v>
      </c>
      <c r="AJ81" s="16">
        <f>IFERROR(ALL!AN18,0)</f>
        <v>0</v>
      </c>
      <c r="AK81" s="16">
        <f>IFERROR(ALL!AO18,0)</f>
        <v>0</v>
      </c>
      <c r="AL81" s="16">
        <f>IFERROR(ALL!AP18,0)</f>
        <v>0</v>
      </c>
      <c r="AM81" s="16">
        <f>IFERROR(ALL!AQ18,0)</f>
        <v>0</v>
      </c>
      <c r="AN81" s="16">
        <f>IFERROR(ALL!AR18,0)</f>
        <v>0</v>
      </c>
      <c r="AO81" s="16">
        <f>IFERROR(ALL!AS18,0)</f>
        <v>0</v>
      </c>
      <c r="AP81" s="16">
        <f>IFERROR(ALL!AT18,0)</f>
        <v>0</v>
      </c>
      <c r="AQ81" s="16">
        <f>IFERROR(ALL!AU18,0)</f>
        <v>0</v>
      </c>
      <c r="AR81" s="16">
        <f>IFERROR(ALL!AV18,0)</f>
        <v>0</v>
      </c>
      <c r="AS81" s="16">
        <f>IFERROR(ALL!AW18,0)</f>
        <v>0</v>
      </c>
      <c r="AT81" s="16">
        <f>IFERROR(ALL!AX18,0)</f>
        <v>0</v>
      </c>
      <c r="AU81" s="16">
        <f>IFERROR(ALL!AY18,0)</f>
        <v>0</v>
      </c>
      <c r="AV81" s="16">
        <f>IFERROR(ALL!AZ18,0)</f>
        <v>0</v>
      </c>
      <c r="AW81" s="16">
        <f>IFERROR(ALL!BA18,0)</f>
        <v>0</v>
      </c>
      <c r="AX81" s="16">
        <f>IFERROR(ALL!BB18,0)</f>
        <v>0</v>
      </c>
      <c r="AY81" s="16">
        <f>IFERROR(ALL!BC18,0)</f>
        <v>0</v>
      </c>
      <c r="AZ81" s="16">
        <f>IFERROR(ALL!BD18,0)</f>
        <v>0</v>
      </c>
      <c r="BA81" s="16">
        <f>IFERROR(ALL!BE18,0)</f>
        <v>0</v>
      </c>
      <c r="BB81" s="16">
        <f>IFERROR(ALL!BF18,0)</f>
        <v>0</v>
      </c>
      <c r="BC81" s="16">
        <f>IFERROR(ALL!BG18,0)</f>
        <v>0</v>
      </c>
      <c r="BD81" s="16">
        <f>IFERROR(ALL!BH18,0)</f>
        <v>0</v>
      </c>
      <c r="BE81" s="16">
        <f>IFERROR(ALL!BI18,0)</f>
        <v>0</v>
      </c>
      <c r="BF81" s="16">
        <f>IFERROR(ALL!BJ18,0)</f>
        <v>0</v>
      </c>
      <c r="BG81" s="16">
        <f>IFERROR(ALL!BK18,0)</f>
        <v>0</v>
      </c>
      <c r="BH81" s="16">
        <f>IFERROR(ALL!BL18,0)</f>
        <v>0</v>
      </c>
      <c r="BI81" s="16">
        <f>IFERROR(ALL!BM18,0)</f>
        <v>0</v>
      </c>
      <c r="BJ81" s="16">
        <f>IFERROR(ALL!BN18,0)</f>
        <v>0</v>
      </c>
      <c r="BK81" s="16">
        <f>IFERROR(ALL!BO18,0)</f>
        <v>0</v>
      </c>
      <c r="BL81" s="16">
        <f>IFERROR(ALL!BP18,0)</f>
        <v>0</v>
      </c>
      <c r="BM81" s="16">
        <f>IFERROR(ALL!BQ18,0)</f>
        <v>0</v>
      </c>
      <c r="BN81" s="16">
        <f>IFERROR(ALL!BR18,0)</f>
        <v>0</v>
      </c>
      <c r="BO81" s="16">
        <f>IFERROR(ALL!BS18,0)</f>
        <v>0</v>
      </c>
      <c r="BP81" s="16">
        <f>IFERROR(ALL!BT18,0)</f>
        <v>0</v>
      </c>
      <c r="BQ81" s="16">
        <f>IFERROR(ALL!BU18,0)</f>
        <v>0</v>
      </c>
      <c r="BR81" s="16">
        <f>IFERROR(ALL!BV18,0)</f>
        <v>0</v>
      </c>
      <c r="BS81" s="16">
        <f>IFERROR(ALL!BW18,0)</f>
        <v>0</v>
      </c>
      <c r="BT81" s="16">
        <f>IFERROR(ALL!BX18,0)</f>
        <v>0</v>
      </c>
    </row>
    <row r="82" spans="1:72" ht="21.75" hidden="1" outlineLevel="1" thickBot="1" x14ac:dyDescent="0.4">
      <c r="A82" s="87" t="str">
        <f>ALL!E19</f>
        <v>H (Ge)</v>
      </c>
      <c r="B82" s="16">
        <f>IFERROR(ALL!F19,0)</f>
        <v>-18.510000000000002</v>
      </c>
      <c r="C82" s="16">
        <f>IFERROR(ALL!G19,0)</f>
        <v>-17.670000000000002</v>
      </c>
      <c r="D82" s="16">
        <f>IFERROR(ALL!H19,0)</f>
        <v>-16.670000000000002</v>
      </c>
      <c r="E82" s="16">
        <f>IFERROR(ALL!I19,0)</f>
        <v>-15.52</v>
      </c>
      <c r="F82" s="16">
        <f>IFERROR(ALL!J19,0)</f>
        <v>-14.29</v>
      </c>
      <c r="G82" s="16">
        <f>IFERROR(ALL!K19,0)</f>
        <v>-9.7040000000000006</v>
      </c>
      <c r="H82" s="16">
        <f>IFERROR(ALL!L19,0)</f>
        <v>-8.7829999999999995</v>
      </c>
      <c r="I82" s="16">
        <f>IFERROR(ALL!M19,0)</f>
        <v>-7.9169999999999998</v>
      </c>
      <c r="J82" s="16">
        <f>IFERROR(ALL!N19,0)</f>
        <v>-7.1639999999999997</v>
      </c>
      <c r="K82" s="16">
        <f>IFERROR(ALL!O19,0)</f>
        <v>-6.5519999999999996</v>
      </c>
      <c r="L82" s="16">
        <f>IFERROR(ALL!P19,0)</f>
        <v>-6.109</v>
      </c>
      <c r="M82" s="16">
        <f>IFERROR(ALL!Q19,0)</f>
        <v>-5.8319999999999999</v>
      </c>
      <c r="N82" s="16">
        <f>IFERROR(ALL!R19,0)</f>
        <v>-5.6950000000000003</v>
      </c>
      <c r="O82" s="16">
        <f>IFERROR(ALL!S19,0)</f>
        <v>-5.6559999999999997</v>
      </c>
      <c r="P82" s="16">
        <f>IFERROR(ALL!T19,0)</f>
        <v>-5.68</v>
      </c>
      <c r="Q82" s="16">
        <f>IFERROR(ALL!U19,0)</f>
        <v>-5.7389999999999999</v>
      </c>
      <c r="R82" s="16">
        <f>IFERROR(ALL!V19,0)</f>
        <v>-5.81</v>
      </c>
      <c r="S82" s="16">
        <f>IFERROR(ALL!W19,0)</f>
        <v>-5.8789999999999996</v>
      </c>
      <c r="T82" s="16">
        <f>IFERROR(ALL!X19,0)</f>
        <v>-6.0860000000000003</v>
      </c>
      <c r="U82" s="16">
        <f>IFERROR(ALL!Y19,0)</f>
        <v>-6.2560000000000002</v>
      </c>
      <c r="V82" s="16">
        <f>IFERROR(ALL!Z19,0)</f>
        <v>-6.4589999999999996</v>
      </c>
      <c r="W82" s="16">
        <f>IFERROR(ALL!AA19,0)</f>
        <v>-6.5259999999999998</v>
      </c>
      <c r="X82" s="16">
        <f>IFERROR(ALL!AB19,0)</f>
        <v>-6.6</v>
      </c>
      <c r="Y82" s="16">
        <f>IFERROR(ALL!AC19,0)</f>
        <v>-6.6790000000000003</v>
      </c>
      <c r="Z82" s="16">
        <f>IFERROR(ALL!AD19,0)</f>
        <v>-6.7560000000000002</v>
      </c>
      <c r="AA82" s="16">
        <f>IFERROR(ALL!AE19,0)</f>
        <v>-6.8259999999999996</v>
      </c>
      <c r="AB82" s="16">
        <f>IFERROR(ALL!AF19,0)</f>
        <v>-6.8769999999999998</v>
      </c>
      <c r="AC82" s="16">
        <f>IFERROR(ALL!AG19,0)</f>
        <v>-6.9160000000000004</v>
      </c>
      <c r="AD82" s="16">
        <f>IFERROR(ALL!AH19,0)</f>
        <v>-6.9530000000000003</v>
      </c>
      <c r="AE82" s="16">
        <f>IFERROR(ALL!AI19,0)</f>
        <v>-7.0979999999999999</v>
      </c>
      <c r="AF82" s="16">
        <f>IFERROR(ALL!AJ19,0)</f>
        <v>0</v>
      </c>
      <c r="AG82" s="16">
        <f>IFERROR(ALL!AK19,0)</f>
        <v>0</v>
      </c>
      <c r="AH82" s="16">
        <f>IFERROR(ALL!AL19,0)</f>
        <v>0</v>
      </c>
      <c r="AI82" s="16">
        <f>IFERROR(ALL!AM19,0)</f>
        <v>0</v>
      </c>
      <c r="AJ82" s="16">
        <f>IFERROR(ALL!AN19,0)</f>
        <v>0</v>
      </c>
      <c r="AK82" s="16">
        <f>IFERROR(ALL!AO19,0)</f>
        <v>0</v>
      </c>
      <c r="AL82" s="16">
        <f>IFERROR(ALL!AP19,0)</f>
        <v>0</v>
      </c>
      <c r="AM82" s="16">
        <f>IFERROR(ALL!AQ19,0)</f>
        <v>0</v>
      </c>
      <c r="AN82" s="16">
        <f>IFERROR(ALL!AR19,0)</f>
        <v>0</v>
      </c>
      <c r="AO82" s="16">
        <f>IFERROR(ALL!AS19,0)</f>
        <v>0</v>
      </c>
      <c r="AP82" s="16">
        <f>IFERROR(ALL!AT19,0)</f>
        <v>0</v>
      </c>
      <c r="AQ82" s="16">
        <f>IFERROR(ALL!AU19,0)</f>
        <v>0</v>
      </c>
      <c r="AR82" s="16">
        <f>IFERROR(ALL!AV19,0)</f>
        <v>0</v>
      </c>
      <c r="AS82" s="16">
        <f>IFERROR(ALL!AW19,0)</f>
        <v>0</v>
      </c>
      <c r="AT82" s="16">
        <f>IFERROR(ALL!AX19,0)</f>
        <v>0</v>
      </c>
      <c r="AU82" s="16">
        <f>IFERROR(ALL!AY19,0)</f>
        <v>0</v>
      </c>
      <c r="AV82" s="16">
        <f>IFERROR(ALL!AZ19,0)</f>
        <v>0</v>
      </c>
      <c r="AW82" s="16">
        <f>IFERROR(ALL!BA19,0)</f>
        <v>0</v>
      </c>
      <c r="AX82" s="16">
        <f>IFERROR(ALL!BB19,0)</f>
        <v>0</v>
      </c>
      <c r="AY82" s="16">
        <f>IFERROR(ALL!BC19,0)</f>
        <v>0</v>
      </c>
      <c r="AZ82" s="16">
        <f>IFERROR(ALL!BD19,0)</f>
        <v>0</v>
      </c>
      <c r="BA82" s="16">
        <f>IFERROR(ALL!BE19,0)</f>
        <v>0</v>
      </c>
      <c r="BB82" s="16">
        <f>IFERROR(ALL!BF19,0)</f>
        <v>0</v>
      </c>
      <c r="BC82" s="16">
        <f>IFERROR(ALL!BG19,0)</f>
        <v>0</v>
      </c>
      <c r="BD82" s="16">
        <f>IFERROR(ALL!BH19,0)</f>
        <v>0</v>
      </c>
      <c r="BE82" s="16">
        <f>IFERROR(ALL!BI19,0)</f>
        <v>0</v>
      </c>
      <c r="BF82" s="16">
        <f>IFERROR(ALL!BJ19,0)</f>
        <v>0</v>
      </c>
      <c r="BG82" s="16">
        <f>IFERROR(ALL!BK19,0)</f>
        <v>0</v>
      </c>
      <c r="BH82" s="16">
        <f>IFERROR(ALL!BL19,0)</f>
        <v>0</v>
      </c>
      <c r="BI82" s="16">
        <f>IFERROR(ALL!BM19,0)</f>
        <v>0</v>
      </c>
      <c r="BJ82" s="16">
        <f>IFERROR(ALL!BN19,0)</f>
        <v>0</v>
      </c>
      <c r="BK82" s="16">
        <f>IFERROR(ALL!BO19,0)</f>
        <v>0</v>
      </c>
      <c r="BL82" s="16">
        <f>IFERROR(ALL!BP19,0)</f>
        <v>0</v>
      </c>
      <c r="BM82" s="16">
        <f>IFERROR(ALL!BQ19,0)</f>
        <v>0</v>
      </c>
      <c r="BN82" s="16">
        <f>IFERROR(ALL!BR19,0)</f>
        <v>0</v>
      </c>
      <c r="BO82" s="16">
        <f>IFERROR(ALL!BS19,0)</f>
        <v>0</v>
      </c>
      <c r="BP82" s="16">
        <f>IFERROR(ALL!BT19,0)</f>
        <v>0</v>
      </c>
      <c r="BQ82" s="16">
        <f>IFERROR(ALL!BU19,0)</f>
        <v>0</v>
      </c>
      <c r="BR82" s="16">
        <f>IFERROR(ALL!BV19,0)</f>
        <v>0</v>
      </c>
      <c r="BS82" s="16">
        <f>IFERROR(ALL!BW19,0)</f>
        <v>0</v>
      </c>
      <c r="BT82" s="16">
        <f>IFERROR(ALL!BX19,0)</f>
        <v>0</v>
      </c>
    </row>
    <row r="83" spans="1:72" ht="21.75" hidden="1" outlineLevel="1" thickBot="1" x14ac:dyDescent="0.4">
      <c r="A83" s="87" t="str">
        <f>ALL!E20</f>
        <v>H (Se)</v>
      </c>
      <c r="B83" s="16">
        <f>IFERROR(ALL!F20,0)</f>
        <v>-23.21</v>
      </c>
      <c r="C83" s="16">
        <f>IFERROR(ALL!G20,0)</f>
        <v>-22.25</v>
      </c>
      <c r="D83" s="16">
        <f>IFERROR(ALL!H20,0)</f>
        <v>-21.59</v>
      </c>
      <c r="E83" s="16">
        <f>IFERROR(ALL!I20,0)</f>
        <v>-21.23</v>
      </c>
      <c r="F83" s="16">
        <f>IFERROR(ALL!J20,0)</f>
        <v>-21.13</v>
      </c>
      <c r="G83" s="16">
        <f>IFERROR(ALL!K20,0)</f>
        <v>-21.86</v>
      </c>
      <c r="H83" s="16">
        <f>IFERROR(ALL!L20,0)</f>
        <v>-22.03</v>
      </c>
      <c r="I83" s="16">
        <f>IFERROR(ALL!M20,0)</f>
        <v>-22.26</v>
      </c>
      <c r="J83" s="16">
        <f>IFERROR(ALL!N20,0)</f>
        <v>-22.46</v>
      </c>
      <c r="K83" s="16">
        <f>IFERROR(ALL!O20,0)</f>
        <v>-22.65</v>
      </c>
      <c r="L83" s="16">
        <f>IFERROR(ALL!P20,0)</f>
        <v>-22.81</v>
      </c>
      <c r="M83" s="16">
        <f>IFERROR(ALL!Q20,0)</f>
        <v>-22.97</v>
      </c>
      <c r="N83" s="16">
        <f>IFERROR(ALL!R20,0)</f>
        <v>-23.15</v>
      </c>
      <c r="O83" s="16">
        <f>IFERROR(ALL!S20,0)</f>
        <v>-23.35</v>
      </c>
      <c r="P83" s="16">
        <f>IFERROR(ALL!T20,0)</f>
        <v>-23.57</v>
      </c>
      <c r="Q83" s="16">
        <f>IFERROR(ALL!U20,0)</f>
        <v>-23.79</v>
      </c>
      <c r="R83" s="16">
        <f>IFERROR(ALL!V20,0)</f>
        <v>-24.02</v>
      </c>
      <c r="S83" s="16">
        <f>IFERROR(ALL!W20,0)</f>
        <v>-24.25</v>
      </c>
      <c r="T83" s="16">
        <f>IFERROR(ALL!X20,0)</f>
        <v>-25.18</v>
      </c>
      <c r="U83" s="16">
        <f>IFERROR(ALL!Y20,0)</f>
        <v>-26.06</v>
      </c>
      <c r="V83" s="16">
        <f>IFERROR(ALL!Z20,0)</f>
        <v>-26.85</v>
      </c>
      <c r="W83" s="16">
        <f>IFERROR(ALL!AA20,0)</f>
        <v>-27.04</v>
      </c>
      <c r="X83" s="16">
        <f>IFERROR(ALL!AB20,0)</f>
        <v>-27.22</v>
      </c>
      <c r="Y83" s="16">
        <f>IFERROR(ALL!AC20,0)</f>
        <v>-27.4</v>
      </c>
      <c r="Z83" s="16">
        <f>IFERROR(ALL!AD20,0)</f>
        <v>-27.58</v>
      </c>
      <c r="AA83" s="16">
        <f>IFERROR(ALL!AE20,0)</f>
        <v>-27.77</v>
      </c>
      <c r="AB83" s="16">
        <f>IFERROR(ALL!AF20,0)</f>
        <v>-27.94</v>
      </c>
      <c r="AC83" s="16">
        <f>IFERROR(ALL!AG20,0)</f>
        <v>-28.11</v>
      </c>
      <c r="AD83" s="16">
        <f>IFERROR(ALL!AH20,0)</f>
        <v>-28.29</v>
      </c>
      <c r="AE83" s="16">
        <f>IFERROR(ALL!AI20,0)</f>
        <v>-29.04</v>
      </c>
      <c r="AF83" s="16">
        <f>IFERROR(ALL!AJ20,0)</f>
        <v>0</v>
      </c>
      <c r="AG83" s="16">
        <f>IFERROR(ALL!AK20,0)</f>
        <v>0</v>
      </c>
      <c r="AH83" s="16">
        <f>IFERROR(ALL!AL20,0)</f>
        <v>0</v>
      </c>
      <c r="AI83" s="16">
        <f>IFERROR(ALL!AM20,0)</f>
        <v>0</v>
      </c>
      <c r="AJ83" s="16">
        <f>IFERROR(ALL!AN20,0)</f>
        <v>0</v>
      </c>
      <c r="AK83" s="16">
        <f>IFERROR(ALL!AO20,0)</f>
        <v>0</v>
      </c>
      <c r="AL83" s="16">
        <f>IFERROR(ALL!AP20,0)</f>
        <v>0</v>
      </c>
      <c r="AM83" s="16">
        <f>IFERROR(ALL!AQ20,0)</f>
        <v>0</v>
      </c>
      <c r="AN83" s="16">
        <f>IFERROR(ALL!AR20,0)</f>
        <v>0</v>
      </c>
      <c r="AO83" s="16">
        <f>IFERROR(ALL!AS20,0)</f>
        <v>0</v>
      </c>
      <c r="AP83" s="16">
        <f>IFERROR(ALL!AT20,0)</f>
        <v>0</v>
      </c>
      <c r="AQ83" s="16">
        <f>IFERROR(ALL!AU20,0)</f>
        <v>0</v>
      </c>
      <c r="AR83" s="16">
        <f>IFERROR(ALL!AV20,0)</f>
        <v>0</v>
      </c>
      <c r="AS83" s="16">
        <f>IFERROR(ALL!AW20,0)</f>
        <v>0</v>
      </c>
      <c r="AT83" s="16">
        <f>IFERROR(ALL!AX20,0)</f>
        <v>0</v>
      </c>
      <c r="AU83" s="16">
        <f>IFERROR(ALL!AY20,0)</f>
        <v>0</v>
      </c>
      <c r="AV83" s="16">
        <f>IFERROR(ALL!AZ20,0)</f>
        <v>0</v>
      </c>
      <c r="AW83" s="16">
        <f>IFERROR(ALL!BA20,0)</f>
        <v>0</v>
      </c>
      <c r="AX83" s="16">
        <f>IFERROR(ALL!BB20,0)</f>
        <v>0</v>
      </c>
      <c r="AY83" s="16">
        <f>IFERROR(ALL!BC20,0)</f>
        <v>0</v>
      </c>
      <c r="AZ83" s="16">
        <f>IFERROR(ALL!BD20,0)</f>
        <v>0</v>
      </c>
      <c r="BA83" s="16">
        <f>IFERROR(ALL!BE20,0)</f>
        <v>0</v>
      </c>
      <c r="BB83" s="16">
        <f>IFERROR(ALL!BF20,0)</f>
        <v>0</v>
      </c>
      <c r="BC83" s="16">
        <f>IFERROR(ALL!BG20,0)</f>
        <v>0</v>
      </c>
      <c r="BD83" s="16">
        <f>IFERROR(ALL!BH20,0)</f>
        <v>0</v>
      </c>
      <c r="BE83" s="16">
        <f>IFERROR(ALL!BI20,0)</f>
        <v>0</v>
      </c>
      <c r="BF83" s="16">
        <f>IFERROR(ALL!BJ20,0)</f>
        <v>0</v>
      </c>
      <c r="BG83" s="16">
        <f>IFERROR(ALL!BK20,0)</f>
        <v>0</v>
      </c>
      <c r="BH83" s="16">
        <f>IFERROR(ALL!BL20,0)</f>
        <v>0</v>
      </c>
      <c r="BI83" s="16">
        <f>IFERROR(ALL!BM20,0)</f>
        <v>0</v>
      </c>
      <c r="BJ83" s="16">
        <f>IFERROR(ALL!BN20,0)</f>
        <v>0</v>
      </c>
      <c r="BK83" s="16">
        <f>IFERROR(ALL!BO20,0)</f>
        <v>0</v>
      </c>
      <c r="BL83" s="16">
        <f>IFERROR(ALL!BP20,0)</f>
        <v>0</v>
      </c>
      <c r="BM83" s="16">
        <f>IFERROR(ALL!BQ20,0)</f>
        <v>0</v>
      </c>
      <c r="BN83" s="16">
        <f>IFERROR(ALL!BR20,0)</f>
        <v>0</v>
      </c>
      <c r="BO83" s="16">
        <f>IFERROR(ALL!BS20,0)</f>
        <v>0</v>
      </c>
      <c r="BP83" s="16">
        <f>IFERROR(ALL!BT20,0)</f>
        <v>0</v>
      </c>
      <c r="BQ83" s="16">
        <f>IFERROR(ALL!BU20,0)</f>
        <v>0</v>
      </c>
      <c r="BR83" s="16">
        <f>IFERROR(ALL!BV20,0)</f>
        <v>0</v>
      </c>
      <c r="BS83" s="16">
        <f>IFERROR(ALL!BW20,0)</f>
        <v>0</v>
      </c>
      <c r="BT83" s="16">
        <f>IFERROR(ALL!BX20,0)</f>
        <v>0</v>
      </c>
    </row>
    <row r="84" spans="1:72" ht="21.75" hidden="1" outlineLevel="1" thickBot="1" x14ac:dyDescent="0.4">
      <c r="A84" s="87">
        <f>ALL!E21</f>
        <v>0</v>
      </c>
      <c r="B84" s="16">
        <f>IFERROR(ALL!F21,0)</f>
        <v>0</v>
      </c>
      <c r="C84" s="16">
        <f>IFERROR(ALL!G21,0)</f>
        <v>0</v>
      </c>
      <c r="D84" s="16">
        <f>IFERROR(ALL!H21,0)</f>
        <v>0</v>
      </c>
      <c r="E84" s="16">
        <f>IFERROR(ALL!I21,0)</f>
        <v>0</v>
      </c>
      <c r="F84" s="16">
        <f>IFERROR(ALL!J21,0)</f>
        <v>0</v>
      </c>
      <c r="G84" s="16">
        <f>IFERROR(ALL!K21,0)</f>
        <v>0</v>
      </c>
      <c r="H84" s="16">
        <f>IFERROR(ALL!L21,0)</f>
        <v>0</v>
      </c>
      <c r="I84" s="16">
        <f>IFERROR(ALL!M21,0)</f>
        <v>0</v>
      </c>
      <c r="J84" s="16">
        <f>IFERROR(ALL!N21,0)</f>
        <v>0</v>
      </c>
      <c r="K84" s="16">
        <f>IFERROR(ALL!O21,0)</f>
        <v>0</v>
      </c>
      <c r="L84" s="16">
        <f>IFERROR(ALL!P21,0)</f>
        <v>0</v>
      </c>
      <c r="M84" s="16">
        <f>IFERROR(ALL!Q21,0)</f>
        <v>0</v>
      </c>
      <c r="N84" s="16">
        <f>IFERROR(ALL!R21,0)</f>
        <v>0</v>
      </c>
      <c r="O84" s="16">
        <f>IFERROR(ALL!S21,0)</f>
        <v>0</v>
      </c>
      <c r="P84" s="16">
        <f>IFERROR(ALL!T21,0)</f>
        <v>0</v>
      </c>
      <c r="Q84" s="16">
        <f>IFERROR(ALL!U21,0)</f>
        <v>0</v>
      </c>
      <c r="R84" s="16">
        <f>IFERROR(ALL!V21,0)</f>
        <v>0</v>
      </c>
      <c r="S84" s="16">
        <f>IFERROR(ALL!W21,0)</f>
        <v>0</v>
      </c>
      <c r="T84" s="16">
        <f>IFERROR(ALL!X21,0)</f>
        <v>0</v>
      </c>
      <c r="U84" s="16">
        <f>IFERROR(ALL!Y21,0)</f>
        <v>0</v>
      </c>
      <c r="V84" s="16">
        <f>IFERROR(ALL!Z21,0)</f>
        <v>0</v>
      </c>
      <c r="W84" s="16">
        <f>IFERROR(ALL!AA21,0)</f>
        <v>0</v>
      </c>
      <c r="X84" s="16">
        <f>IFERROR(ALL!AB21,0)</f>
        <v>0</v>
      </c>
      <c r="Y84" s="16">
        <f>IFERROR(ALL!AC21,0)</f>
        <v>0</v>
      </c>
      <c r="Z84" s="16">
        <f>IFERROR(ALL!AD21,0)</f>
        <v>0</v>
      </c>
      <c r="AA84" s="16">
        <f>IFERROR(ALL!AE21,0)</f>
        <v>0</v>
      </c>
      <c r="AB84" s="16">
        <f>IFERROR(ALL!AF21,0)</f>
        <v>0</v>
      </c>
      <c r="AC84" s="16">
        <f>IFERROR(ALL!AG21,0)</f>
        <v>0</v>
      </c>
      <c r="AD84" s="16">
        <f>IFERROR(ALL!AH21,0)</f>
        <v>0</v>
      </c>
      <c r="AE84" s="16">
        <f>IFERROR(ALL!AI21,0)</f>
        <v>0</v>
      </c>
      <c r="AF84" s="16">
        <f>IFERROR(ALL!AJ21,0)</f>
        <v>0</v>
      </c>
      <c r="AG84" s="16">
        <f>IFERROR(ALL!AK21,0)</f>
        <v>0</v>
      </c>
      <c r="AH84" s="16">
        <f>IFERROR(ALL!AL21,0)</f>
        <v>0</v>
      </c>
      <c r="AI84" s="16">
        <f>IFERROR(ALL!AM21,0)</f>
        <v>0</v>
      </c>
      <c r="AJ84" s="16">
        <f>IFERROR(ALL!AN21,0)</f>
        <v>0</v>
      </c>
      <c r="AK84" s="16">
        <f>IFERROR(ALL!AO21,0)</f>
        <v>0</v>
      </c>
      <c r="AL84" s="16">
        <f>IFERROR(ALL!AP21,0)</f>
        <v>0</v>
      </c>
      <c r="AM84" s="16">
        <f>IFERROR(ALL!AQ21,0)</f>
        <v>0</v>
      </c>
      <c r="AN84" s="16">
        <f>IFERROR(ALL!AR21,0)</f>
        <v>0</v>
      </c>
      <c r="AO84" s="16">
        <f>IFERROR(ALL!AS21,0)</f>
        <v>0</v>
      </c>
      <c r="AP84" s="16">
        <f>IFERROR(ALL!AT21,0)</f>
        <v>0</v>
      </c>
      <c r="AQ84" s="16">
        <f>IFERROR(ALL!AU21,0)</f>
        <v>0</v>
      </c>
      <c r="AR84" s="16">
        <f>IFERROR(ALL!AV21,0)</f>
        <v>0</v>
      </c>
      <c r="AS84" s="16">
        <f>IFERROR(ALL!AW21,0)</f>
        <v>0</v>
      </c>
      <c r="AT84" s="16">
        <f>IFERROR(ALL!AX21,0)</f>
        <v>0</v>
      </c>
      <c r="AU84" s="16">
        <f>IFERROR(ALL!AY21,0)</f>
        <v>0</v>
      </c>
      <c r="AV84" s="16">
        <f>IFERROR(ALL!AZ21,0)</f>
        <v>0</v>
      </c>
      <c r="AW84" s="16">
        <f>IFERROR(ALL!BA21,0)</f>
        <v>0</v>
      </c>
      <c r="AX84" s="16">
        <f>IFERROR(ALL!BB21,0)</f>
        <v>0</v>
      </c>
      <c r="AY84" s="16">
        <f>IFERROR(ALL!BC21,0)</f>
        <v>0</v>
      </c>
      <c r="AZ84" s="16">
        <f>IFERROR(ALL!BD21,0)</f>
        <v>0</v>
      </c>
      <c r="BA84" s="16">
        <f>IFERROR(ALL!BE21,0)</f>
        <v>0</v>
      </c>
      <c r="BB84" s="16">
        <f>IFERROR(ALL!BF21,0)</f>
        <v>0</v>
      </c>
      <c r="BC84" s="16">
        <f>IFERROR(ALL!BG21,0)</f>
        <v>0</v>
      </c>
      <c r="BD84" s="16">
        <f>IFERROR(ALL!BH21,0)</f>
        <v>0</v>
      </c>
      <c r="BE84" s="16">
        <f>IFERROR(ALL!BI21,0)</f>
        <v>0</v>
      </c>
      <c r="BF84" s="16">
        <f>IFERROR(ALL!BJ21,0)</f>
        <v>0</v>
      </c>
      <c r="BG84" s="16">
        <f>IFERROR(ALL!BK21,0)</f>
        <v>0</v>
      </c>
      <c r="BH84" s="16">
        <f>IFERROR(ALL!BL21,0)</f>
        <v>0</v>
      </c>
      <c r="BI84" s="16">
        <f>IFERROR(ALL!BM21,0)</f>
        <v>0</v>
      </c>
      <c r="BJ84" s="16">
        <f>IFERROR(ALL!BN21,0)</f>
        <v>0</v>
      </c>
      <c r="BK84" s="16">
        <f>IFERROR(ALL!BO21,0)</f>
        <v>0</v>
      </c>
      <c r="BL84" s="16">
        <f>IFERROR(ALL!BP21,0)</f>
        <v>0</v>
      </c>
      <c r="BM84" s="16">
        <f>IFERROR(ALL!BQ21,0)</f>
        <v>0</v>
      </c>
      <c r="BN84" s="16">
        <f>IFERROR(ALL!BR21,0)</f>
        <v>0</v>
      </c>
      <c r="BO84" s="16">
        <f>IFERROR(ALL!BS21,0)</f>
        <v>0</v>
      </c>
      <c r="BP84" s="16">
        <f>IFERROR(ALL!BT21,0)</f>
        <v>0</v>
      </c>
      <c r="BQ84" s="16">
        <f>IFERROR(ALL!BU21,0)</f>
        <v>0</v>
      </c>
      <c r="BR84" s="16">
        <f>IFERROR(ALL!BV21,0)</f>
        <v>0</v>
      </c>
      <c r="BS84" s="16">
        <f>IFERROR(ALL!BW21,0)</f>
        <v>0</v>
      </c>
      <c r="BT84" s="16">
        <f>IFERROR(ALL!BX21,0)</f>
        <v>0</v>
      </c>
    </row>
    <row r="85" spans="1:72" ht="21.75" hidden="1" outlineLevel="1" thickBot="1" x14ac:dyDescent="0.4">
      <c r="A85" s="87">
        <f>ALL!E22</f>
        <v>0</v>
      </c>
      <c r="B85" s="16">
        <f>IFERROR(ALL!F22,0)</f>
        <v>0</v>
      </c>
      <c r="C85" s="16">
        <f>IFERROR(ALL!G22,0)</f>
        <v>0</v>
      </c>
      <c r="D85" s="16">
        <f>IFERROR(ALL!H22,0)</f>
        <v>0</v>
      </c>
      <c r="E85" s="16">
        <f>IFERROR(ALL!I22,0)</f>
        <v>0</v>
      </c>
      <c r="F85" s="16">
        <f>IFERROR(ALL!J22,0)</f>
        <v>0</v>
      </c>
      <c r="G85" s="16">
        <f>IFERROR(ALL!K22,0)</f>
        <v>0</v>
      </c>
      <c r="H85" s="16">
        <f>IFERROR(ALL!L22,0)</f>
        <v>0</v>
      </c>
      <c r="I85" s="16">
        <f>IFERROR(ALL!M22,0)</f>
        <v>0</v>
      </c>
      <c r="J85" s="16">
        <f>IFERROR(ALL!N22,0)</f>
        <v>0</v>
      </c>
      <c r="K85" s="16">
        <f>IFERROR(ALL!O22,0)</f>
        <v>0</v>
      </c>
      <c r="L85" s="16">
        <f>IFERROR(ALL!P22,0)</f>
        <v>0</v>
      </c>
      <c r="M85" s="16">
        <f>IFERROR(ALL!Q22,0)</f>
        <v>0</v>
      </c>
      <c r="N85" s="16">
        <f>IFERROR(ALL!R22,0)</f>
        <v>0</v>
      </c>
      <c r="O85" s="16">
        <f>IFERROR(ALL!S22,0)</f>
        <v>0</v>
      </c>
      <c r="P85" s="16">
        <f>IFERROR(ALL!T22,0)</f>
        <v>0</v>
      </c>
      <c r="Q85" s="16">
        <f>IFERROR(ALL!U22,0)</f>
        <v>0</v>
      </c>
      <c r="R85" s="16">
        <f>IFERROR(ALL!V22,0)</f>
        <v>0</v>
      </c>
      <c r="S85" s="16">
        <f>IFERROR(ALL!W22,0)</f>
        <v>0</v>
      </c>
      <c r="T85" s="16">
        <f>IFERROR(ALL!X22,0)</f>
        <v>0</v>
      </c>
      <c r="U85" s="16">
        <f>IFERROR(ALL!Y22,0)</f>
        <v>0</v>
      </c>
      <c r="V85" s="16">
        <f>IFERROR(ALL!Z22,0)</f>
        <v>0</v>
      </c>
      <c r="W85" s="16">
        <f>IFERROR(ALL!AA22,0)</f>
        <v>0</v>
      </c>
      <c r="X85" s="16">
        <f>IFERROR(ALL!AB22,0)</f>
        <v>0</v>
      </c>
      <c r="Y85" s="16">
        <f>IFERROR(ALL!AC22,0)</f>
        <v>0</v>
      </c>
      <c r="Z85" s="16">
        <f>IFERROR(ALL!AD22,0)</f>
        <v>0</v>
      </c>
      <c r="AA85" s="16">
        <f>IFERROR(ALL!AE22,0)</f>
        <v>0</v>
      </c>
      <c r="AB85" s="16">
        <f>IFERROR(ALL!AF22,0)</f>
        <v>0</v>
      </c>
      <c r="AC85" s="16">
        <f>IFERROR(ALL!AG22,0)</f>
        <v>0</v>
      </c>
      <c r="AD85" s="16">
        <f>IFERROR(ALL!AH22,0)</f>
        <v>0</v>
      </c>
      <c r="AE85" s="16">
        <f>IFERROR(ALL!AI22,0)</f>
        <v>0</v>
      </c>
      <c r="AF85" s="16">
        <f>IFERROR(ALL!AJ22,0)</f>
        <v>0</v>
      </c>
      <c r="AG85" s="16">
        <f>IFERROR(ALL!AK22,0)</f>
        <v>0</v>
      </c>
      <c r="AH85" s="16">
        <f>IFERROR(ALL!AL22,0)</f>
        <v>0</v>
      </c>
      <c r="AI85" s="16">
        <f>IFERROR(ALL!AM22,0)</f>
        <v>0</v>
      </c>
      <c r="AJ85" s="16">
        <f>IFERROR(ALL!AN22,0)</f>
        <v>0</v>
      </c>
      <c r="AK85" s="16">
        <f>IFERROR(ALL!AO22,0)</f>
        <v>0</v>
      </c>
      <c r="AL85" s="16">
        <f>IFERROR(ALL!AP22,0)</f>
        <v>0</v>
      </c>
      <c r="AM85" s="16">
        <f>IFERROR(ALL!AQ22,0)</f>
        <v>0</v>
      </c>
      <c r="AN85" s="16">
        <f>IFERROR(ALL!AR22,0)</f>
        <v>0</v>
      </c>
      <c r="AO85" s="16">
        <f>IFERROR(ALL!AS22,0)</f>
        <v>0</v>
      </c>
      <c r="AP85" s="16">
        <f>IFERROR(ALL!AT22,0)</f>
        <v>0</v>
      </c>
      <c r="AQ85" s="16">
        <f>IFERROR(ALL!AU22,0)</f>
        <v>0</v>
      </c>
      <c r="AR85" s="16">
        <f>IFERROR(ALL!AV22,0)</f>
        <v>0</v>
      </c>
      <c r="AS85" s="16">
        <f>IFERROR(ALL!AW22,0)</f>
        <v>0</v>
      </c>
      <c r="AT85" s="16">
        <f>IFERROR(ALL!AX22,0)</f>
        <v>0</v>
      </c>
      <c r="AU85" s="16">
        <f>IFERROR(ALL!AY22,0)</f>
        <v>0</v>
      </c>
      <c r="AV85" s="16">
        <f>IFERROR(ALL!AZ22,0)</f>
        <v>0</v>
      </c>
      <c r="AW85" s="16">
        <f>IFERROR(ALL!BA22,0)</f>
        <v>0</v>
      </c>
      <c r="AX85" s="16">
        <f>IFERROR(ALL!BB22,0)</f>
        <v>0</v>
      </c>
      <c r="AY85" s="16">
        <f>IFERROR(ALL!BC22,0)</f>
        <v>0</v>
      </c>
      <c r="AZ85" s="16">
        <f>IFERROR(ALL!BD22,0)</f>
        <v>0</v>
      </c>
      <c r="BA85" s="16">
        <f>IFERROR(ALL!BE22,0)</f>
        <v>0</v>
      </c>
      <c r="BB85" s="16">
        <f>IFERROR(ALL!BF22,0)</f>
        <v>0</v>
      </c>
      <c r="BC85" s="16">
        <f>IFERROR(ALL!BG22,0)</f>
        <v>0</v>
      </c>
      <c r="BD85" s="16">
        <f>IFERROR(ALL!BH22,0)</f>
        <v>0</v>
      </c>
      <c r="BE85" s="16">
        <f>IFERROR(ALL!BI22,0)</f>
        <v>0</v>
      </c>
      <c r="BF85" s="16">
        <f>IFERROR(ALL!BJ22,0)</f>
        <v>0</v>
      </c>
      <c r="BG85" s="16">
        <f>IFERROR(ALL!BK22,0)</f>
        <v>0</v>
      </c>
      <c r="BH85" s="16">
        <f>IFERROR(ALL!BL22,0)</f>
        <v>0</v>
      </c>
      <c r="BI85" s="16">
        <f>IFERROR(ALL!BM22,0)</f>
        <v>0</v>
      </c>
      <c r="BJ85" s="16">
        <f>IFERROR(ALL!BN22,0)</f>
        <v>0</v>
      </c>
      <c r="BK85" s="16">
        <f>IFERROR(ALL!BO22,0)</f>
        <v>0</v>
      </c>
      <c r="BL85" s="16">
        <f>IFERROR(ALL!BP22,0)</f>
        <v>0</v>
      </c>
      <c r="BM85" s="16">
        <f>IFERROR(ALL!BQ22,0)</f>
        <v>0</v>
      </c>
      <c r="BN85" s="16">
        <f>IFERROR(ALL!BR22,0)</f>
        <v>0</v>
      </c>
      <c r="BO85" s="16">
        <f>IFERROR(ALL!BS22,0)</f>
        <v>0</v>
      </c>
      <c r="BP85" s="16">
        <f>IFERROR(ALL!BT22,0)</f>
        <v>0</v>
      </c>
      <c r="BQ85" s="16">
        <f>IFERROR(ALL!BU22,0)</f>
        <v>0</v>
      </c>
      <c r="BR85" s="16">
        <f>IFERROR(ALL!BV22,0)</f>
        <v>0</v>
      </c>
      <c r="BS85" s="16">
        <f>IFERROR(ALL!BW22,0)</f>
        <v>0</v>
      </c>
      <c r="BT85" s="16">
        <f>IFERROR(ALL!BX22,0)</f>
        <v>0</v>
      </c>
    </row>
    <row r="86" spans="1:72" ht="21.75" hidden="1" outlineLevel="1" thickBot="1" x14ac:dyDescent="0.4">
      <c r="A86" s="87">
        <f>ALL!E23</f>
        <v>0</v>
      </c>
      <c r="B86" s="16">
        <f>IFERROR(ALL!F23,0)</f>
        <v>0</v>
      </c>
      <c r="C86" s="16">
        <f>IFERROR(ALL!G23,0)</f>
        <v>0</v>
      </c>
      <c r="D86" s="16">
        <f>IFERROR(ALL!H23,0)</f>
        <v>0</v>
      </c>
      <c r="E86" s="16">
        <f>IFERROR(ALL!I23,0)</f>
        <v>0</v>
      </c>
      <c r="F86" s="16">
        <f>IFERROR(ALL!J23,0)</f>
        <v>0</v>
      </c>
      <c r="G86" s="16">
        <f>IFERROR(ALL!K23,0)</f>
        <v>0</v>
      </c>
      <c r="H86" s="16">
        <f>IFERROR(ALL!L23,0)</f>
        <v>0</v>
      </c>
      <c r="I86" s="16">
        <f>IFERROR(ALL!M23,0)</f>
        <v>0</v>
      </c>
      <c r="J86" s="16">
        <f>IFERROR(ALL!N23,0)</f>
        <v>0</v>
      </c>
      <c r="K86" s="16">
        <f>IFERROR(ALL!O23,0)</f>
        <v>0</v>
      </c>
      <c r="L86" s="16">
        <f>IFERROR(ALL!P23,0)</f>
        <v>0</v>
      </c>
      <c r="M86" s="16">
        <f>IFERROR(ALL!Q23,0)</f>
        <v>0</v>
      </c>
      <c r="N86" s="16">
        <f>IFERROR(ALL!R23,0)</f>
        <v>0</v>
      </c>
      <c r="O86" s="16">
        <f>IFERROR(ALL!S23,0)</f>
        <v>0</v>
      </c>
      <c r="P86" s="16">
        <f>IFERROR(ALL!T23,0)</f>
        <v>0</v>
      </c>
      <c r="Q86" s="16">
        <f>IFERROR(ALL!U23,0)</f>
        <v>0</v>
      </c>
      <c r="R86" s="16">
        <f>IFERROR(ALL!V23,0)</f>
        <v>0</v>
      </c>
      <c r="S86" s="16">
        <f>IFERROR(ALL!W23,0)</f>
        <v>0</v>
      </c>
      <c r="T86" s="16">
        <f>IFERROR(ALL!X23,0)</f>
        <v>0</v>
      </c>
      <c r="U86" s="16">
        <f>IFERROR(ALL!Y23,0)</f>
        <v>0</v>
      </c>
      <c r="V86" s="16">
        <f>IFERROR(ALL!Z23,0)</f>
        <v>0</v>
      </c>
      <c r="W86" s="16">
        <f>IFERROR(ALL!AA23,0)</f>
        <v>0</v>
      </c>
      <c r="X86" s="16">
        <f>IFERROR(ALL!AB23,0)</f>
        <v>0</v>
      </c>
      <c r="Y86" s="16">
        <f>IFERROR(ALL!AC23,0)</f>
        <v>0</v>
      </c>
      <c r="Z86" s="16">
        <f>IFERROR(ALL!AD23,0)</f>
        <v>0</v>
      </c>
      <c r="AA86" s="16">
        <f>IFERROR(ALL!AE23,0)</f>
        <v>0</v>
      </c>
      <c r="AB86" s="16">
        <f>IFERROR(ALL!AF23,0)</f>
        <v>0</v>
      </c>
      <c r="AC86" s="16">
        <f>IFERROR(ALL!AG23,0)</f>
        <v>0</v>
      </c>
      <c r="AD86" s="16">
        <f>IFERROR(ALL!AH23,0)</f>
        <v>0</v>
      </c>
      <c r="AE86" s="16">
        <f>IFERROR(ALL!AI23,0)</f>
        <v>0</v>
      </c>
      <c r="AF86" s="16">
        <f>IFERROR(ALL!AJ23,0)</f>
        <v>0</v>
      </c>
      <c r="AG86" s="16">
        <f>IFERROR(ALL!AK23,0)</f>
        <v>0</v>
      </c>
      <c r="AH86" s="16">
        <f>IFERROR(ALL!AL23,0)</f>
        <v>0</v>
      </c>
      <c r="AI86" s="16">
        <f>IFERROR(ALL!AM23,0)</f>
        <v>0</v>
      </c>
      <c r="AJ86" s="16">
        <f>IFERROR(ALL!AN23,0)</f>
        <v>0</v>
      </c>
      <c r="AK86" s="16">
        <f>IFERROR(ALL!AO23,0)</f>
        <v>0</v>
      </c>
      <c r="AL86" s="16">
        <f>IFERROR(ALL!AP23,0)</f>
        <v>0</v>
      </c>
      <c r="AM86" s="16">
        <f>IFERROR(ALL!AQ23,0)</f>
        <v>0</v>
      </c>
      <c r="AN86" s="16">
        <f>IFERROR(ALL!AR23,0)</f>
        <v>0</v>
      </c>
      <c r="AO86" s="16">
        <f>IFERROR(ALL!AS23,0)</f>
        <v>0</v>
      </c>
      <c r="AP86" s="16">
        <f>IFERROR(ALL!AT23,0)</f>
        <v>0</v>
      </c>
      <c r="AQ86" s="16">
        <f>IFERROR(ALL!AU23,0)</f>
        <v>0</v>
      </c>
      <c r="AR86" s="16">
        <f>IFERROR(ALL!AV23,0)</f>
        <v>0</v>
      </c>
      <c r="AS86" s="16">
        <f>IFERROR(ALL!AW23,0)</f>
        <v>0</v>
      </c>
      <c r="AT86" s="16">
        <f>IFERROR(ALL!AX23,0)</f>
        <v>0</v>
      </c>
      <c r="AU86" s="16">
        <f>IFERROR(ALL!AY23,0)</f>
        <v>0</v>
      </c>
      <c r="AV86" s="16">
        <f>IFERROR(ALL!AZ23,0)</f>
        <v>0</v>
      </c>
      <c r="AW86" s="16">
        <f>IFERROR(ALL!BA23,0)</f>
        <v>0</v>
      </c>
      <c r="AX86" s="16">
        <f>IFERROR(ALL!BB23,0)</f>
        <v>0</v>
      </c>
      <c r="AY86" s="16">
        <f>IFERROR(ALL!BC23,0)</f>
        <v>0</v>
      </c>
      <c r="AZ86" s="16">
        <f>IFERROR(ALL!BD23,0)</f>
        <v>0</v>
      </c>
      <c r="BA86" s="16">
        <f>IFERROR(ALL!BE23,0)</f>
        <v>0</v>
      </c>
      <c r="BB86" s="16">
        <f>IFERROR(ALL!BF23,0)</f>
        <v>0</v>
      </c>
      <c r="BC86" s="16">
        <f>IFERROR(ALL!BG23,0)</f>
        <v>0</v>
      </c>
      <c r="BD86" s="16">
        <f>IFERROR(ALL!BH23,0)</f>
        <v>0</v>
      </c>
      <c r="BE86" s="16">
        <f>IFERROR(ALL!BI23,0)</f>
        <v>0</v>
      </c>
      <c r="BF86" s="16">
        <f>IFERROR(ALL!BJ23,0)</f>
        <v>0</v>
      </c>
      <c r="BG86" s="16">
        <f>IFERROR(ALL!BK23,0)</f>
        <v>0</v>
      </c>
      <c r="BH86" s="16">
        <f>IFERROR(ALL!BL23,0)</f>
        <v>0</v>
      </c>
      <c r="BI86" s="16">
        <f>IFERROR(ALL!BM23,0)</f>
        <v>0</v>
      </c>
      <c r="BJ86" s="16">
        <f>IFERROR(ALL!BN23,0)</f>
        <v>0</v>
      </c>
      <c r="BK86" s="16">
        <f>IFERROR(ALL!BO23,0)</f>
        <v>0</v>
      </c>
      <c r="BL86" s="16">
        <f>IFERROR(ALL!BP23,0)</f>
        <v>0</v>
      </c>
      <c r="BM86" s="16">
        <f>IFERROR(ALL!BQ23,0)</f>
        <v>0</v>
      </c>
      <c r="BN86" s="16">
        <f>IFERROR(ALL!BR23,0)</f>
        <v>0</v>
      </c>
      <c r="BO86" s="16">
        <f>IFERROR(ALL!BS23,0)</f>
        <v>0</v>
      </c>
      <c r="BP86" s="16">
        <f>IFERROR(ALL!BT23,0)</f>
        <v>0</v>
      </c>
      <c r="BQ86" s="16">
        <f>IFERROR(ALL!BU23,0)</f>
        <v>0</v>
      </c>
      <c r="BR86" s="16">
        <f>IFERROR(ALL!BV23,0)</f>
        <v>0</v>
      </c>
      <c r="BS86" s="16">
        <f>IFERROR(ALL!BW23,0)</f>
        <v>0</v>
      </c>
      <c r="BT86" s="16">
        <f>IFERROR(ALL!BX23,0)</f>
        <v>0</v>
      </c>
    </row>
    <row r="87" spans="1:72" ht="21.75" hidden="1" outlineLevel="1" thickBot="1" x14ac:dyDescent="0.4">
      <c r="A87" s="87">
        <f>ALL!E24</f>
        <v>0</v>
      </c>
      <c r="B87" s="16">
        <f>IFERROR(ALL!F24,0)</f>
        <v>0</v>
      </c>
      <c r="C87" s="16">
        <f>IFERROR(ALL!G24,0)</f>
        <v>0</v>
      </c>
      <c r="D87" s="16">
        <f>IFERROR(ALL!H24,0)</f>
        <v>0</v>
      </c>
      <c r="E87" s="16">
        <f>IFERROR(ALL!I24,0)</f>
        <v>0</v>
      </c>
      <c r="F87" s="16">
        <f>IFERROR(ALL!J24,0)</f>
        <v>0</v>
      </c>
      <c r="G87" s="16">
        <f>IFERROR(ALL!K24,0)</f>
        <v>0</v>
      </c>
      <c r="H87" s="16">
        <f>IFERROR(ALL!L24,0)</f>
        <v>0</v>
      </c>
      <c r="I87" s="16">
        <f>IFERROR(ALL!M24,0)</f>
        <v>0</v>
      </c>
      <c r="J87" s="16">
        <f>IFERROR(ALL!N24,0)</f>
        <v>0</v>
      </c>
      <c r="K87" s="16">
        <f>IFERROR(ALL!O24,0)</f>
        <v>0</v>
      </c>
      <c r="L87" s="16">
        <f>IFERROR(ALL!P24,0)</f>
        <v>0</v>
      </c>
      <c r="M87" s="16">
        <f>IFERROR(ALL!Q24,0)</f>
        <v>0</v>
      </c>
      <c r="N87" s="16">
        <f>IFERROR(ALL!R24,0)</f>
        <v>0</v>
      </c>
      <c r="O87" s="16">
        <f>IFERROR(ALL!S24,0)</f>
        <v>0</v>
      </c>
      <c r="P87" s="16">
        <f>IFERROR(ALL!T24,0)</f>
        <v>0</v>
      </c>
      <c r="Q87" s="16">
        <f>IFERROR(ALL!U24,0)</f>
        <v>0</v>
      </c>
      <c r="R87" s="16">
        <f>IFERROR(ALL!V24,0)</f>
        <v>0</v>
      </c>
      <c r="S87" s="16">
        <f>IFERROR(ALL!W24,0)</f>
        <v>0</v>
      </c>
      <c r="T87" s="16">
        <f>IFERROR(ALL!X24,0)</f>
        <v>0</v>
      </c>
      <c r="U87" s="16">
        <f>IFERROR(ALL!Y24,0)</f>
        <v>0</v>
      </c>
      <c r="V87" s="16">
        <f>IFERROR(ALL!Z24,0)</f>
        <v>0</v>
      </c>
      <c r="W87" s="16">
        <f>IFERROR(ALL!AA24,0)</f>
        <v>0</v>
      </c>
      <c r="X87" s="16">
        <f>IFERROR(ALL!AB24,0)</f>
        <v>0</v>
      </c>
      <c r="Y87" s="16">
        <f>IFERROR(ALL!AC24,0)</f>
        <v>0</v>
      </c>
      <c r="Z87" s="16">
        <f>IFERROR(ALL!AD24,0)</f>
        <v>0</v>
      </c>
      <c r="AA87" s="16">
        <f>IFERROR(ALL!AE24,0)</f>
        <v>0</v>
      </c>
      <c r="AB87" s="16">
        <f>IFERROR(ALL!AF24,0)</f>
        <v>0</v>
      </c>
      <c r="AC87" s="16">
        <f>IFERROR(ALL!AG24,0)</f>
        <v>0</v>
      </c>
      <c r="AD87" s="16">
        <f>IFERROR(ALL!AH24,0)</f>
        <v>0</v>
      </c>
      <c r="AE87" s="16">
        <f>IFERROR(ALL!AI24,0)</f>
        <v>0</v>
      </c>
      <c r="AF87" s="16">
        <f>IFERROR(ALL!AJ24,0)</f>
        <v>0</v>
      </c>
      <c r="AG87" s="16">
        <f>IFERROR(ALL!AK24,0)</f>
        <v>0</v>
      </c>
      <c r="AH87" s="16">
        <f>IFERROR(ALL!AL24,0)</f>
        <v>0</v>
      </c>
      <c r="AI87" s="16">
        <f>IFERROR(ALL!AM24,0)</f>
        <v>0</v>
      </c>
      <c r="AJ87" s="16">
        <f>IFERROR(ALL!AN24,0)</f>
        <v>0</v>
      </c>
      <c r="AK87" s="16">
        <f>IFERROR(ALL!AO24,0)</f>
        <v>0</v>
      </c>
      <c r="AL87" s="16">
        <f>IFERROR(ALL!AP24,0)</f>
        <v>0</v>
      </c>
      <c r="AM87" s="16">
        <f>IFERROR(ALL!AQ24,0)</f>
        <v>0</v>
      </c>
      <c r="AN87" s="16">
        <f>IFERROR(ALL!AR24,0)</f>
        <v>0</v>
      </c>
      <c r="AO87" s="16">
        <f>IFERROR(ALL!AS24,0)</f>
        <v>0</v>
      </c>
      <c r="AP87" s="16">
        <f>IFERROR(ALL!AT24,0)</f>
        <v>0</v>
      </c>
      <c r="AQ87" s="16">
        <f>IFERROR(ALL!AU24,0)</f>
        <v>0</v>
      </c>
      <c r="AR87" s="16">
        <f>IFERROR(ALL!AV24,0)</f>
        <v>0</v>
      </c>
      <c r="AS87" s="16">
        <f>IFERROR(ALL!AW24,0)</f>
        <v>0</v>
      </c>
      <c r="AT87" s="16">
        <f>IFERROR(ALL!AX24,0)</f>
        <v>0</v>
      </c>
      <c r="AU87" s="16">
        <f>IFERROR(ALL!AY24,0)</f>
        <v>0</v>
      </c>
      <c r="AV87" s="16">
        <f>IFERROR(ALL!AZ24,0)</f>
        <v>0</v>
      </c>
      <c r="AW87" s="16">
        <f>IFERROR(ALL!BA24,0)</f>
        <v>0</v>
      </c>
      <c r="AX87" s="16">
        <f>IFERROR(ALL!BB24,0)</f>
        <v>0</v>
      </c>
      <c r="AY87" s="16">
        <f>IFERROR(ALL!BC24,0)</f>
        <v>0</v>
      </c>
      <c r="AZ87" s="16">
        <f>IFERROR(ALL!BD24,0)</f>
        <v>0</v>
      </c>
      <c r="BA87" s="16">
        <f>IFERROR(ALL!BE24,0)</f>
        <v>0</v>
      </c>
      <c r="BB87" s="16">
        <f>IFERROR(ALL!BF24,0)</f>
        <v>0</v>
      </c>
      <c r="BC87" s="16">
        <f>IFERROR(ALL!BG24,0)</f>
        <v>0</v>
      </c>
      <c r="BD87" s="16">
        <f>IFERROR(ALL!BH24,0)</f>
        <v>0</v>
      </c>
      <c r="BE87" s="16">
        <f>IFERROR(ALL!BI24,0)</f>
        <v>0</v>
      </c>
      <c r="BF87" s="16">
        <f>IFERROR(ALL!BJ24,0)</f>
        <v>0</v>
      </c>
      <c r="BG87" s="16">
        <f>IFERROR(ALL!BK24,0)</f>
        <v>0</v>
      </c>
      <c r="BH87" s="16">
        <f>IFERROR(ALL!BL24,0)</f>
        <v>0</v>
      </c>
      <c r="BI87" s="16">
        <f>IFERROR(ALL!BM24,0)</f>
        <v>0</v>
      </c>
      <c r="BJ87" s="16">
        <f>IFERROR(ALL!BN24,0)</f>
        <v>0</v>
      </c>
      <c r="BK87" s="16">
        <f>IFERROR(ALL!BO24,0)</f>
        <v>0</v>
      </c>
      <c r="BL87" s="16">
        <f>IFERROR(ALL!BP24,0)</f>
        <v>0</v>
      </c>
      <c r="BM87" s="16">
        <f>IFERROR(ALL!BQ24,0)</f>
        <v>0</v>
      </c>
      <c r="BN87" s="16">
        <f>IFERROR(ALL!BR24,0)</f>
        <v>0</v>
      </c>
      <c r="BO87" s="16">
        <f>IFERROR(ALL!BS24,0)</f>
        <v>0</v>
      </c>
      <c r="BP87" s="16">
        <f>IFERROR(ALL!BT24,0)</f>
        <v>0</v>
      </c>
      <c r="BQ87" s="16">
        <f>IFERROR(ALL!BU24,0)</f>
        <v>0</v>
      </c>
      <c r="BR87" s="16">
        <f>IFERROR(ALL!BV24,0)</f>
        <v>0</v>
      </c>
      <c r="BS87" s="16">
        <f>IFERROR(ALL!BW24,0)</f>
        <v>0</v>
      </c>
      <c r="BT87" s="16">
        <f>IFERROR(ALL!BX24,0)</f>
        <v>0</v>
      </c>
    </row>
    <row r="88" spans="1:72" ht="21.75" hidden="1" outlineLevel="1" thickBot="1" x14ac:dyDescent="0.4">
      <c r="A88" s="87">
        <f>ALL!E25</f>
        <v>0</v>
      </c>
      <c r="B88" s="16">
        <f>IFERROR(ALL!F25,0)</f>
        <v>0</v>
      </c>
      <c r="C88" s="16">
        <f>IFERROR(ALL!G25,0)</f>
        <v>0</v>
      </c>
      <c r="D88" s="16">
        <f>IFERROR(ALL!H25,0)</f>
        <v>0</v>
      </c>
      <c r="E88" s="16">
        <f>IFERROR(ALL!I25,0)</f>
        <v>0</v>
      </c>
      <c r="F88" s="16">
        <f>IFERROR(ALL!J25,0)</f>
        <v>0</v>
      </c>
      <c r="G88" s="16">
        <f>IFERROR(ALL!K25,0)</f>
        <v>0</v>
      </c>
      <c r="H88" s="16">
        <f>IFERROR(ALL!L25,0)</f>
        <v>0</v>
      </c>
      <c r="I88" s="16">
        <f>IFERROR(ALL!M25,0)</f>
        <v>0</v>
      </c>
      <c r="J88" s="16">
        <f>IFERROR(ALL!N25,0)</f>
        <v>0</v>
      </c>
      <c r="K88" s="16">
        <f>IFERROR(ALL!O25,0)</f>
        <v>0</v>
      </c>
      <c r="L88" s="16">
        <f>IFERROR(ALL!P25,0)</f>
        <v>0</v>
      </c>
      <c r="M88" s="16">
        <f>IFERROR(ALL!Q25,0)</f>
        <v>0</v>
      </c>
      <c r="N88" s="16">
        <f>IFERROR(ALL!R25,0)</f>
        <v>0</v>
      </c>
      <c r="O88" s="16">
        <f>IFERROR(ALL!S25,0)</f>
        <v>0</v>
      </c>
      <c r="P88" s="16">
        <f>IFERROR(ALL!T25,0)</f>
        <v>0</v>
      </c>
      <c r="Q88" s="16">
        <f>IFERROR(ALL!U25,0)</f>
        <v>0</v>
      </c>
      <c r="R88" s="16">
        <f>IFERROR(ALL!V25,0)</f>
        <v>0</v>
      </c>
      <c r="S88" s="16">
        <f>IFERROR(ALL!W25,0)</f>
        <v>0</v>
      </c>
      <c r="T88" s="16">
        <f>IFERROR(ALL!X25,0)</f>
        <v>0</v>
      </c>
      <c r="U88" s="16">
        <f>IFERROR(ALL!Y25,0)</f>
        <v>0</v>
      </c>
      <c r="V88" s="16">
        <f>IFERROR(ALL!Z25,0)</f>
        <v>0</v>
      </c>
      <c r="W88" s="16">
        <f>IFERROR(ALL!AA25,0)</f>
        <v>0</v>
      </c>
      <c r="X88" s="16">
        <f>IFERROR(ALL!AB25,0)</f>
        <v>0</v>
      </c>
      <c r="Y88" s="16">
        <f>IFERROR(ALL!AC25,0)</f>
        <v>0</v>
      </c>
      <c r="Z88" s="16">
        <f>IFERROR(ALL!AD25,0)</f>
        <v>0</v>
      </c>
      <c r="AA88" s="16">
        <f>IFERROR(ALL!AE25,0)</f>
        <v>0</v>
      </c>
      <c r="AB88" s="16">
        <f>IFERROR(ALL!AF25,0)</f>
        <v>0</v>
      </c>
      <c r="AC88" s="16">
        <f>IFERROR(ALL!AG25,0)</f>
        <v>0</v>
      </c>
      <c r="AD88" s="16">
        <f>IFERROR(ALL!AH25,0)</f>
        <v>0</v>
      </c>
      <c r="AE88" s="16">
        <f>IFERROR(ALL!AI25,0)</f>
        <v>0</v>
      </c>
      <c r="AF88" s="16">
        <f>IFERROR(ALL!AJ25,0)</f>
        <v>0</v>
      </c>
      <c r="AG88" s="16">
        <f>IFERROR(ALL!AK25,0)</f>
        <v>0</v>
      </c>
      <c r="AH88" s="16">
        <f>IFERROR(ALL!AL25,0)</f>
        <v>0</v>
      </c>
      <c r="AI88" s="16">
        <f>IFERROR(ALL!AM25,0)</f>
        <v>0</v>
      </c>
      <c r="AJ88" s="16">
        <f>IFERROR(ALL!AN25,0)</f>
        <v>0</v>
      </c>
      <c r="AK88" s="16">
        <f>IFERROR(ALL!AO25,0)</f>
        <v>0</v>
      </c>
      <c r="AL88" s="16">
        <f>IFERROR(ALL!AP25,0)</f>
        <v>0</v>
      </c>
      <c r="AM88" s="16">
        <f>IFERROR(ALL!AQ25,0)</f>
        <v>0</v>
      </c>
      <c r="AN88" s="16">
        <f>IFERROR(ALL!AR25,0)</f>
        <v>0</v>
      </c>
      <c r="AO88" s="16">
        <f>IFERROR(ALL!AS25,0)</f>
        <v>0</v>
      </c>
      <c r="AP88" s="16">
        <f>IFERROR(ALL!AT25,0)</f>
        <v>0</v>
      </c>
      <c r="AQ88" s="16">
        <f>IFERROR(ALL!AU25,0)</f>
        <v>0</v>
      </c>
      <c r="AR88" s="16">
        <f>IFERROR(ALL!AV25,0)</f>
        <v>0</v>
      </c>
      <c r="AS88" s="16">
        <f>IFERROR(ALL!AW25,0)</f>
        <v>0</v>
      </c>
      <c r="AT88" s="16">
        <f>IFERROR(ALL!AX25,0)</f>
        <v>0</v>
      </c>
      <c r="AU88" s="16">
        <f>IFERROR(ALL!AY25,0)</f>
        <v>0</v>
      </c>
      <c r="AV88" s="16">
        <f>IFERROR(ALL!AZ25,0)</f>
        <v>0</v>
      </c>
      <c r="AW88" s="16">
        <f>IFERROR(ALL!BA25,0)</f>
        <v>0</v>
      </c>
      <c r="AX88" s="16">
        <f>IFERROR(ALL!BB25,0)</f>
        <v>0</v>
      </c>
      <c r="AY88" s="16">
        <f>IFERROR(ALL!BC25,0)</f>
        <v>0</v>
      </c>
      <c r="AZ88" s="16">
        <f>IFERROR(ALL!BD25,0)</f>
        <v>0</v>
      </c>
      <c r="BA88" s="16">
        <f>IFERROR(ALL!BE25,0)</f>
        <v>0</v>
      </c>
      <c r="BB88" s="16">
        <f>IFERROR(ALL!BF25,0)</f>
        <v>0</v>
      </c>
      <c r="BC88" s="16">
        <f>IFERROR(ALL!BG25,0)</f>
        <v>0</v>
      </c>
      <c r="BD88" s="16">
        <f>IFERROR(ALL!BH25,0)</f>
        <v>0</v>
      </c>
      <c r="BE88" s="16">
        <f>IFERROR(ALL!BI25,0)</f>
        <v>0</v>
      </c>
      <c r="BF88" s="16">
        <f>IFERROR(ALL!BJ25,0)</f>
        <v>0</v>
      </c>
      <c r="BG88" s="16">
        <f>IFERROR(ALL!BK25,0)</f>
        <v>0</v>
      </c>
      <c r="BH88" s="16">
        <f>IFERROR(ALL!BL25,0)</f>
        <v>0</v>
      </c>
      <c r="BI88" s="16">
        <f>IFERROR(ALL!BM25,0)</f>
        <v>0</v>
      </c>
      <c r="BJ88" s="16">
        <f>IFERROR(ALL!BN25,0)</f>
        <v>0</v>
      </c>
      <c r="BK88" s="16">
        <f>IFERROR(ALL!BO25,0)</f>
        <v>0</v>
      </c>
      <c r="BL88" s="16">
        <f>IFERROR(ALL!BP25,0)</f>
        <v>0</v>
      </c>
      <c r="BM88" s="16">
        <f>IFERROR(ALL!BQ25,0)</f>
        <v>0</v>
      </c>
      <c r="BN88" s="16">
        <f>IFERROR(ALL!BR25,0)</f>
        <v>0</v>
      </c>
      <c r="BO88" s="16">
        <f>IFERROR(ALL!BS25,0)</f>
        <v>0</v>
      </c>
      <c r="BP88" s="16">
        <f>IFERROR(ALL!BT25,0)</f>
        <v>0</v>
      </c>
      <c r="BQ88" s="16">
        <f>IFERROR(ALL!BU25,0)</f>
        <v>0</v>
      </c>
      <c r="BR88" s="16">
        <f>IFERROR(ALL!BV25,0)</f>
        <v>0</v>
      </c>
      <c r="BS88" s="16">
        <f>IFERROR(ALL!BW25,0)</f>
        <v>0</v>
      </c>
      <c r="BT88" s="16">
        <f>IFERROR(ALL!BX25,0)</f>
        <v>0</v>
      </c>
    </row>
    <row r="89" spans="1:72" ht="21.75" hidden="1" outlineLevel="1" thickBot="1" x14ac:dyDescent="0.4">
      <c r="A89" s="87">
        <f>ALL!E26</f>
        <v>0</v>
      </c>
      <c r="B89" s="16">
        <f>IFERROR(ALL!F26,0)</f>
        <v>0</v>
      </c>
      <c r="C89" s="16">
        <f>IFERROR(ALL!G26,0)</f>
        <v>0</v>
      </c>
      <c r="D89" s="16">
        <f>IFERROR(ALL!H26,0)</f>
        <v>0</v>
      </c>
      <c r="E89" s="16">
        <f>IFERROR(ALL!I26,0)</f>
        <v>0</v>
      </c>
      <c r="F89" s="16">
        <f>IFERROR(ALL!J26,0)</f>
        <v>0</v>
      </c>
      <c r="G89" s="16">
        <f>IFERROR(ALL!K26,0)</f>
        <v>0</v>
      </c>
      <c r="H89" s="16">
        <f>IFERROR(ALL!L26,0)</f>
        <v>0</v>
      </c>
      <c r="I89" s="16">
        <f>IFERROR(ALL!M26,0)</f>
        <v>0</v>
      </c>
      <c r="J89" s="16">
        <f>IFERROR(ALL!N26,0)</f>
        <v>0</v>
      </c>
      <c r="K89" s="16">
        <f>IFERROR(ALL!O26,0)</f>
        <v>0</v>
      </c>
      <c r="L89" s="16">
        <f>IFERROR(ALL!P26,0)</f>
        <v>0</v>
      </c>
      <c r="M89" s="16">
        <f>IFERROR(ALL!Q26,0)</f>
        <v>0</v>
      </c>
      <c r="N89" s="16">
        <f>IFERROR(ALL!R26,0)</f>
        <v>0</v>
      </c>
      <c r="O89" s="16">
        <f>IFERROR(ALL!S26,0)</f>
        <v>0</v>
      </c>
      <c r="P89" s="16">
        <f>IFERROR(ALL!T26,0)</f>
        <v>0</v>
      </c>
      <c r="Q89" s="16">
        <f>IFERROR(ALL!U26,0)</f>
        <v>0</v>
      </c>
      <c r="R89" s="16">
        <f>IFERROR(ALL!V26,0)</f>
        <v>0</v>
      </c>
      <c r="S89" s="16">
        <f>IFERROR(ALL!W26,0)</f>
        <v>0</v>
      </c>
      <c r="T89" s="16">
        <f>IFERROR(ALL!X26,0)</f>
        <v>0</v>
      </c>
      <c r="U89" s="16">
        <f>IFERROR(ALL!Y26,0)</f>
        <v>0</v>
      </c>
      <c r="V89" s="16">
        <f>IFERROR(ALL!Z26,0)</f>
        <v>0</v>
      </c>
      <c r="W89" s="16">
        <f>IFERROR(ALL!AA26,0)</f>
        <v>0</v>
      </c>
      <c r="X89" s="16">
        <f>IFERROR(ALL!AB26,0)</f>
        <v>0</v>
      </c>
      <c r="Y89" s="16">
        <f>IFERROR(ALL!AC26,0)</f>
        <v>0</v>
      </c>
      <c r="Z89" s="16">
        <f>IFERROR(ALL!AD26,0)</f>
        <v>0</v>
      </c>
      <c r="AA89" s="16">
        <f>IFERROR(ALL!AE26,0)</f>
        <v>0</v>
      </c>
      <c r="AB89" s="16">
        <f>IFERROR(ALL!AF26,0)</f>
        <v>0</v>
      </c>
      <c r="AC89" s="16">
        <f>IFERROR(ALL!AG26,0)</f>
        <v>0</v>
      </c>
      <c r="AD89" s="16">
        <f>IFERROR(ALL!AH26,0)</f>
        <v>0</v>
      </c>
      <c r="AE89" s="16">
        <f>IFERROR(ALL!AI26,0)</f>
        <v>0</v>
      </c>
      <c r="AF89" s="16">
        <f>IFERROR(ALL!AJ26,0)</f>
        <v>0</v>
      </c>
      <c r="AG89" s="16">
        <f>IFERROR(ALL!AK26,0)</f>
        <v>0</v>
      </c>
      <c r="AH89" s="16">
        <f>IFERROR(ALL!AL26,0)</f>
        <v>0</v>
      </c>
      <c r="AI89" s="16">
        <f>IFERROR(ALL!AM26,0)</f>
        <v>0</v>
      </c>
      <c r="AJ89" s="16">
        <f>IFERROR(ALL!AN26,0)</f>
        <v>0</v>
      </c>
      <c r="AK89" s="16">
        <f>IFERROR(ALL!AO26,0)</f>
        <v>0</v>
      </c>
      <c r="AL89" s="16">
        <f>IFERROR(ALL!AP26,0)</f>
        <v>0</v>
      </c>
      <c r="AM89" s="16">
        <f>IFERROR(ALL!AQ26,0)</f>
        <v>0</v>
      </c>
      <c r="AN89" s="16">
        <f>IFERROR(ALL!AR26,0)</f>
        <v>0</v>
      </c>
      <c r="AO89" s="16">
        <f>IFERROR(ALL!AS26,0)</f>
        <v>0</v>
      </c>
      <c r="AP89" s="16">
        <f>IFERROR(ALL!AT26,0)</f>
        <v>0</v>
      </c>
      <c r="AQ89" s="16">
        <f>IFERROR(ALL!AU26,0)</f>
        <v>0</v>
      </c>
      <c r="AR89" s="16">
        <f>IFERROR(ALL!AV26,0)</f>
        <v>0</v>
      </c>
      <c r="AS89" s="16">
        <f>IFERROR(ALL!AW26,0)</f>
        <v>0</v>
      </c>
      <c r="AT89" s="16">
        <f>IFERROR(ALL!AX26,0)</f>
        <v>0</v>
      </c>
      <c r="AU89" s="16">
        <f>IFERROR(ALL!AY26,0)</f>
        <v>0</v>
      </c>
      <c r="AV89" s="16">
        <f>IFERROR(ALL!AZ26,0)</f>
        <v>0</v>
      </c>
      <c r="AW89" s="16">
        <f>IFERROR(ALL!BA26,0)</f>
        <v>0</v>
      </c>
      <c r="AX89" s="16">
        <f>IFERROR(ALL!BB26,0)</f>
        <v>0</v>
      </c>
      <c r="AY89" s="16">
        <f>IFERROR(ALL!BC26,0)</f>
        <v>0</v>
      </c>
      <c r="AZ89" s="16">
        <f>IFERROR(ALL!BD26,0)</f>
        <v>0</v>
      </c>
      <c r="BA89" s="16">
        <f>IFERROR(ALL!BE26,0)</f>
        <v>0</v>
      </c>
      <c r="BB89" s="16">
        <f>IFERROR(ALL!BF26,0)</f>
        <v>0</v>
      </c>
      <c r="BC89" s="16">
        <f>IFERROR(ALL!BG26,0)</f>
        <v>0</v>
      </c>
      <c r="BD89" s="16">
        <f>IFERROR(ALL!BH26,0)</f>
        <v>0</v>
      </c>
      <c r="BE89" s="16">
        <f>IFERROR(ALL!BI26,0)</f>
        <v>0</v>
      </c>
      <c r="BF89" s="16">
        <f>IFERROR(ALL!BJ26,0)</f>
        <v>0</v>
      </c>
      <c r="BG89" s="16">
        <f>IFERROR(ALL!BK26,0)</f>
        <v>0</v>
      </c>
      <c r="BH89" s="16">
        <f>IFERROR(ALL!BL26,0)</f>
        <v>0</v>
      </c>
      <c r="BI89" s="16">
        <f>IFERROR(ALL!BM26,0)</f>
        <v>0</v>
      </c>
      <c r="BJ89" s="16">
        <f>IFERROR(ALL!BN26,0)</f>
        <v>0</v>
      </c>
      <c r="BK89" s="16">
        <f>IFERROR(ALL!BO26,0)</f>
        <v>0</v>
      </c>
      <c r="BL89" s="16">
        <f>IFERROR(ALL!BP26,0)</f>
        <v>0</v>
      </c>
      <c r="BM89" s="16">
        <f>IFERROR(ALL!BQ26,0)</f>
        <v>0</v>
      </c>
      <c r="BN89" s="16">
        <f>IFERROR(ALL!BR26,0)</f>
        <v>0</v>
      </c>
      <c r="BO89" s="16">
        <f>IFERROR(ALL!BS26,0)</f>
        <v>0</v>
      </c>
      <c r="BP89" s="16">
        <f>IFERROR(ALL!BT26,0)</f>
        <v>0</v>
      </c>
      <c r="BQ89" s="16">
        <f>IFERROR(ALL!BU26,0)</f>
        <v>0</v>
      </c>
      <c r="BR89" s="16">
        <f>IFERROR(ALL!BV26,0)</f>
        <v>0</v>
      </c>
      <c r="BS89" s="16">
        <f>IFERROR(ALL!BW26,0)</f>
        <v>0</v>
      </c>
      <c r="BT89" s="16">
        <f>IFERROR(ALL!BX26,0)</f>
        <v>0</v>
      </c>
    </row>
    <row r="90" spans="1:72" ht="21.75" hidden="1" outlineLevel="1" thickBot="1" x14ac:dyDescent="0.4">
      <c r="A90" s="87">
        <f>ALL!E27</f>
        <v>0</v>
      </c>
      <c r="B90" s="16">
        <f>IFERROR(ALL!F27,0)</f>
        <v>0</v>
      </c>
      <c r="C90" s="16">
        <f>IFERROR(ALL!G27,0)</f>
        <v>0</v>
      </c>
      <c r="D90" s="16">
        <f>IFERROR(ALL!H27,0)</f>
        <v>0</v>
      </c>
      <c r="E90" s="16">
        <f>IFERROR(ALL!I27,0)</f>
        <v>0</v>
      </c>
      <c r="F90" s="16">
        <f>IFERROR(ALL!J27,0)</f>
        <v>0</v>
      </c>
      <c r="G90" s="16">
        <f>IFERROR(ALL!K27,0)</f>
        <v>0</v>
      </c>
      <c r="H90" s="16">
        <f>IFERROR(ALL!L27,0)</f>
        <v>0</v>
      </c>
      <c r="I90" s="16">
        <f>IFERROR(ALL!M27,0)</f>
        <v>0</v>
      </c>
      <c r="J90" s="16">
        <f>IFERROR(ALL!N27,0)</f>
        <v>0</v>
      </c>
      <c r="K90" s="16">
        <f>IFERROR(ALL!O27,0)</f>
        <v>0</v>
      </c>
      <c r="L90" s="16">
        <f>IFERROR(ALL!P27,0)</f>
        <v>0</v>
      </c>
      <c r="M90" s="16">
        <f>IFERROR(ALL!Q27,0)</f>
        <v>0</v>
      </c>
      <c r="N90" s="16">
        <f>IFERROR(ALL!R27,0)</f>
        <v>0</v>
      </c>
      <c r="O90" s="16">
        <f>IFERROR(ALL!S27,0)</f>
        <v>0</v>
      </c>
      <c r="P90" s="16">
        <f>IFERROR(ALL!T27,0)</f>
        <v>0</v>
      </c>
      <c r="Q90" s="16">
        <f>IFERROR(ALL!U27,0)</f>
        <v>0</v>
      </c>
      <c r="R90" s="16">
        <f>IFERROR(ALL!V27,0)</f>
        <v>0</v>
      </c>
      <c r="S90" s="16">
        <f>IFERROR(ALL!W27,0)</f>
        <v>0</v>
      </c>
      <c r="T90" s="16">
        <f>IFERROR(ALL!X27,0)</f>
        <v>0</v>
      </c>
      <c r="U90" s="16">
        <f>IFERROR(ALL!Y27,0)</f>
        <v>0</v>
      </c>
      <c r="V90" s="16">
        <f>IFERROR(ALL!Z27,0)</f>
        <v>0</v>
      </c>
      <c r="W90" s="16">
        <f>IFERROR(ALL!AA27,0)</f>
        <v>0</v>
      </c>
      <c r="X90" s="16">
        <f>IFERROR(ALL!AB27,0)</f>
        <v>0</v>
      </c>
      <c r="Y90" s="16">
        <f>IFERROR(ALL!AC27,0)</f>
        <v>0</v>
      </c>
      <c r="Z90" s="16">
        <f>IFERROR(ALL!AD27,0)</f>
        <v>0</v>
      </c>
      <c r="AA90" s="16">
        <f>IFERROR(ALL!AE27,0)</f>
        <v>0</v>
      </c>
      <c r="AB90" s="16">
        <f>IFERROR(ALL!AF27,0)</f>
        <v>0</v>
      </c>
      <c r="AC90" s="16">
        <f>IFERROR(ALL!AG27,0)</f>
        <v>0</v>
      </c>
      <c r="AD90" s="16">
        <f>IFERROR(ALL!AH27,0)</f>
        <v>0</v>
      </c>
      <c r="AE90" s="16">
        <f>IFERROR(ALL!AI27,0)</f>
        <v>0</v>
      </c>
      <c r="AF90" s="16">
        <f>IFERROR(ALL!AJ27,0)</f>
        <v>0</v>
      </c>
      <c r="AG90" s="16">
        <f>IFERROR(ALL!AK27,0)</f>
        <v>0</v>
      </c>
      <c r="AH90" s="16">
        <f>IFERROR(ALL!AL27,0)</f>
        <v>0</v>
      </c>
      <c r="AI90" s="16">
        <f>IFERROR(ALL!AM27,0)</f>
        <v>0</v>
      </c>
      <c r="AJ90" s="16">
        <f>IFERROR(ALL!AN27,0)</f>
        <v>0</v>
      </c>
      <c r="AK90" s="16">
        <f>IFERROR(ALL!AO27,0)</f>
        <v>0</v>
      </c>
      <c r="AL90" s="16">
        <f>IFERROR(ALL!AP27,0)</f>
        <v>0</v>
      </c>
      <c r="AM90" s="16">
        <f>IFERROR(ALL!AQ27,0)</f>
        <v>0</v>
      </c>
      <c r="AN90" s="16">
        <f>IFERROR(ALL!AR27,0)</f>
        <v>0</v>
      </c>
      <c r="AO90" s="16">
        <f>IFERROR(ALL!AS27,0)</f>
        <v>0</v>
      </c>
      <c r="AP90" s="16">
        <f>IFERROR(ALL!AT27,0)</f>
        <v>0</v>
      </c>
      <c r="AQ90" s="16">
        <f>IFERROR(ALL!AU27,0)</f>
        <v>0</v>
      </c>
      <c r="AR90" s="16">
        <f>IFERROR(ALL!AV27,0)</f>
        <v>0</v>
      </c>
      <c r="AS90" s="16">
        <f>IFERROR(ALL!AW27,0)</f>
        <v>0</v>
      </c>
      <c r="AT90" s="16">
        <f>IFERROR(ALL!AX27,0)</f>
        <v>0</v>
      </c>
      <c r="AU90" s="16">
        <f>IFERROR(ALL!AY27,0)</f>
        <v>0</v>
      </c>
      <c r="AV90" s="16">
        <f>IFERROR(ALL!AZ27,0)</f>
        <v>0</v>
      </c>
      <c r="AW90" s="16">
        <f>IFERROR(ALL!BA27,0)</f>
        <v>0</v>
      </c>
      <c r="AX90" s="16">
        <f>IFERROR(ALL!BB27,0)</f>
        <v>0</v>
      </c>
      <c r="AY90" s="16">
        <f>IFERROR(ALL!BC27,0)</f>
        <v>0</v>
      </c>
      <c r="AZ90" s="16">
        <f>IFERROR(ALL!BD27,0)</f>
        <v>0</v>
      </c>
      <c r="BA90" s="16">
        <f>IFERROR(ALL!BE27,0)</f>
        <v>0</v>
      </c>
      <c r="BB90" s="16">
        <f>IFERROR(ALL!BF27,0)</f>
        <v>0</v>
      </c>
      <c r="BC90" s="16">
        <f>IFERROR(ALL!BG27,0)</f>
        <v>0</v>
      </c>
      <c r="BD90" s="16">
        <f>IFERROR(ALL!BH27,0)</f>
        <v>0</v>
      </c>
      <c r="BE90" s="16">
        <f>IFERROR(ALL!BI27,0)</f>
        <v>0</v>
      </c>
      <c r="BF90" s="16">
        <f>IFERROR(ALL!BJ27,0)</f>
        <v>0</v>
      </c>
      <c r="BG90" s="16">
        <f>IFERROR(ALL!BK27,0)</f>
        <v>0</v>
      </c>
      <c r="BH90" s="16">
        <f>IFERROR(ALL!BL27,0)</f>
        <v>0</v>
      </c>
      <c r="BI90" s="16">
        <f>IFERROR(ALL!BM27,0)</f>
        <v>0</v>
      </c>
      <c r="BJ90" s="16">
        <f>IFERROR(ALL!BN27,0)</f>
        <v>0</v>
      </c>
      <c r="BK90" s="16">
        <f>IFERROR(ALL!BO27,0)</f>
        <v>0</v>
      </c>
      <c r="BL90" s="16">
        <f>IFERROR(ALL!BP27,0)</f>
        <v>0</v>
      </c>
      <c r="BM90" s="16">
        <f>IFERROR(ALL!BQ27,0)</f>
        <v>0</v>
      </c>
      <c r="BN90" s="16">
        <f>IFERROR(ALL!BR27,0)</f>
        <v>0</v>
      </c>
      <c r="BO90" s="16">
        <f>IFERROR(ALL!BS27,0)</f>
        <v>0</v>
      </c>
      <c r="BP90" s="16">
        <f>IFERROR(ALL!BT27,0)</f>
        <v>0</v>
      </c>
      <c r="BQ90" s="16">
        <f>IFERROR(ALL!BU27,0)</f>
        <v>0</v>
      </c>
      <c r="BR90" s="16">
        <f>IFERROR(ALL!BV27,0)</f>
        <v>0</v>
      </c>
      <c r="BS90" s="16">
        <f>IFERROR(ALL!BW27,0)</f>
        <v>0</v>
      </c>
      <c r="BT90" s="16">
        <f>IFERROR(ALL!BX27,0)</f>
        <v>0</v>
      </c>
    </row>
    <row r="91" spans="1:72" ht="21.75" hidden="1" outlineLevel="1" thickBot="1" x14ac:dyDescent="0.4">
      <c r="A91" s="87">
        <f>ALL!E28</f>
        <v>0</v>
      </c>
      <c r="B91" s="16">
        <f>IFERROR(ALL!F28,0)</f>
        <v>0</v>
      </c>
      <c r="C91" s="16">
        <f>IFERROR(ALL!G28,0)</f>
        <v>0</v>
      </c>
      <c r="D91" s="16">
        <f>IFERROR(ALL!H28,0)</f>
        <v>0</v>
      </c>
      <c r="E91" s="16">
        <f>IFERROR(ALL!I28,0)</f>
        <v>0</v>
      </c>
      <c r="F91" s="16">
        <f>IFERROR(ALL!J28,0)</f>
        <v>0</v>
      </c>
      <c r="G91" s="16">
        <f>IFERROR(ALL!K28,0)</f>
        <v>0</v>
      </c>
      <c r="H91" s="16">
        <f>IFERROR(ALL!L28,0)</f>
        <v>0</v>
      </c>
      <c r="I91" s="16">
        <f>IFERROR(ALL!M28,0)</f>
        <v>0</v>
      </c>
      <c r="J91" s="16">
        <f>IFERROR(ALL!N28,0)</f>
        <v>0</v>
      </c>
      <c r="K91" s="16">
        <f>IFERROR(ALL!O28,0)</f>
        <v>0</v>
      </c>
      <c r="L91" s="16">
        <f>IFERROR(ALL!P28,0)</f>
        <v>0</v>
      </c>
      <c r="M91" s="16">
        <f>IFERROR(ALL!Q28,0)</f>
        <v>0</v>
      </c>
      <c r="N91" s="16">
        <f>IFERROR(ALL!R28,0)</f>
        <v>0</v>
      </c>
      <c r="O91" s="16">
        <f>IFERROR(ALL!S28,0)</f>
        <v>0</v>
      </c>
      <c r="P91" s="16">
        <f>IFERROR(ALL!T28,0)</f>
        <v>0</v>
      </c>
      <c r="Q91" s="16">
        <f>IFERROR(ALL!U28,0)</f>
        <v>0</v>
      </c>
      <c r="R91" s="16">
        <f>IFERROR(ALL!V28,0)</f>
        <v>0</v>
      </c>
      <c r="S91" s="16">
        <f>IFERROR(ALL!W28,0)</f>
        <v>0</v>
      </c>
      <c r="T91" s="16">
        <f>IFERROR(ALL!X28,0)</f>
        <v>0</v>
      </c>
      <c r="U91" s="16">
        <f>IFERROR(ALL!Y28,0)</f>
        <v>0</v>
      </c>
      <c r="V91" s="16">
        <f>IFERROR(ALL!Z28,0)</f>
        <v>0</v>
      </c>
      <c r="W91" s="16">
        <f>IFERROR(ALL!AA28,0)</f>
        <v>0</v>
      </c>
      <c r="X91" s="16">
        <f>IFERROR(ALL!AB28,0)</f>
        <v>0</v>
      </c>
      <c r="Y91" s="16">
        <f>IFERROR(ALL!AC28,0)</f>
        <v>0</v>
      </c>
      <c r="Z91" s="16">
        <f>IFERROR(ALL!AD28,0)</f>
        <v>0</v>
      </c>
      <c r="AA91" s="16">
        <f>IFERROR(ALL!AE28,0)</f>
        <v>0</v>
      </c>
      <c r="AB91" s="16">
        <f>IFERROR(ALL!AF28,0)</f>
        <v>0</v>
      </c>
      <c r="AC91" s="16">
        <f>IFERROR(ALL!AG28,0)</f>
        <v>0</v>
      </c>
      <c r="AD91" s="16">
        <f>IFERROR(ALL!AH28,0)</f>
        <v>0</v>
      </c>
      <c r="AE91" s="16">
        <f>IFERROR(ALL!AI28,0)</f>
        <v>0</v>
      </c>
      <c r="AF91" s="16">
        <f>IFERROR(ALL!AJ28,0)</f>
        <v>0</v>
      </c>
      <c r="AG91" s="16">
        <f>IFERROR(ALL!AK28,0)</f>
        <v>0</v>
      </c>
      <c r="AH91" s="16">
        <f>IFERROR(ALL!AL28,0)</f>
        <v>0</v>
      </c>
      <c r="AI91" s="16">
        <f>IFERROR(ALL!AM28,0)</f>
        <v>0</v>
      </c>
      <c r="AJ91" s="16">
        <f>IFERROR(ALL!AN28,0)</f>
        <v>0</v>
      </c>
      <c r="AK91" s="16">
        <f>IFERROR(ALL!AO28,0)</f>
        <v>0</v>
      </c>
      <c r="AL91" s="16">
        <f>IFERROR(ALL!AP28,0)</f>
        <v>0</v>
      </c>
      <c r="AM91" s="16">
        <f>IFERROR(ALL!AQ28,0)</f>
        <v>0</v>
      </c>
      <c r="AN91" s="16">
        <f>IFERROR(ALL!AR28,0)</f>
        <v>0</v>
      </c>
      <c r="AO91" s="16">
        <f>IFERROR(ALL!AS28,0)</f>
        <v>0</v>
      </c>
      <c r="AP91" s="16">
        <f>IFERROR(ALL!AT28,0)</f>
        <v>0</v>
      </c>
      <c r="AQ91" s="16">
        <f>IFERROR(ALL!AU28,0)</f>
        <v>0</v>
      </c>
      <c r="AR91" s="16">
        <f>IFERROR(ALL!AV28,0)</f>
        <v>0</v>
      </c>
      <c r="AS91" s="16">
        <f>IFERROR(ALL!AW28,0)</f>
        <v>0</v>
      </c>
      <c r="AT91" s="16">
        <f>IFERROR(ALL!AX28,0)</f>
        <v>0</v>
      </c>
      <c r="AU91" s="16">
        <f>IFERROR(ALL!AY28,0)</f>
        <v>0</v>
      </c>
      <c r="AV91" s="16">
        <f>IFERROR(ALL!AZ28,0)</f>
        <v>0</v>
      </c>
      <c r="AW91" s="16">
        <f>IFERROR(ALL!BA28,0)</f>
        <v>0</v>
      </c>
      <c r="AX91" s="16">
        <f>IFERROR(ALL!BB28,0)</f>
        <v>0</v>
      </c>
      <c r="AY91" s="16">
        <f>IFERROR(ALL!BC28,0)</f>
        <v>0</v>
      </c>
      <c r="AZ91" s="16">
        <f>IFERROR(ALL!BD28,0)</f>
        <v>0</v>
      </c>
      <c r="BA91" s="16">
        <f>IFERROR(ALL!BE28,0)</f>
        <v>0</v>
      </c>
      <c r="BB91" s="16">
        <f>IFERROR(ALL!BF28,0)</f>
        <v>0</v>
      </c>
      <c r="BC91" s="16">
        <f>IFERROR(ALL!BG28,0)</f>
        <v>0</v>
      </c>
      <c r="BD91" s="16">
        <f>IFERROR(ALL!BH28,0)</f>
        <v>0</v>
      </c>
      <c r="BE91" s="16">
        <f>IFERROR(ALL!BI28,0)</f>
        <v>0</v>
      </c>
      <c r="BF91" s="16">
        <f>IFERROR(ALL!BJ28,0)</f>
        <v>0</v>
      </c>
      <c r="BG91" s="16">
        <f>IFERROR(ALL!BK28,0)</f>
        <v>0</v>
      </c>
      <c r="BH91" s="16">
        <f>IFERROR(ALL!BL28,0)</f>
        <v>0</v>
      </c>
      <c r="BI91" s="16">
        <f>IFERROR(ALL!BM28,0)</f>
        <v>0</v>
      </c>
      <c r="BJ91" s="16">
        <f>IFERROR(ALL!BN28,0)</f>
        <v>0</v>
      </c>
      <c r="BK91" s="16">
        <f>IFERROR(ALL!BO28,0)</f>
        <v>0</v>
      </c>
      <c r="BL91" s="16">
        <f>IFERROR(ALL!BP28,0)</f>
        <v>0</v>
      </c>
      <c r="BM91" s="16">
        <f>IFERROR(ALL!BQ28,0)</f>
        <v>0</v>
      </c>
      <c r="BN91" s="16">
        <f>IFERROR(ALL!BR28,0)</f>
        <v>0</v>
      </c>
      <c r="BO91" s="16">
        <f>IFERROR(ALL!BS28,0)</f>
        <v>0</v>
      </c>
      <c r="BP91" s="16">
        <f>IFERROR(ALL!BT28,0)</f>
        <v>0</v>
      </c>
      <c r="BQ91" s="16">
        <f>IFERROR(ALL!BU28,0)</f>
        <v>0</v>
      </c>
      <c r="BR91" s="16">
        <f>IFERROR(ALL!BV28,0)</f>
        <v>0</v>
      </c>
      <c r="BS91" s="16">
        <f>IFERROR(ALL!BW28,0)</f>
        <v>0</v>
      </c>
      <c r="BT91" s="16">
        <f>IFERROR(ALL!BX28,0)</f>
        <v>0</v>
      </c>
    </row>
    <row r="92" spans="1:72" ht="21.75" hidden="1" outlineLevel="1" thickBot="1" x14ac:dyDescent="0.4">
      <c r="A92" s="87">
        <f>ALL!E29</f>
        <v>0</v>
      </c>
      <c r="B92" s="16">
        <f>IFERROR(ALL!F29,0)</f>
        <v>0</v>
      </c>
      <c r="C92" s="16">
        <f>IFERROR(ALL!G29,0)</f>
        <v>0</v>
      </c>
      <c r="D92" s="16">
        <f>IFERROR(ALL!H29,0)</f>
        <v>0</v>
      </c>
      <c r="E92" s="16">
        <f>IFERROR(ALL!I29,0)</f>
        <v>0</v>
      </c>
      <c r="F92" s="16">
        <f>IFERROR(ALL!J29,0)</f>
        <v>0</v>
      </c>
      <c r="G92" s="16">
        <f>IFERROR(ALL!K29,0)</f>
        <v>0</v>
      </c>
      <c r="H92" s="16">
        <f>IFERROR(ALL!L29,0)</f>
        <v>0</v>
      </c>
      <c r="I92" s="16">
        <f>IFERROR(ALL!M29,0)</f>
        <v>0</v>
      </c>
      <c r="J92" s="16">
        <f>IFERROR(ALL!N29,0)</f>
        <v>0</v>
      </c>
      <c r="K92" s="16">
        <f>IFERROR(ALL!O29,0)</f>
        <v>0</v>
      </c>
      <c r="L92" s="16">
        <f>IFERROR(ALL!P29,0)</f>
        <v>0</v>
      </c>
      <c r="M92" s="16">
        <f>IFERROR(ALL!Q29,0)</f>
        <v>0</v>
      </c>
      <c r="N92" s="16">
        <f>IFERROR(ALL!R29,0)</f>
        <v>0</v>
      </c>
      <c r="O92" s="16">
        <f>IFERROR(ALL!S29,0)</f>
        <v>0</v>
      </c>
      <c r="P92" s="16">
        <f>IFERROR(ALL!T29,0)</f>
        <v>0</v>
      </c>
      <c r="Q92" s="16">
        <f>IFERROR(ALL!U29,0)</f>
        <v>0</v>
      </c>
      <c r="R92" s="16">
        <f>IFERROR(ALL!V29,0)</f>
        <v>0</v>
      </c>
      <c r="S92" s="16">
        <f>IFERROR(ALL!W29,0)</f>
        <v>0</v>
      </c>
      <c r="T92" s="16">
        <f>IFERROR(ALL!X29,0)</f>
        <v>0</v>
      </c>
      <c r="U92" s="16">
        <f>IFERROR(ALL!Y29,0)</f>
        <v>0</v>
      </c>
      <c r="V92" s="16">
        <f>IFERROR(ALL!Z29,0)</f>
        <v>0</v>
      </c>
      <c r="W92" s="16">
        <f>IFERROR(ALL!AA29,0)</f>
        <v>0</v>
      </c>
      <c r="X92" s="16">
        <f>IFERROR(ALL!AB29,0)</f>
        <v>0</v>
      </c>
      <c r="Y92" s="16">
        <f>IFERROR(ALL!AC29,0)</f>
        <v>0</v>
      </c>
      <c r="Z92" s="16">
        <f>IFERROR(ALL!AD29,0)</f>
        <v>0</v>
      </c>
      <c r="AA92" s="16">
        <f>IFERROR(ALL!AE29,0)</f>
        <v>0</v>
      </c>
      <c r="AB92" s="16">
        <f>IFERROR(ALL!AF29,0)</f>
        <v>0</v>
      </c>
      <c r="AC92" s="16">
        <f>IFERROR(ALL!AG29,0)</f>
        <v>0</v>
      </c>
      <c r="AD92" s="16">
        <f>IFERROR(ALL!AH29,0)</f>
        <v>0</v>
      </c>
      <c r="AE92" s="16">
        <f>IFERROR(ALL!AI29,0)</f>
        <v>0</v>
      </c>
      <c r="AF92" s="16">
        <f>IFERROR(ALL!AJ29,0)</f>
        <v>0</v>
      </c>
      <c r="AG92" s="16">
        <f>IFERROR(ALL!AK29,0)</f>
        <v>0</v>
      </c>
      <c r="AH92" s="16">
        <f>IFERROR(ALL!AL29,0)</f>
        <v>0</v>
      </c>
      <c r="AI92" s="16">
        <f>IFERROR(ALL!AM29,0)</f>
        <v>0</v>
      </c>
      <c r="AJ92" s="16">
        <f>IFERROR(ALL!AN29,0)</f>
        <v>0</v>
      </c>
      <c r="AK92" s="16">
        <f>IFERROR(ALL!AO29,0)</f>
        <v>0</v>
      </c>
      <c r="AL92" s="16">
        <f>IFERROR(ALL!AP29,0)</f>
        <v>0</v>
      </c>
      <c r="AM92" s="16">
        <f>IFERROR(ALL!AQ29,0)</f>
        <v>0</v>
      </c>
      <c r="AN92" s="16">
        <f>IFERROR(ALL!AR29,0)</f>
        <v>0</v>
      </c>
      <c r="AO92" s="16">
        <f>IFERROR(ALL!AS29,0)</f>
        <v>0</v>
      </c>
      <c r="AP92" s="16">
        <f>IFERROR(ALL!AT29,0)</f>
        <v>0</v>
      </c>
      <c r="AQ92" s="16">
        <f>IFERROR(ALL!AU29,0)</f>
        <v>0</v>
      </c>
      <c r="AR92" s="16">
        <f>IFERROR(ALL!AV29,0)</f>
        <v>0</v>
      </c>
      <c r="AS92" s="16">
        <f>IFERROR(ALL!AW29,0)</f>
        <v>0</v>
      </c>
      <c r="AT92" s="16">
        <f>IFERROR(ALL!AX29,0)</f>
        <v>0</v>
      </c>
      <c r="AU92" s="16">
        <f>IFERROR(ALL!AY29,0)</f>
        <v>0</v>
      </c>
      <c r="AV92" s="16">
        <f>IFERROR(ALL!AZ29,0)</f>
        <v>0</v>
      </c>
      <c r="AW92" s="16">
        <f>IFERROR(ALL!BA29,0)</f>
        <v>0</v>
      </c>
      <c r="AX92" s="16">
        <f>IFERROR(ALL!BB29,0)</f>
        <v>0</v>
      </c>
      <c r="AY92" s="16">
        <f>IFERROR(ALL!BC29,0)</f>
        <v>0</v>
      </c>
      <c r="AZ92" s="16">
        <f>IFERROR(ALL!BD29,0)</f>
        <v>0</v>
      </c>
      <c r="BA92" s="16">
        <f>IFERROR(ALL!BE29,0)</f>
        <v>0</v>
      </c>
      <c r="BB92" s="16">
        <f>IFERROR(ALL!BF29,0)</f>
        <v>0</v>
      </c>
      <c r="BC92" s="16">
        <f>IFERROR(ALL!BG29,0)</f>
        <v>0</v>
      </c>
      <c r="BD92" s="16">
        <f>IFERROR(ALL!BH29,0)</f>
        <v>0</v>
      </c>
      <c r="BE92" s="16">
        <f>IFERROR(ALL!BI29,0)</f>
        <v>0</v>
      </c>
      <c r="BF92" s="16">
        <f>IFERROR(ALL!BJ29,0)</f>
        <v>0</v>
      </c>
      <c r="BG92" s="16">
        <f>IFERROR(ALL!BK29,0)</f>
        <v>0</v>
      </c>
      <c r="BH92" s="16">
        <f>IFERROR(ALL!BL29,0)</f>
        <v>0</v>
      </c>
      <c r="BI92" s="16">
        <f>IFERROR(ALL!BM29,0)</f>
        <v>0</v>
      </c>
      <c r="BJ92" s="16">
        <f>IFERROR(ALL!BN29,0)</f>
        <v>0</v>
      </c>
      <c r="BK92" s="16">
        <f>IFERROR(ALL!BO29,0)</f>
        <v>0</v>
      </c>
      <c r="BL92" s="16">
        <f>IFERROR(ALL!BP29,0)</f>
        <v>0</v>
      </c>
      <c r="BM92" s="16">
        <f>IFERROR(ALL!BQ29,0)</f>
        <v>0</v>
      </c>
      <c r="BN92" s="16">
        <f>IFERROR(ALL!BR29,0)</f>
        <v>0</v>
      </c>
      <c r="BO92" s="16">
        <f>IFERROR(ALL!BS29,0)</f>
        <v>0</v>
      </c>
      <c r="BP92" s="16">
        <f>IFERROR(ALL!BT29,0)</f>
        <v>0</v>
      </c>
      <c r="BQ92" s="16">
        <f>IFERROR(ALL!BU29,0)</f>
        <v>0</v>
      </c>
      <c r="BR92" s="16">
        <f>IFERROR(ALL!BV29,0)</f>
        <v>0</v>
      </c>
      <c r="BS92" s="16">
        <f>IFERROR(ALL!BW29,0)</f>
        <v>0</v>
      </c>
      <c r="BT92" s="16">
        <f>IFERROR(ALL!BX29,0)</f>
        <v>0</v>
      </c>
    </row>
    <row r="93" spans="1:72" ht="21.75" hidden="1" outlineLevel="1" thickBot="1" x14ac:dyDescent="0.4">
      <c r="A93" s="87">
        <f>ALL!E30</f>
        <v>0</v>
      </c>
      <c r="B93" s="16">
        <f>IFERROR(ALL!F30,0)</f>
        <v>0</v>
      </c>
      <c r="C93" s="16">
        <f>IFERROR(ALL!G30,0)</f>
        <v>0</v>
      </c>
      <c r="D93" s="16">
        <f>IFERROR(ALL!H30,0)</f>
        <v>0</v>
      </c>
      <c r="E93" s="16">
        <f>IFERROR(ALL!I30,0)</f>
        <v>0</v>
      </c>
      <c r="F93" s="16">
        <f>IFERROR(ALL!J30,0)</f>
        <v>0</v>
      </c>
      <c r="G93" s="16">
        <f>IFERROR(ALL!K30,0)</f>
        <v>0</v>
      </c>
      <c r="H93" s="16">
        <f>IFERROR(ALL!L30,0)</f>
        <v>0</v>
      </c>
      <c r="I93" s="16">
        <f>IFERROR(ALL!M30,0)</f>
        <v>0</v>
      </c>
      <c r="J93" s="16">
        <f>IFERROR(ALL!N30,0)</f>
        <v>0</v>
      </c>
      <c r="K93" s="16">
        <f>IFERROR(ALL!O30,0)</f>
        <v>0</v>
      </c>
      <c r="L93" s="16">
        <f>IFERROR(ALL!P30,0)</f>
        <v>0</v>
      </c>
      <c r="M93" s="16">
        <f>IFERROR(ALL!Q30,0)</f>
        <v>0</v>
      </c>
      <c r="N93" s="16">
        <f>IFERROR(ALL!R30,0)</f>
        <v>0</v>
      </c>
      <c r="O93" s="16">
        <f>IFERROR(ALL!S30,0)</f>
        <v>0</v>
      </c>
      <c r="P93" s="16">
        <f>IFERROR(ALL!T30,0)</f>
        <v>0</v>
      </c>
      <c r="Q93" s="16">
        <f>IFERROR(ALL!U30,0)</f>
        <v>0</v>
      </c>
      <c r="R93" s="16">
        <f>IFERROR(ALL!V30,0)</f>
        <v>0</v>
      </c>
      <c r="S93" s="16">
        <f>IFERROR(ALL!W30,0)</f>
        <v>0</v>
      </c>
      <c r="T93" s="16">
        <f>IFERROR(ALL!X30,0)</f>
        <v>0</v>
      </c>
      <c r="U93" s="16">
        <f>IFERROR(ALL!Y30,0)</f>
        <v>0</v>
      </c>
      <c r="V93" s="16">
        <f>IFERROR(ALL!Z30,0)</f>
        <v>0</v>
      </c>
      <c r="W93" s="16">
        <f>IFERROR(ALL!AA30,0)</f>
        <v>0</v>
      </c>
      <c r="X93" s="16">
        <f>IFERROR(ALL!AB30,0)</f>
        <v>0</v>
      </c>
      <c r="Y93" s="16">
        <f>IFERROR(ALL!AC30,0)</f>
        <v>0</v>
      </c>
      <c r="Z93" s="16">
        <f>IFERROR(ALL!AD30,0)</f>
        <v>0</v>
      </c>
      <c r="AA93" s="16">
        <f>IFERROR(ALL!AE30,0)</f>
        <v>0</v>
      </c>
      <c r="AB93" s="16">
        <f>IFERROR(ALL!AF30,0)</f>
        <v>0</v>
      </c>
      <c r="AC93" s="16">
        <f>IFERROR(ALL!AG30,0)</f>
        <v>0</v>
      </c>
      <c r="AD93" s="16">
        <f>IFERROR(ALL!AH30,0)</f>
        <v>0</v>
      </c>
      <c r="AE93" s="16">
        <f>IFERROR(ALL!AI30,0)</f>
        <v>0</v>
      </c>
      <c r="AF93" s="16">
        <f>IFERROR(ALL!AJ30,0)</f>
        <v>0</v>
      </c>
      <c r="AG93" s="16">
        <f>IFERROR(ALL!AK30,0)</f>
        <v>0</v>
      </c>
      <c r="AH93" s="16">
        <f>IFERROR(ALL!AL30,0)</f>
        <v>0</v>
      </c>
      <c r="AI93" s="16">
        <f>IFERROR(ALL!AM30,0)</f>
        <v>0</v>
      </c>
      <c r="AJ93" s="16">
        <f>IFERROR(ALL!AN30,0)</f>
        <v>0</v>
      </c>
      <c r="AK93" s="16">
        <f>IFERROR(ALL!AO30,0)</f>
        <v>0</v>
      </c>
      <c r="AL93" s="16">
        <f>IFERROR(ALL!AP30,0)</f>
        <v>0</v>
      </c>
      <c r="AM93" s="16">
        <f>IFERROR(ALL!AQ30,0)</f>
        <v>0</v>
      </c>
      <c r="AN93" s="16">
        <f>IFERROR(ALL!AR30,0)</f>
        <v>0</v>
      </c>
      <c r="AO93" s="16">
        <f>IFERROR(ALL!AS30,0)</f>
        <v>0</v>
      </c>
      <c r="AP93" s="16">
        <f>IFERROR(ALL!AT30,0)</f>
        <v>0</v>
      </c>
      <c r="AQ93" s="16">
        <f>IFERROR(ALL!AU30,0)</f>
        <v>0</v>
      </c>
      <c r="AR93" s="16">
        <f>IFERROR(ALL!AV30,0)</f>
        <v>0</v>
      </c>
      <c r="AS93" s="16">
        <f>IFERROR(ALL!AW30,0)</f>
        <v>0</v>
      </c>
      <c r="AT93" s="16">
        <f>IFERROR(ALL!AX30,0)</f>
        <v>0</v>
      </c>
      <c r="AU93" s="16">
        <f>IFERROR(ALL!AY30,0)</f>
        <v>0</v>
      </c>
      <c r="AV93" s="16">
        <f>IFERROR(ALL!AZ30,0)</f>
        <v>0</v>
      </c>
      <c r="AW93" s="16">
        <f>IFERROR(ALL!BA30,0)</f>
        <v>0</v>
      </c>
      <c r="AX93" s="16">
        <f>IFERROR(ALL!BB30,0)</f>
        <v>0</v>
      </c>
      <c r="AY93" s="16">
        <f>IFERROR(ALL!BC30,0)</f>
        <v>0</v>
      </c>
      <c r="AZ93" s="16">
        <f>IFERROR(ALL!BD30,0)</f>
        <v>0</v>
      </c>
      <c r="BA93" s="16">
        <f>IFERROR(ALL!BE30,0)</f>
        <v>0</v>
      </c>
      <c r="BB93" s="16">
        <f>IFERROR(ALL!BF30,0)</f>
        <v>0</v>
      </c>
      <c r="BC93" s="16">
        <f>IFERROR(ALL!BG30,0)</f>
        <v>0</v>
      </c>
      <c r="BD93" s="16">
        <f>IFERROR(ALL!BH30,0)</f>
        <v>0</v>
      </c>
      <c r="BE93" s="16">
        <f>IFERROR(ALL!BI30,0)</f>
        <v>0</v>
      </c>
      <c r="BF93" s="16">
        <f>IFERROR(ALL!BJ30,0)</f>
        <v>0</v>
      </c>
      <c r="BG93" s="16">
        <f>IFERROR(ALL!BK30,0)</f>
        <v>0</v>
      </c>
      <c r="BH93" s="16">
        <f>IFERROR(ALL!BL30,0)</f>
        <v>0</v>
      </c>
      <c r="BI93" s="16">
        <f>IFERROR(ALL!BM30,0)</f>
        <v>0</v>
      </c>
      <c r="BJ93" s="16">
        <f>IFERROR(ALL!BN30,0)</f>
        <v>0</v>
      </c>
      <c r="BK93" s="16">
        <f>IFERROR(ALL!BO30,0)</f>
        <v>0</v>
      </c>
      <c r="BL93" s="16">
        <f>IFERROR(ALL!BP30,0)</f>
        <v>0</v>
      </c>
      <c r="BM93" s="16">
        <f>IFERROR(ALL!BQ30,0)</f>
        <v>0</v>
      </c>
      <c r="BN93" s="16">
        <f>IFERROR(ALL!BR30,0)</f>
        <v>0</v>
      </c>
      <c r="BO93" s="16">
        <f>IFERROR(ALL!BS30,0)</f>
        <v>0</v>
      </c>
      <c r="BP93" s="16">
        <f>IFERROR(ALL!BT30,0)</f>
        <v>0</v>
      </c>
      <c r="BQ93" s="16">
        <f>IFERROR(ALL!BU30,0)</f>
        <v>0</v>
      </c>
      <c r="BR93" s="16">
        <f>IFERROR(ALL!BV30,0)</f>
        <v>0</v>
      </c>
      <c r="BS93" s="16">
        <f>IFERROR(ALL!BW30,0)</f>
        <v>0</v>
      </c>
      <c r="BT93" s="16">
        <f>IFERROR(ALL!BX30,0)</f>
        <v>0</v>
      </c>
    </row>
    <row r="94" spans="1:72" ht="21.75" hidden="1" outlineLevel="1" thickBot="1" x14ac:dyDescent="0.4">
      <c r="A94" s="87">
        <f>ALL!E31</f>
        <v>0</v>
      </c>
      <c r="B94" s="16">
        <f>IFERROR(ALL!F31,0)</f>
        <v>0</v>
      </c>
      <c r="C94" s="16">
        <f>IFERROR(ALL!G31,0)</f>
        <v>0</v>
      </c>
      <c r="D94" s="16">
        <f>IFERROR(ALL!H31,0)</f>
        <v>0</v>
      </c>
      <c r="E94" s="16">
        <f>IFERROR(ALL!I31,0)</f>
        <v>0</v>
      </c>
      <c r="F94" s="16">
        <f>IFERROR(ALL!J31,0)</f>
        <v>0</v>
      </c>
      <c r="G94" s="16">
        <f>IFERROR(ALL!K31,0)</f>
        <v>0</v>
      </c>
      <c r="H94" s="16">
        <f>IFERROR(ALL!L31,0)</f>
        <v>0</v>
      </c>
      <c r="I94" s="16">
        <f>IFERROR(ALL!M31,0)</f>
        <v>0</v>
      </c>
      <c r="J94" s="16">
        <f>IFERROR(ALL!N31,0)</f>
        <v>0</v>
      </c>
      <c r="K94" s="16">
        <f>IFERROR(ALL!O31,0)</f>
        <v>0</v>
      </c>
      <c r="L94" s="16">
        <f>IFERROR(ALL!P31,0)</f>
        <v>0</v>
      </c>
      <c r="M94" s="16">
        <f>IFERROR(ALL!Q31,0)</f>
        <v>0</v>
      </c>
      <c r="N94" s="16">
        <f>IFERROR(ALL!R31,0)</f>
        <v>0</v>
      </c>
      <c r="O94" s="16">
        <f>IFERROR(ALL!S31,0)</f>
        <v>0</v>
      </c>
      <c r="P94" s="16">
        <f>IFERROR(ALL!T31,0)</f>
        <v>0</v>
      </c>
      <c r="Q94" s="16">
        <f>IFERROR(ALL!U31,0)</f>
        <v>0</v>
      </c>
      <c r="R94" s="16">
        <f>IFERROR(ALL!V31,0)</f>
        <v>0</v>
      </c>
      <c r="S94" s="16">
        <f>IFERROR(ALL!W31,0)</f>
        <v>0</v>
      </c>
      <c r="T94" s="16">
        <f>IFERROR(ALL!X31,0)</f>
        <v>0</v>
      </c>
      <c r="U94" s="16">
        <f>IFERROR(ALL!Y31,0)</f>
        <v>0</v>
      </c>
      <c r="V94" s="16">
        <f>IFERROR(ALL!Z31,0)</f>
        <v>0</v>
      </c>
      <c r="W94" s="16">
        <f>IFERROR(ALL!AA31,0)</f>
        <v>0</v>
      </c>
      <c r="X94" s="16">
        <f>IFERROR(ALL!AB31,0)</f>
        <v>0</v>
      </c>
      <c r="Y94" s="16">
        <f>IFERROR(ALL!AC31,0)</f>
        <v>0</v>
      </c>
      <c r="Z94" s="16">
        <f>IFERROR(ALL!AD31,0)</f>
        <v>0</v>
      </c>
      <c r="AA94" s="16">
        <f>IFERROR(ALL!AE31,0)</f>
        <v>0</v>
      </c>
      <c r="AB94" s="16">
        <f>IFERROR(ALL!AF31,0)</f>
        <v>0</v>
      </c>
      <c r="AC94" s="16">
        <f>IFERROR(ALL!AG31,0)</f>
        <v>0</v>
      </c>
      <c r="AD94" s="16">
        <f>IFERROR(ALL!AH31,0)</f>
        <v>0</v>
      </c>
      <c r="AE94" s="16">
        <f>IFERROR(ALL!AI31,0)</f>
        <v>0</v>
      </c>
      <c r="AF94" s="16">
        <f>IFERROR(ALL!AJ31,0)</f>
        <v>0</v>
      </c>
      <c r="AG94" s="16">
        <f>IFERROR(ALL!AK31,0)</f>
        <v>0</v>
      </c>
      <c r="AH94" s="16">
        <f>IFERROR(ALL!AL31,0)</f>
        <v>0</v>
      </c>
      <c r="AI94" s="16">
        <f>IFERROR(ALL!AM31,0)</f>
        <v>0</v>
      </c>
      <c r="AJ94" s="16">
        <f>IFERROR(ALL!AN31,0)</f>
        <v>0</v>
      </c>
      <c r="AK94" s="16">
        <f>IFERROR(ALL!AO31,0)</f>
        <v>0</v>
      </c>
      <c r="AL94" s="16">
        <f>IFERROR(ALL!AP31,0)</f>
        <v>0</v>
      </c>
      <c r="AM94" s="16">
        <f>IFERROR(ALL!AQ31,0)</f>
        <v>0</v>
      </c>
      <c r="AN94" s="16">
        <f>IFERROR(ALL!AR31,0)</f>
        <v>0</v>
      </c>
      <c r="AO94" s="16">
        <f>IFERROR(ALL!AS31,0)</f>
        <v>0</v>
      </c>
      <c r="AP94" s="16">
        <f>IFERROR(ALL!AT31,0)</f>
        <v>0</v>
      </c>
      <c r="AQ94" s="16">
        <f>IFERROR(ALL!AU31,0)</f>
        <v>0</v>
      </c>
      <c r="AR94" s="16">
        <f>IFERROR(ALL!AV31,0)</f>
        <v>0</v>
      </c>
      <c r="AS94" s="16">
        <f>IFERROR(ALL!AW31,0)</f>
        <v>0</v>
      </c>
      <c r="AT94" s="16">
        <f>IFERROR(ALL!AX31,0)</f>
        <v>0</v>
      </c>
      <c r="AU94" s="16">
        <f>IFERROR(ALL!AY31,0)</f>
        <v>0</v>
      </c>
      <c r="AV94" s="16">
        <f>IFERROR(ALL!AZ31,0)</f>
        <v>0</v>
      </c>
      <c r="AW94" s="16">
        <f>IFERROR(ALL!BA31,0)</f>
        <v>0</v>
      </c>
      <c r="AX94" s="16">
        <f>IFERROR(ALL!BB31,0)</f>
        <v>0</v>
      </c>
      <c r="AY94" s="16">
        <f>IFERROR(ALL!BC31,0)</f>
        <v>0</v>
      </c>
      <c r="AZ94" s="16">
        <f>IFERROR(ALL!BD31,0)</f>
        <v>0</v>
      </c>
      <c r="BA94" s="16">
        <f>IFERROR(ALL!BE31,0)</f>
        <v>0</v>
      </c>
      <c r="BB94" s="16">
        <f>IFERROR(ALL!BF31,0)</f>
        <v>0</v>
      </c>
      <c r="BC94" s="16">
        <f>IFERROR(ALL!BG31,0)</f>
        <v>0</v>
      </c>
      <c r="BD94" s="16">
        <f>IFERROR(ALL!BH31,0)</f>
        <v>0</v>
      </c>
      <c r="BE94" s="16">
        <f>IFERROR(ALL!BI31,0)</f>
        <v>0</v>
      </c>
      <c r="BF94" s="16">
        <f>IFERROR(ALL!BJ31,0)</f>
        <v>0</v>
      </c>
      <c r="BG94" s="16">
        <f>IFERROR(ALL!BK31,0)</f>
        <v>0</v>
      </c>
      <c r="BH94" s="16">
        <f>IFERROR(ALL!BL31,0)</f>
        <v>0</v>
      </c>
      <c r="BI94" s="16">
        <f>IFERROR(ALL!BM31,0)</f>
        <v>0</v>
      </c>
      <c r="BJ94" s="16">
        <f>IFERROR(ALL!BN31,0)</f>
        <v>0</v>
      </c>
      <c r="BK94" s="16">
        <f>IFERROR(ALL!BO31,0)</f>
        <v>0</v>
      </c>
      <c r="BL94" s="16">
        <f>IFERROR(ALL!BP31,0)</f>
        <v>0</v>
      </c>
      <c r="BM94" s="16">
        <f>IFERROR(ALL!BQ31,0)</f>
        <v>0</v>
      </c>
      <c r="BN94" s="16">
        <f>IFERROR(ALL!BR31,0)</f>
        <v>0</v>
      </c>
      <c r="BO94" s="16">
        <f>IFERROR(ALL!F38,0)</f>
        <v>0</v>
      </c>
      <c r="BP94" s="16">
        <f>IFERROR(ALL!BT31,0)</f>
        <v>0</v>
      </c>
      <c r="BQ94" s="16">
        <f>IFERROR(ALL!BU31,0)</f>
        <v>0</v>
      </c>
      <c r="BR94" s="16">
        <f>IFERROR(ALL!BV31,0)</f>
        <v>0</v>
      </c>
      <c r="BS94" s="16">
        <f>IFERROR(ALL!BW31,0)</f>
        <v>0</v>
      </c>
      <c r="BT94" s="16">
        <f>IFERROR(ALL!BX31,0)</f>
        <v>0</v>
      </c>
    </row>
    <row r="95" spans="1:72" ht="21.75" hidden="1" outlineLevel="1" thickBot="1" x14ac:dyDescent="0.4">
      <c r="A95" s="87">
        <f>ALL!E32</f>
        <v>0</v>
      </c>
      <c r="B95" s="16">
        <f>IFERROR(ALL!F32,0)</f>
        <v>0</v>
      </c>
      <c r="C95" s="16">
        <f>IFERROR(ALL!G32,0)</f>
        <v>0</v>
      </c>
      <c r="D95" s="16">
        <f>IFERROR(ALL!H32,0)</f>
        <v>0</v>
      </c>
      <c r="E95" s="16">
        <f>IFERROR(ALL!I32,0)</f>
        <v>0</v>
      </c>
      <c r="F95" s="16">
        <f>IFERROR(ALL!J32,0)</f>
        <v>0</v>
      </c>
      <c r="G95" s="16">
        <f>IFERROR(ALL!K32,0)</f>
        <v>0</v>
      </c>
      <c r="H95" s="16">
        <f>IFERROR(ALL!L32,0)</f>
        <v>0</v>
      </c>
      <c r="I95" s="16">
        <f>IFERROR(ALL!M32,0)</f>
        <v>0</v>
      </c>
      <c r="J95" s="16">
        <f>IFERROR(ALL!N32,0)</f>
        <v>0</v>
      </c>
      <c r="K95" s="16">
        <f>IFERROR(ALL!O32,0)</f>
        <v>0</v>
      </c>
      <c r="L95" s="16">
        <f>IFERROR(ALL!P32,0)</f>
        <v>0</v>
      </c>
      <c r="M95" s="16">
        <f>IFERROR(ALL!Q32,0)</f>
        <v>0</v>
      </c>
      <c r="N95" s="16">
        <f>IFERROR(ALL!R32,0)</f>
        <v>0</v>
      </c>
      <c r="O95" s="16">
        <f>IFERROR(ALL!S32,0)</f>
        <v>0</v>
      </c>
      <c r="P95" s="16">
        <f>IFERROR(ALL!T32,0)</f>
        <v>0</v>
      </c>
      <c r="Q95" s="16">
        <f>IFERROR(ALL!U32,0)</f>
        <v>0</v>
      </c>
      <c r="R95" s="16">
        <f>IFERROR(ALL!V32,0)</f>
        <v>0</v>
      </c>
      <c r="S95" s="16">
        <f>IFERROR(ALL!W32,0)</f>
        <v>0</v>
      </c>
      <c r="T95" s="16">
        <f>IFERROR(ALL!X32,0)</f>
        <v>0</v>
      </c>
      <c r="U95" s="16">
        <f>IFERROR(ALL!Y32,0)</f>
        <v>0</v>
      </c>
      <c r="V95" s="16">
        <f>IFERROR(ALL!Z32,0)</f>
        <v>0</v>
      </c>
      <c r="W95" s="16">
        <f>IFERROR(ALL!AA32,0)</f>
        <v>0</v>
      </c>
      <c r="X95" s="16">
        <f>IFERROR(ALL!AB32,0)</f>
        <v>0</v>
      </c>
      <c r="Y95" s="16">
        <f>IFERROR(ALL!AC32,0)</f>
        <v>0</v>
      </c>
      <c r="Z95" s="16">
        <f>IFERROR(ALL!AD32,0)</f>
        <v>0</v>
      </c>
      <c r="AA95" s="16">
        <f>IFERROR(ALL!AE32,0)</f>
        <v>0</v>
      </c>
      <c r="AB95" s="16">
        <f>IFERROR(ALL!AF32,0)</f>
        <v>0</v>
      </c>
      <c r="AC95" s="16">
        <f>IFERROR(ALL!AG32,0)</f>
        <v>0</v>
      </c>
      <c r="AD95" s="16">
        <f>IFERROR(ALL!AH32,0)</f>
        <v>0</v>
      </c>
      <c r="AE95" s="16">
        <f>IFERROR(ALL!AI32,0)</f>
        <v>0</v>
      </c>
      <c r="AF95" s="16">
        <f>IFERROR(ALL!AJ32,0)</f>
        <v>0</v>
      </c>
      <c r="AG95" s="16">
        <f>IFERROR(ALL!AK32,0)</f>
        <v>0</v>
      </c>
      <c r="AH95" s="16">
        <f>IFERROR(ALL!AL32,0)</f>
        <v>0</v>
      </c>
      <c r="AI95" s="16">
        <f>IFERROR(ALL!AM32,0)</f>
        <v>0</v>
      </c>
      <c r="AJ95" s="16">
        <f>IFERROR(ALL!AN32,0)</f>
        <v>0</v>
      </c>
      <c r="AK95" s="16">
        <f>IFERROR(ALL!AO32,0)</f>
        <v>0</v>
      </c>
      <c r="AL95" s="16">
        <f>IFERROR(ALL!AP32,0)</f>
        <v>0</v>
      </c>
      <c r="AM95" s="16">
        <f>IFERROR(ALL!AQ32,0)</f>
        <v>0</v>
      </c>
      <c r="AN95" s="16">
        <f>IFERROR(ALL!AR32,0)</f>
        <v>0</v>
      </c>
      <c r="AO95" s="16">
        <f>IFERROR(ALL!AS32,0)</f>
        <v>0</v>
      </c>
      <c r="AP95" s="16">
        <f>IFERROR(ALL!AT32,0)</f>
        <v>0</v>
      </c>
      <c r="AQ95" s="16">
        <f>IFERROR(ALL!AU32,0)</f>
        <v>0</v>
      </c>
      <c r="AR95" s="16">
        <f>IFERROR(ALL!AV32,0)</f>
        <v>0</v>
      </c>
      <c r="AS95" s="16">
        <f>IFERROR(ALL!AW32,0)</f>
        <v>0</v>
      </c>
      <c r="AT95" s="16">
        <f>IFERROR(ALL!AX32,0)</f>
        <v>0</v>
      </c>
      <c r="AU95" s="16">
        <f>IFERROR(ALL!AY32,0)</f>
        <v>0</v>
      </c>
      <c r="AV95" s="16">
        <f>IFERROR(ALL!AZ32,0)</f>
        <v>0</v>
      </c>
      <c r="AW95" s="16">
        <f>IFERROR(ALL!BA32,0)</f>
        <v>0</v>
      </c>
      <c r="AX95" s="16">
        <f>IFERROR(ALL!BB32,0)</f>
        <v>0</v>
      </c>
      <c r="AY95" s="16">
        <f>IFERROR(ALL!BC32,0)</f>
        <v>0</v>
      </c>
      <c r="AZ95" s="16">
        <f>IFERROR(ALL!BD32,0)</f>
        <v>0</v>
      </c>
      <c r="BA95" s="16">
        <f>IFERROR(ALL!BE32,0)</f>
        <v>0</v>
      </c>
      <c r="BB95" s="16">
        <f>IFERROR(ALL!BF32,0)</f>
        <v>0</v>
      </c>
      <c r="BC95" s="16">
        <f>IFERROR(ALL!BG32,0)</f>
        <v>0</v>
      </c>
      <c r="BD95" s="16">
        <f>IFERROR(ALL!BH32,0)</f>
        <v>0</v>
      </c>
      <c r="BE95" s="16">
        <f>IFERROR(ALL!BI32,0)</f>
        <v>0</v>
      </c>
      <c r="BF95" s="16">
        <f>IFERROR(ALL!BJ32,0)</f>
        <v>0</v>
      </c>
      <c r="BG95" s="16">
        <f>IFERROR(ALL!BK32,0)</f>
        <v>0</v>
      </c>
      <c r="BH95" s="16">
        <f>IFERROR(ALL!BL32,0)</f>
        <v>0</v>
      </c>
      <c r="BI95" s="16">
        <f>IFERROR(ALL!BM32,0)</f>
        <v>0</v>
      </c>
      <c r="BJ95" s="16">
        <f>IFERROR(ALL!BN32,0)</f>
        <v>0</v>
      </c>
      <c r="BK95" s="16">
        <f>IFERROR(ALL!BO32,0)</f>
        <v>0</v>
      </c>
      <c r="BL95" s="16">
        <f>IFERROR(ALL!BP32,0)</f>
        <v>0</v>
      </c>
      <c r="BM95" s="16">
        <f>IFERROR(ALL!BQ32,0)</f>
        <v>0</v>
      </c>
      <c r="BN95" s="16">
        <f>IFERROR(ALL!BR32,0)</f>
        <v>0</v>
      </c>
      <c r="BO95" s="16">
        <f>IFERROR(ALL!BS32,0)</f>
        <v>0</v>
      </c>
      <c r="BP95" s="16">
        <f>IFERROR(ALL!BT32,0)</f>
        <v>0</v>
      </c>
      <c r="BQ95" s="16">
        <f>IFERROR(ALL!BU32,0)</f>
        <v>0</v>
      </c>
      <c r="BR95" s="16">
        <f>IFERROR(ALL!BV32,0)</f>
        <v>0</v>
      </c>
      <c r="BS95" s="16">
        <f>IFERROR(ALL!BW32,0)</f>
        <v>0</v>
      </c>
      <c r="BT95" s="16">
        <f>IFERROR(ALL!BX32,0)</f>
        <v>0</v>
      </c>
    </row>
    <row r="96" spans="1:72" ht="21.75" hidden="1" outlineLevel="1" thickBot="1" x14ac:dyDescent="0.4">
      <c r="A96" s="87">
        <f>ALL!E33</f>
        <v>1</v>
      </c>
      <c r="B96" s="16">
        <f>IFERROR(ALL!F33,0)</f>
        <v>1</v>
      </c>
      <c r="C96" s="16">
        <f>IFERROR(ALL!G33,0)</f>
        <v>1</v>
      </c>
      <c r="D96" s="16">
        <f>IFERROR(ALL!H33,0)</f>
        <v>1</v>
      </c>
      <c r="E96" s="16">
        <f>IFERROR(ALL!I33,0)</f>
        <v>1</v>
      </c>
      <c r="F96" s="16">
        <f>IFERROR(ALL!J33,0)</f>
        <v>1</v>
      </c>
      <c r="G96" s="16">
        <f>IFERROR(ALL!K33,0)</f>
        <v>1</v>
      </c>
      <c r="H96" s="16">
        <f>IFERROR(ALL!L33,0)</f>
        <v>1</v>
      </c>
      <c r="I96" s="16">
        <f>IFERROR(ALL!M33,0)</f>
        <v>1</v>
      </c>
      <c r="J96" s="16">
        <f>IFERROR(ALL!N33,0)</f>
        <v>1</v>
      </c>
      <c r="K96" s="16">
        <f>IFERROR(ALL!O33,0)</f>
        <v>1</v>
      </c>
      <c r="L96" s="16">
        <f>IFERROR(ALL!P33,0)</f>
        <v>1</v>
      </c>
      <c r="M96" s="16">
        <f>IFERROR(ALL!Q33,0)</f>
        <v>1</v>
      </c>
      <c r="N96" s="16">
        <f>IFERROR(ALL!R33,0)</f>
        <v>1</v>
      </c>
      <c r="O96" s="16">
        <f>IFERROR(ALL!S33,0)</f>
        <v>1</v>
      </c>
      <c r="P96" s="16">
        <f>IFERROR(ALL!T33,0)</f>
        <v>1</v>
      </c>
      <c r="Q96" s="16">
        <f>IFERROR(ALL!U33,0)</f>
        <v>1</v>
      </c>
      <c r="R96" s="16">
        <f>IFERROR(ALL!V33,0)</f>
        <v>1</v>
      </c>
      <c r="S96" s="16">
        <f>IFERROR(ALL!W33,0)</f>
        <v>1</v>
      </c>
      <c r="T96" s="16">
        <f>IFERROR(ALL!X33,0)</f>
        <v>1</v>
      </c>
      <c r="U96" s="16">
        <f>IFERROR(ALL!Y33,0)</f>
        <v>1</v>
      </c>
      <c r="V96" s="16">
        <f>IFERROR(ALL!Z33,0)</f>
        <v>1</v>
      </c>
      <c r="W96" s="16">
        <f>IFERROR(ALL!AA33,0)</f>
        <v>1</v>
      </c>
      <c r="X96" s="16">
        <f>IFERROR(ALL!AB33,0)</f>
        <v>1</v>
      </c>
      <c r="Y96" s="16">
        <f>IFERROR(ALL!AC33,0)</f>
        <v>1</v>
      </c>
      <c r="Z96" s="16">
        <f>IFERROR(ALL!AD33,0)</f>
        <v>1</v>
      </c>
      <c r="AA96" s="16">
        <f>IFERROR(ALL!AE33,0)</f>
        <v>1</v>
      </c>
      <c r="AB96" s="16">
        <f>IFERROR(ALL!AF33,0)</f>
        <v>1</v>
      </c>
      <c r="AC96" s="16">
        <f>IFERROR(ALL!AG33,0)</f>
        <v>1</v>
      </c>
      <c r="AD96" s="16">
        <f>IFERROR(ALL!AH33,0)</f>
        <v>1</v>
      </c>
      <c r="AE96" s="16">
        <f>IFERROR(ALL!AI33,0)</f>
        <v>0</v>
      </c>
      <c r="AF96" s="16">
        <f>IFERROR(ALL!AJ33,0)</f>
        <v>0</v>
      </c>
      <c r="AG96" s="16">
        <f>IFERROR(ALL!AK33,0)</f>
        <v>0</v>
      </c>
      <c r="AH96" s="16">
        <f>IFERROR(ALL!AL33,0)</f>
        <v>0</v>
      </c>
      <c r="AI96" s="16">
        <f>IFERROR(ALL!AM33,0)</f>
        <v>0</v>
      </c>
      <c r="AJ96" s="16">
        <f>IFERROR(ALL!AN33,0)</f>
        <v>0</v>
      </c>
      <c r="AK96" s="16">
        <f>IFERROR(ALL!AO33,0)</f>
        <v>0</v>
      </c>
      <c r="AL96" s="16">
        <f>IFERROR(ALL!AP33,0)</f>
        <v>0</v>
      </c>
      <c r="AM96" s="16">
        <f>IFERROR(ALL!AQ33,0)</f>
        <v>0</v>
      </c>
      <c r="AN96" s="16">
        <f>IFERROR(ALL!AR33,0)</f>
        <v>0</v>
      </c>
      <c r="AO96" s="16">
        <f>IFERROR(ALL!AS33,0)</f>
        <v>0</v>
      </c>
      <c r="AP96" s="16">
        <f>IFERROR(ALL!AT33,0)</f>
        <v>0</v>
      </c>
      <c r="AQ96" s="16">
        <f>IFERROR(ALL!AU33,0)</f>
        <v>0</v>
      </c>
      <c r="AR96" s="16">
        <f>IFERROR(ALL!AV33,0)</f>
        <v>0</v>
      </c>
      <c r="AS96" s="16">
        <f>IFERROR(ALL!AW33,0)</f>
        <v>0</v>
      </c>
      <c r="AT96" s="16">
        <f>IFERROR(ALL!AX33,0)</f>
        <v>0</v>
      </c>
      <c r="AU96" s="16">
        <f>IFERROR(ALL!AY33,0)</f>
        <v>0</v>
      </c>
      <c r="AV96" s="16">
        <f>IFERROR(ALL!AZ33,0)</f>
        <v>0</v>
      </c>
      <c r="AW96" s="16">
        <f>IFERROR(ALL!BA33,0)</f>
        <v>0</v>
      </c>
      <c r="AX96" s="16">
        <f>IFERROR(ALL!BB33,0)</f>
        <v>0</v>
      </c>
      <c r="AY96" s="16">
        <f>IFERROR(ALL!BC33,0)</f>
        <v>0</v>
      </c>
      <c r="AZ96" s="16">
        <f>IFERROR(ALL!BD33,0)</f>
        <v>0</v>
      </c>
      <c r="BA96" s="16">
        <f>IFERROR(ALL!BE33,0)</f>
        <v>0</v>
      </c>
      <c r="BB96" s="16">
        <f>IFERROR(ALL!BF33,0)</f>
        <v>0</v>
      </c>
      <c r="BC96" s="16">
        <f>IFERROR(ALL!BG33,0)</f>
        <v>0</v>
      </c>
      <c r="BD96" s="16">
        <f>IFERROR(ALL!BH33,0)</f>
        <v>0</v>
      </c>
      <c r="BE96" s="16">
        <f>IFERROR(ALL!BI33,0)</f>
        <v>0</v>
      </c>
      <c r="BF96" s="16">
        <f>IFERROR(ALL!BJ33,0)</f>
        <v>0</v>
      </c>
      <c r="BG96" s="16">
        <f>IFERROR(ALL!BK33,0)</f>
        <v>0</v>
      </c>
      <c r="BH96" s="16">
        <f>IFERROR(ALL!BL33,0)</f>
        <v>0</v>
      </c>
      <c r="BI96" s="16">
        <f>IFERROR(ALL!BM33,0)</f>
        <v>0</v>
      </c>
      <c r="BJ96" s="16">
        <f>IFERROR(ALL!BN33,0)</f>
        <v>0</v>
      </c>
      <c r="BK96" s="16">
        <f>IFERROR(ALL!BO33,0)</f>
        <v>0</v>
      </c>
      <c r="BL96" s="16">
        <f>IFERROR(ALL!BP33,0)</f>
        <v>0</v>
      </c>
      <c r="BM96" s="16">
        <f>IFERROR(ALL!BQ33,0)</f>
        <v>0</v>
      </c>
      <c r="BN96" s="16">
        <f>IFERROR(ALL!BR33,0)</f>
        <v>0</v>
      </c>
      <c r="BO96" s="16">
        <f>IFERROR(ALL!BS33,0)</f>
        <v>0</v>
      </c>
      <c r="BP96" s="16">
        <f>IFERROR(ALL!BT33,0)</f>
        <v>0</v>
      </c>
      <c r="BQ96" s="16">
        <f>IFERROR(ALL!BU33,0)</f>
        <v>0</v>
      </c>
      <c r="BR96" s="16">
        <f>IFERROR(ALL!BV33,0)</f>
        <v>0</v>
      </c>
      <c r="BS96" s="16">
        <f>IFERROR(ALL!BW33,0)</f>
        <v>0</v>
      </c>
      <c r="BT96" s="16">
        <f>IFERROR(ALL!BX33,0)</f>
        <v>0</v>
      </c>
    </row>
    <row r="97" spans="1:72" ht="22.5" collapsed="1" thickTop="1" thickBot="1" x14ac:dyDescent="0.4">
      <c r="A97" s="93"/>
      <c r="B97" s="93"/>
    </row>
    <row r="98" spans="1:72" hidden="1" x14ac:dyDescent="0.35">
      <c r="A98" s="47"/>
      <c r="B98" s="47"/>
    </row>
    <row r="99" spans="1:72" hidden="1" x14ac:dyDescent="0.35">
      <c r="A99" s="47"/>
      <c r="B99" s="47"/>
    </row>
    <row r="100" spans="1:72" ht="22.5" hidden="1" thickTop="1" thickBot="1" x14ac:dyDescent="0.4">
      <c r="A100" s="90" t="s">
        <v>27</v>
      </c>
      <c r="B100" s="62">
        <v>300</v>
      </c>
      <c r="C100" s="62">
        <v>310</v>
      </c>
      <c r="D100" s="62">
        <v>320</v>
      </c>
      <c r="E100" s="62">
        <v>330</v>
      </c>
      <c r="F100" s="62">
        <v>340</v>
      </c>
      <c r="G100" s="62">
        <v>350</v>
      </c>
      <c r="H100" s="62">
        <v>360</v>
      </c>
      <c r="I100" s="62">
        <v>370</v>
      </c>
      <c r="J100" s="62">
        <v>380</v>
      </c>
      <c r="K100" s="62">
        <v>390</v>
      </c>
      <c r="L100" s="62">
        <v>400</v>
      </c>
      <c r="M100" s="62">
        <v>410</v>
      </c>
      <c r="N100" s="62">
        <v>420</v>
      </c>
      <c r="O100" s="62">
        <v>430</v>
      </c>
      <c r="P100" s="62">
        <v>440</v>
      </c>
      <c r="Q100" s="62">
        <v>450</v>
      </c>
      <c r="R100" s="62">
        <v>460</v>
      </c>
      <c r="S100" s="62">
        <v>470</v>
      </c>
      <c r="T100" s="62">
        <v>480</v>
      </c>
      <c r="U100" s="62">
        <v>490</v>
      </c>
      <c r="V100" s="62">
        <v>500</v>
      </c>
      <c r="W100" s="62">
        <v>510</v>
      </c>
      <c r="X100" s="62">
        <v>520</v>
      </c>
      <c r="Y100" s="62">
        <v>530</v>
      </c>
      <c r="Z100" s="62">
        <v>540</v>
      </c>
      <c r="AA100" s="62">
        <v>550</v>
      </c>
      <c r="AB100" s="62">
        <v>560</v>
      </c>
      <c r="AC100" s="62">
        <v>570</v>
      </c>
      <c r="AD100" s="62">
        <v>580</v>
      </c>
      <c r="AE100" s="62">
        <v>590</v>
      </c>
      <c r="AF100" s="62">
        <v>600</v>
      </c>
      <c r="AG100" s="62">
        <v>610</v>
      </c>
      <c r="AH100" s="62">
        <v>620</v>
      </c>
      <c r="AI100" s="62">
        <v>630</v>
      </c>
      <c r="AJ100" s="62">
        <v>640</v>
      </c>
      <c r="AK100" s="62">
        <v>650</v>
      </c>
      <c r="AL100" s="62">
        <v>660</v>
      </c>
      <c r="AM100" s="62">
        <v>670</v>
      </c>
      <c r="AN100" s="62">
        <v>680</v>
      </c>
      <c r="AO100" s="62">
        <v>690</v>
      </c>
      <c r="AP100" s="62">
        <v>700</v>
      </c>
      <c r="AQ100" s="62">
        <v>710</v>
      </c>
      <c r="AR100" s="62">
        <v>720</v>
      </c>
      <c r="AS100" s="62">
        <v>730</v>
      </c>
      <c r="AT100" s="62">
        <v>740</v>
      </c>
      <c r="AU100" s="62">
        <v>750</v>
      </c>
      <c r="AV100" s="62">
        <v>760</v>
      </c>
      <c r="AW100" s="62">
        <v>770</v>
      </c>
      <c r="AX100" s="62">
        <v>780</v>
      </c>
      <c r="AY100" s="62">
        <v>790</v>
      </c>
      <c r="AZ100" s="62">
        <v>800</v>
      </c>
      <c r="BA100" s="62">
        <v>810</v>
      </c>
      <c r="BB100" s="62">
        <v>820</v>
      </c>
      <c r="BC100" s="62">
        <v>830</v>
      </c>
      <c r="BD100" s="62">
        <v>840</v>
      </c>
      <c r="BE100" s="62">
        <v>850</v>
      </c>
      <c r="BF100" s="62">
        <v>860</v>
      </c>
      <c r="BG100" s="62">
        <v>870</v>
      </c>
      <c r="BH100" s="62">
        <v>880</v>
      </c>
      <c r="BI100" s="62">
        <v>890</v>
      </c>
      <c r="BJ100" s="62">
        <v>900</v>
      </c>
      <c r="BK100" s="62">
        <v>910</v>
      </c>
      <c r="BL100" s="62">
        <v>920</v>
      </c>
      <c r="BM100" s="62">
        <v>930</v>
      </c>
      <c r="BN100" s="62">
        <v>940</v>
      </c>
      <c r="BO100" s="62">
        <v>950</v>
      </c>
      <c r="BP100" s="62">
        <v>960</v>
      </c>
      <c r="BQ100" s="62">
        <v>970</v>
      </c>
      <c r="BR100" s="62">
        <v>980</v>
      </c>
      <c r="BS100" s="62">
        <v>990</v>
      </c>
      <c r="BT100" s="62">
        <v>1000</v>
      </c>
    </row>
    <row r="101" spans="1:72" ht="22.5" hidden="1" thickTop="1" thickBot="1" x14ac:dyDescent="0.4">
      <c r="A101" s="87" t="s">
        <v>83</v>
      </c>
      <c r="B101" s="35">
        <v>1.373375189107413E-8</v>
      </c>
      <c r="C101" s="35">
        <v>1.446748865355522E-8</v>
      </c>
      <c r="D101" s="35">
        <v>1.520122541603631E-8</v>
      </c>
      <c r="E101" s="35">
        <v>1.5934962178517399E-8</v>
      </c>
      <c r="F101" s="35">
        <v>1.6610944024205751E-8</v>
      </c>
      <c r="G101" s="35">
        <v>1.6622744326777612E-8</v>
      </c>
      <c r="H101" s="35">
        <v>1.663454462934947E-8</v>
      </c>
      <c r="I101" s="35">
        <v>1.6646344931921331E-8</v>
      </c>
      <c r="J101" s="35">
        <v>1.6658145234493193E-8</v>
      </c>
      <c r="K101" s="35">
        <v>1.6669945537065054E-8</v>
      </c>
      <c r="L101" s="35">
        <v>1.6681745839636915E-8</v>
      </c>
      <c r="M101" s="35">
        <v>1.6722466666666667E-8</v>
      </c>
      <c r="N101" s="35">
        <v>1.6795799999999999E-8</v>
      </c>
      <c r="O101" s="35">
        <v>1.2938947878787882E-8</v>
      </c>
      <c r="P101" s="35">
        <v>9.0421204819277112E-9</v>
      </c>
      <c r="Q101" s="35">
        <v>9.162240963855422E-9</v>
      </c>
      <c r="R101" s="35">
        <v>9.3130236363636369E-9</v>
      </c>
      <c r="S101" s="35">
        <v>9.4932660606060608E-9</v>
      </c>
      <c r="T101" s="35">
        <v>9.7479896969696973E-9</v>
      </c>
      <c r="U101" s="35">
        <v>1.0041807272727274E-8</v>
      </c>
      <c r="V101" s="35">
        <v>1.0437080000000002E-8</v>
      </c>
      <c r="W101" s="35">
        <v>1.0888963636363638E-8</v>
      </c>
      <c r="X101" s="35">
        <v>1.1385327272727274E-8</v>
      </c>
      <c r="Y101" s="35">
        <v>1.2082897590361447E-8</v>
      </c>
      <c r="Z101" s="35">
        <v>1.2863121212121212E-8</v>
      </c>
      <c r="AA101" s="35">
        <v>1.3831606060606061E-8</v>
      </c>
      <c r="AB101" s="35">
        <v>1.5042636363636364E-8</v>
      </c>
      <c r="AC101" s="35">
        <v>1.6415363636363636E-8</v>
      </c>
      <c r="AD101" s="35">
        <v>1.324709090909091E-8</v>
      </c>
      <c r="AE101" s="35">
        <v>1.1379636363636364E-8</v>
      </c>
      <c r="AF101" s="35">
        <v>1.310509090909091E-8</v>
      </c>
      <c r="AG101" s="35">
        <v>1.4345429652042361E-8</v>
      </c>
      <c r="AH101" s="35">
        <v>1.5324552193645992E-8</v>
      </c>
      <c r="AI101" s="35">
        <v>1.6303674735249622E-8</v>
      </c>
      <c r="AJ101" s="35">
        <v>1.7282797276853253E-8</v>
      </c>
      <c r="AK101" s="35">
        <v>1.826191981845688E-8</v>
      </c>
      <c r="AL101" s="35">
        <v>1.9241042360060511E-8</v>
      </c>
      <c r="AM101" s="35">
        <v>2.0254355521936456E-8</v>
      </c>
      <c r="AN101" s="35">
        <v>2.2088243570347955E-8</v>
      </c>
      <c r="AO101" s="35">
        <v>2.392213161875945E-8</v>
      </c>
      <c r="AP101" s="35">
        <v>2.5756019667170949E-8</v>
      </c>
      <c r="AQ101" s="35">
        <v>2.7589907715582445E-8</v>
      </c>
      <c r="AR101" s="35">
        <v>2.9423795763993943E-8</v>
      </c>
      <c r="AS101" s="35">
        <v>3.1257683812405442E-8</v>
      </c>
      <c r="AT101" s="35">
        <v>3.2716151285930409E-8</v>
      </c>
      <c r="AU101" s="35">
        <v>3.3676968229954616E-8</v>
      </c>
      <c r="AV101" s="35">
        <v>3.4637785173978823E-8</v>
      </c>
      <c r="AW101" s="35">
        <v>3.5598602118003031E-8</v>
      </c>
      <c r="AX101" s="35">
        <v>3.6559419062027238E-8</v>
      </c>
      <c r="AY101" s="35">
        <v>3.7520236006051445E-8</v>
      </c>
      <c r="AZ101" s="35">
        <v>3.8481052950075652E-8</v>
      </c>
      <c r="BA101" s="35">
        <v>3.7946066666666667E-8</v>
      </c>
      <c r="BB101" s="35">
        <v>3.7082733333333332E-8</v>
      </c>
      <c r="BC101" s="35">
        <v>3.6219399999999997E-8</v>
      </c>
      <c r="BD101" s="35">
        <v>3.5356066666666662E-8</v>
      </c>
      <c r="BE101" s="35">
        <v>3.4492733333333333E-8</v>
      </c>
      <c r="BF101" s="35">
        <v>3.3629399999999998E-8</v>
      </c>
      <c r="BG101" s="35">
        <v>3.2560765506807861E-8</v>
      </c>
      <c r="BH101" s="35">
        <v>3.0764245083207255E-8</v>
      </c>
      <c r="BI101" s="35">
        <v>2.8967724659606648E-8</v>
      </c>
      <c r="BJ101" s="35">
        <v>2.7171204236006045E-8</v>
      </c>
      <c r="BK101" s="35">
        <v>2.5374683812405442E-8</v>
      </c>
      <c r="BL101" s="35">
        <v>2.3578163388804835E-8</v>
      </c>
      <c r="BM101" s="35">
        <v>2.1781642965204229E-8</v>
      </c>
      <c r="BN101" s="35">
        <v>1.862510303030302E-8</v>
      </c>
      <c r="BO101" s="35">
        <v>1.4599042424242415E-8</v>
      </c>
      <c r="BP101" s="35">
        <v>1.5931783132530124E-8</v>
      </c>
      <c r="BQ101" s="35">
        <v>1.5812272727272729E-8</v>
      </c>
      <c r="BR101" s="35">
        <v>1.1783181818181819E-8</v>
      </c>
      <c r="BS101" s="35">
        <v>8.6702363636363629E-9</v>
      </c>
      <c r="BT101" s="35">
        <v>6.0505999999999998E-9</v>
      </c>
    </row>
    <row r="102" spans="1:72" ht="21.75" hidden="1" thickBot="1" x14ac:dyDescent="0.4">
      <c r="A102" s="87" t="s">
        <v>91</v>
      </c>
      <c r="B102" s="35">
        <v>1.1541779643146746E-19</v>
      </c>
      <c r="C102" s="35">
        <v>1.5832397081119516E-19</v>
      </c>
      <c r="D102" s="35">
        <v>2.0123014519092288E-19</v>
      </c>
      <c r="E102" s="35">
        <v>2.4413631957065058E-19</v>
      </c>
      <c r="F102" s="35">
        <v>3.9687136656581488E-17</v>
      </c>
      <c r="G102" s="35">
        <v>5.3223121986384305E-16</v>
      </c>
      <c r="H102" s="35">
        <v>1.0247753030711046E-15</v>
      </c>
      <c r="I102" s="35">
        <v>1.5173193862783663E-15</v>
      </c>
      <c r="J102" s="35">
        <v>2.0098634694856276E-15</v>
      </c>
      <c r="K102" s="35">
        <v>2.5024075526928891E-15</v>
      </c>
      <c r="L102" s="35">
        <v>2.994951635900151E-15</v>
      </c>
      <c r="M102" s="35">
        <v>8.2297393939393816E-15</v>
      </c>
      <c r="N102" s="35">
        <v>1.8812163636363622E-14</v>
      </c>
      <c r="O102" s="35">
        <v>6.6857157575757508E-14</v>
      </c>
      <c r="P102" s="35">
        <v>1.5779584337349377E-13</v>
      </c>
      <c r="Q102" s="35">
        <v>4.1800668674698823E-13</v>
      </c>
      <c r="R102" s="35">
        <v>1.0972032727272751E-12</v>
      </c>
      <c r="S102" s="35">
        <v>2.1789547878787902E-12</v>
      </c>
      <c r="T102" s="35">
        <v>5.7908315151515242E-12</v>
      </c>
      <c r="U102" s="35">
        <v>1.1832650909090939E-11</v>
      </c>
      <c r="V102" s="35">
        <v>2.5466226666666696E-11</v>
      </c>
      <c r="W102" s="35">
        <v>5.5292151515151605E-11</v>
      </c>
      <c r="X102" s="35">
        <v>9.7840636363636456E-11</v>
      </c>
      <c r="Y102" s="35">
        <v>2.1343006024096398E-10</v>
      </c>
      <c r="Z102" s="35">
        <v>3.898278787878788E-10</v>
      </c>
      <c r="AA102" s="35">
        <v>7.2697939393939398E-10</v>
      </c>
      <c r="AB102" s="35">
        <v>1.3853527272727271E-9</v>
      </c>
      <c r="AC102" s="35">
        <v>2.2578739393939396E-9</v>
      </c>
      <c r="AD102" s="35">
        <v>4.352981818181818E-9</v>
      </c>
      <c r="AE102" s="35">
        <v>7.408127272727273E-9</v>
      </c>
      <c r="AF102" s="35">
        <v>1.2553218181818181E-8</v>
      </c>
      <c r="AG102" s="35">
        <v>4.8461397881996956E-8</v>
      </c>
      <c r="AH102" s="35">
        <v>1.0093431770045382E-7</v>
      </c>
      <c r="AI102" s="35">
        <v>1.5340723751891068E-7</v>
      </c>
      <c r="AJ102" s="35">
        <v>2.0588015733736753E-7</v>
      </c>
      <c r="AK102" s="35">
        <v>2.5835307715582444E-7</v>
      </c>
      <c r="AL102" s="35">
        <v>3.108259969742813E-7</v>
      </c>
      <c r="AM102" s="35">
        <v>3.8864084720120867E-7</v>
      </c>
      <c r="AN102" s="35">
        <v>1.0746620272314656E-6</v>
      </c>
      <c r="AO102" s="35">
        <v>1.7606832072617227E-6</v>
      </c>
      <c r="AP102" s="35">
        <v>2.4467043872919796E-6</v>
      </c>
      <c r="AQ102" s="35">
        <v>3.1327255673222365E-6</v>
      </c>
      <c r="AR102" s="35">
        <v>3.8187467473524934E-6</v>
      </c>
      <c r="AS102" s="35">
        <v>4.5047679273827503E-6</v>
      </c>
      <c r="AT102" s="35">
        <v>7.0458130105899948E-6</v>
      </c>
      <c r="AU102" s="35">
        <v>1.2045843267776083E-5</v>
      </c>
      <c r="AV102" s="35">
        <v>1.7045873524962172E-5</v>
      </c>
      <c r="AW102" s="35">
        <v>2.2045903782148258E-5</v>
      </c>
      <c r="AX102" s="35">
        <v>2.7045934039334351E-5</v>
      </c>
      <c r="AY102" s="35">
        <v>3.2045964296520437E-5</v>
      </c>
      <c r="AZ102" s="35">
        <v>3.7045994553706523E-5</v>
      </c>
      <c r="BA102" s="35">
        <v>5.6620133333333439E-5</v>
      </c>
      <c r="BB102" s="35">
        <v>7.9393466666666766E-5</v>
      </c>
      <c r="BC102" s="35">
        <v>1.0216680000000011E-4</v>
      </c>
      <c r="BD102" s="35">
        <v>1.2494013333333342E-4</v>
      </c>
      <c r="BE102" s="35">
        <v>1.4771346666666676E-4</v>
      </c>
      <c r="BF102" s="35">
        <v>1.7048680000000008E-4</v>
      </c>
      <c r="BG102" s="35">
        <v>2.0232800302571888E-4</v>
      </c>
      <c r="BH102" s="35">
        <v>2.6631892586989435E-4</v>
      </c>
      <c r="BI102" s="35">
        <v>3.3030984871406982E-4</v>
      </c>
      <c r="BJ102" s="35">
        <v>3.9430077155824534E-4</v>
      </c>
      <c r="BK102" s="35">
        <v>4.5829169440242076E-4</v>
      </c>
      <c r="BL102" s="35">
        <v>5.2228261724659628E-4</v>
      </c>
      <c r="BM102" s="35">
        <v>5.862735400907718E-4</v>
      </c>
      <c r="BN102" s="35">
        <v>6.6774187878787907E-4</v>
      </c>
      <c r="BO102" s="35">
        <v>7.6038430303030323E-4</v>
      </c>
      <c r="BP102" s="35">
        <v>8.5833771084337356E-4</v>
      </c>
      <c r="BQ102" s="35">
        <v>9.5699454545454543E-4</v>
      </c>
      <c r="BR102" s="35">
        <v>1.0567763636363636E-3</v>
      </c>
      <c r="BS102" s="35">
        <v>1.1534696969696969E-3</v>
      </c>
      <c r="BT102" s="35">
        <v>1.2485E-3</v>
      </c>
    </row>
    <row r="103" spans="1:72" ht="21.75" hidden="1" thickBot="1" x14ac:dyDescent="0.4">
      <c r="A103" s="87" t="s">
        <v>92</v>
      </c>
      <c r="B103" s="35">
        <v>2.6677903319697419E-18</v>
      </c>
      <c r="C103" s="35">
        <v>3.6595274921815427E-18</v>
      </c>
      <c r="D103" s="35">
        <v>4.6512646523933434E-18</v>
      </c>
      <c r="E103" s="35">
        <v>5.6430018126051441E-18</v>
      </c>
      <c r="F103" s="35">
        <v>3.4161675673222851E-16</v>
      </c>
      <c r="G103" s="35">
        <v>4.5298837158850257E-15</v>
      </c>
      <c r="H103" s="35">
        <v>8.7181506750378233E-15</v>
      </c>
      <c r="I103" s="35">
        <v>1.290641763419062E-14</v>
      </c>
      <c r="J103" s="35">
        <v>1.7094684593343417E-14</v>
      </c>
      <c r="K103" s="35">
        <v>2.1282951552496214E-14</v>
      </c>
      <c r="L103" s="35">
        <v>2.547121851164901E-14</v>
      </c>
      <c r="M103" s="35">
        <v>6.0550836363636282E-14</v>
      </c>
      <c r="N103" s="35">
        <v>1.3046538181818173E-13</v>
      </c>
      <c r="O103" s="35">
        <v>3.9260830303030267E-13</v>
      </c>
      <c r="P103" s="35">
        <v>8.4346379518072205E-13</v>
      </c>
      <c r="Q103" s="35">
        <v>2.0096625903614472E-12</v>
      </c>
      <c r="R103" s="35">
        <v>4.6529981818181907E-12</v>
      </c>
      <c r="S103" s="35">
        <v>8.715543636363646E-12</v>
      </c>
      <c r="T103" s="35">
        <v>2.0286931515151543E-11</v>
      </c>
      <c r="U103" s="35">
        <v>3.8176981818181902E-11</v>
      </c>
      <c r="V103" s="35">
        <v>7.5238800000000099E-11</v>
      </c>
      <c r="W103" s="35">
        <v>1.4743535757575781E-10</v>
      </c>
      <c r="X103" s="35">
        <v>2.4723778181818207E-10</v>
      </c>
      <c r="Y103" s="35">
        <v>4.8447650602409665E-10</v>
      </c>
      <c r="Z103" s="35">
        <v>8.2384242424242433E-10</v>
      </c>
      <c r="AA103" s="35">
        <v>1.4288121212121212E-9</v>
      </c>
      <c r="AB103" s="35">
        <v>2.5036727272727275E-9</v>
      </c>
      <c r="AC103" s="35">
        <v>3.8917939393939389E-9</v>
      </c>
      <c r="AD103" s="35">
        <v>6.8816151515151506E-9</v>
      </c>
      <c r="AE103" s="35">
        <v>1.1017772727272727E-8</v>
      </c>
      <c r="AF103" s="35">
        <v>1.7632015151515153E-8</v>
      </c>
      <c r="AG103" s="35">
        <v>5.3069760968229943E-8</v>
      </c>
      <c r="AH103" s="35">
        <v>1.0402785476550678E-7</v>
      </c>
      <c r="AI103" s="35">
        <v>1.5498594856278362E-7</v>
      </c>
      <c r="AJ103" s="35">
        <v>2.0594404236006047E-7</v>
      </c>
      <c r="AK103" s="35">
        <v>2.5690213615733727E-7</v>
      </c>
      <c r="AL103" s="35">
        <v>3.0786022995461411E-7</v>
      </c>
      <c r="AM103" s="35">
        <v>3.7666877458396256E-7</v>
      </c>
      <c r="AN103" s="35">
        <v>8.738881391830547E-7</v>
      </c>
      <c r="AO103" s="35">
        <v>1.3711075037821467E-6</v>
      </c>
      <c r="AP103" s="35">
        <v>1.868326868381239E-6</v>
      </c>
      <c r="AQ103" s="35">
        <v>2.365546232980331E-6</v>
      </c>
      <c r="AR103" s="35">
        <v>2.862765597579423E-6</v>
      </c>
      <c r="AS103" s="35">
        <v>3.359984962178515E-6</v>
      </c>
      <c r="AT103" s="35">
        <v>4.812245385779112E-6</v>
      </c>
      <c r="AU103" s="35">
        <v>7.5304904689863774E-6</v>
      </c>
      <c r="AV103" s="35">
        <v>1.0248735552193643E-5</v>
      </c>
      <c r="AW103" s="35">
        <v>1.2966980635400908E-5</v>
      </c>
      <c r="AX103" s="35">
        <v>1.5685225718608175E-5</v>
      </c>
      <c r="AY103" s="35">
        <v>1.8403470801815441E-5</v>
      </c>
      <c r="AZ103" s="35">
        <v>2.1121715885022703E-5</v>
      </c>
      <c r="BA103" s="35">
        <v>2.9088406060606102E-5</v>
      </c>
      <c r="BB103" s="35">
        <v>3.8207193939393979E-5</v>
      </c>
      <c r="BC103" s="35">
        <v>4.7325981818181862E-5</v>
      </c>
      <c r="BD103" s="35">
        <v>5.6444769696969738E-5</v>
      </c>
      <c r="BE103" s="35">
        <v>6.5563557575757614E-5</v>
      </c>
      <c r="BF103" s="35">
        <v>7.4682345454545491E-5</v>
      </c>
      <c r="BG103" s="35">
        <v>8.5587420574886609E-5</v>
      </c>
      <c r="BH103" s="35">
        <v>1.0282569591527994E-4</v>
      </c>
      <c r="BI103" s="35">
        <v>1.2006397125567328E-4</v>
      </c>
      <c r="BJ103" s="35">
        <v>1.3730224659606663E-4</v>
      </c>
      <c r="BK103" s="35">
        <v>1.5454052193645997E-4</v>
      </c>
      <c r="BL103" s="35">
        <v>1.717787972768533E-4</v>
      </c>
      <c r="BM103" s="35">
        <v>1.8901707261724662E-4</v>
      </c>
      <c r="BN103" s="35">
        <v>2.0637987878787881E-4</v>
      </c>
      <c r="BO103" s="35">
        <v>2.2382230303030307E-4</v>
      </c>
      <c r="BP103" s="35">
        <v>2.3854409638554216E-4</v>
      </c>
      <c r="BQ103" s="35">
        <v>2.5194999999999997E-4</v>
      </c>
      <c r="BR103" s="35">
        <v>2.6255000000000001E-4</v>
      </c>
      <c r="BS103" s="35">
        <v>2.6989606060606058E-4</v>
      </c>
      <c r="BT103" s="35">
        <v>2.7548999999999998E-4</v>
      </c>
    </row>
    <row r="104" spans="1:72" ht="21.75" hidden="1" thickBot="1" x14ac:dyDescent="0.4">
      <c r="A104" s="87" t="s">
        <v>93</v>
      </c>
      <c r="B104" s="35">
        <v>2.2207209138396362E-15</v>
      </c>
      <c r="C104" s="35">
        <v>3.0462512929621785E-15</v>
      </c>
      <c r="D104" s="35">
        <v>3.87178167208472E-15</v>
      </c>
      <c r="E104" s="35">
        <v>4.6973120512072627E-15</v>
      </c>
      <c r="F104" s="35">
        <v>1.2997774644478238E-13</v>
      </c>
      <c r="G104" s="35">
        <v>1.6864895770045399E-12</v>
      </c>
      <c r="H104" s="35">
        <v>3.2430014075642971E-12</v>
      </c>
      <c r="I104" s="35">
        <v>4.7995132381240547E-12</v>
      </c>
      <c r="J104" s="35">
        <v>6.3560250686838119E-12</v>
      </c>
      <c r="K104" s="35">
        <v>7.9125368992435699E-12</v>
      </c>
      <c r="L104" s="35">
        <v>9.4690487298033263E-12</v>
      </c>
      <c r="M104" s="35">
        <v>2.0162860606060583E-11</v>
      </c>
      <c r="N104" s="35">
        <v>4.1160436363636342E-11</v>
      </c>
      <c r="O104" s="35">
        <v>1.0863660606060598E-10</v>
      </c>
      <c r="P104" s="35">
        <v>2.1653885542168657E-10</v>
      </c>
      <c r="Q104" s="35">
        <v>4.7200271084337381E-10</v>
      </c>
      <c r="R104" s="35">
        <v>9.9022618181818346E-10</v>
      </c>
      <c r="S104" s="35">
        <v>1.7609049696969713E-9</v>
      </c>
      <c r="T104" s="35">
        <v>3.6914266666666716E-9</v>
      </c>
      <c r="U104" s="35">
        <v>6.5005018181818308E-9</v>
      </c>
      <c r="V104" s="35">
        <v>1.1904320000000011E-8</v>
      </c>
      <c r="W104" s="35">
        <v>2.150939393939397E-8</v>
      </c>
      <c r="X104" s="35">
        <v>3.4415454545454576E-8</v>
      </c>
      <c r="Y104" s="35">
        <v>6.1958228915662678E-8</v>
      </c>
      <c r="Z104" s="35">
        <v>9.9444787878787878E-8</v>
      </c>
      <c r="AA104" s="35">
        <v>1.6241993939393939E-7</v>
      </c>
      <c r="AB104" s="35">
        <v>2.663118181818182E-7</v>
      </c>
      <c r="AC104" s="35">
        <v>3.9748151515151516E-7</v>
      </c>
      <c r="AD104" s="35">
        <v>6.5664787878787873E-7</v>
      </c>
      <c r="AE104" s="35">
        <v>1.0011836363636363E-6</v>
      </c>
      <c r="AF104" s="35">
        <v>1.5291957575757576E-6</v>
      </c>
      <c r="AG104" s="35">
        <v>3.8509364599092281E-6</v>
      </c>
      <c r="AH104" s="35">
        <v>7.1385310136157321E-6</v>
      </c>
      <c r="AI104" s="35">
        <v>1.0426125567322238E-5</v>
      </c>
      <c r="AJ104" s="35">
        <v>1.3713720121028742E-5</v>
      </c>
      <c r="AK104" s="35">
        <v>1.7001314674735246E-5</v>
      </c>
      <c r="AL104" s="35">
        <v>2.028890922844175E-5</v>
      </c>
      <c r="AM104" s="35">
        <v>2.4463245083207204E-5</v>
      </c>
      <c r="AN104" s="35">
        <v>4.9919372163388737E-5</v>
      </c>
      <c r="AO104" s="35">
        <v>7.5375499243570274E-5</v>
      </c>
      <c r="AP104" s="35">
        <v>1.0083162632375181E-4</v>
      </c>
      <c r="AQ104" s="35">
        <v>1.2628775340393333E-4</v>
      </c>
      <c r="AR104" s="35">
        <v>1.5174388048411487E-4</v>
      </c>
      <c r="AS104" s="35">
        <v>1.7720000756429641E-4</v>
      </c>
      <c r="AT104" s="35">
        <v>2.388376096822991E-4</v>
      </c>
      <c r="AU104" s="35">
        <v>3.4843670196671678E-4</v>
      </c>
      <c r="AV104" s="35">
        <v>4.5803579425113451E-4</v>
      </c>
      <c r="AW104" s="35">
        <v>5.6763488653555224E-4</v>
      </c>
      <c r="AX104" s="35">
        <v>6.7723397881996991E-4</v>
      </c>
      <c r="AY104" s="35">
        <v>7.8683307110438759E-4</v>
      </c>
      <c r="AZ104" s="35">
        <v>8.9643216338880526E-4</v>
      </c>
      <c r="BA104" s="35">
        <v>1.1457898181818195E-3</v>
      </c>
      <c r="BB104" s="35">
        <v>1.4258261818181832E-3</v>
      </c>
      <c r="BC104" s="35">
        <v>1.7058625454545468E-3</v>
      </c>
      <c r="BD104" s="35">
        <v>1.9858989090909105E-3</v>
      </c>
      <c r="BE104" s="35">
        <v>2.2659352727272741E-3</v>
      </c>
      <c r="BF104" s="35">
        <v>2.5459716363636377E-3</v>
      </c>
      <c r="BG104" s="35">
        <v>2.8409606656580955E-3</v>
      </c>
      <c r="BH104" s="35">
        <v>3.1889636913767037E-3</v>
      </c>
      <c r="BI104" s="35">
        <v>3.5369667170953114E-3</v>
      </c>
      <c r="BJ104" s="35">
        <v>3.8849697428139196E-3</v>
      </c>
      <c r="BK104" s="35">
        <v>4.2329727685325273E-3</v>
      </c>
      <c r="BL104" s="35">
        <v>4.5809757942511355E-3</v>
      </c>
      <c r="BM104" s="35">
        <v>4.9289788199697437E-3</v>
      </c>
      <c r="BN104" s="35">
        <v>5.1801563636363641E-3</v>
      </c>
      <c r="BO104" s="35">
        <v>5.3694290909090912E-3</v>
      </c>
      <c r="BP104" s="35">
        <v>5.4407301204819278E-3</v>
      </c>
      <c r="BQ104" s="35">
        <v>5.4680181818181819E-3</v>
      </c>
      <c r="BR104" s="35">
        <v>5.4040787878787879E-3</v>
      </c>
      <c r="BS104" s="35">
        <v>5.2620212121212116E-3</v>
      </c>
      <c r="BT104" s="35">
        <v>5.0778999999999998E-3</v>
      </c>
    </row>
    <row r="105" spans="1:72" ht="21.75" hidden="1" thickBot="1" x14ac:dyDescent="0.4">
      <c r="A105" s="87" t="s">
        <v>94</v>
      </c>
      <c r="B105" s="35">
        <v>1.0821523628441752E-13</v>
      </c>
      <c r="C105" s="35">
        <v>1.4843839029349472E-13</v>
      </c>
      <c r="D105" s="35">
        <v>1.886615443025719E-13</v>
      </c>
      <c r="E105" s="35">
        <v>2.2888469831164906E-13</v>
      </c>
      <c r="F105" s="35">
        <v>1.8151076701966928E-12</v>
      </c>
      <c r="G105" s="35">
        <v>2.1180328547655078E-11</v>
      </c>
      <c r="H105" s="35">
        <v>4.0545549425113463E-11</v>
      </c>
      <c r="I105" s="35">
        <v>5.9910770302571845E-11</v>
      </c>
      <c r="J105" s="35">
        <v>7.9275991180030227E-11</v>
      </c>
      <c r="K105" s="35">
        <v>9.864121205748861E-11</v>
      </c>
      <c r="L105" s="35">
        <v>1.1800643293494702E-10</v>
      </c>
      <c r="M105" s="35">
        <v>2.1216927272727249E-10</v>
      </c>
      <c r="N105" s="35">
        <v>3.9067836363636339E-10</v>
      </c>
      <c r="O105" s="35">
        <v>8.3558806060606009E-10</v>
      </c>
      <c r="P105" s="35">
        <v>1.4716554216867461E-9</v>
      </c>
      <c r="Q105" s="35">
        <v>2.7555108433734958E-9</v>
      </c>
      <c r="R105" s="35">
        <v>4.941120000000007E-9</v>
      </c>
      <c r="S105" s="35">
        <v>7.9931200000000077E-9</v>
      </c>
      <c r="T105" s="35">
        <v>1.4192615757575773E-8</v>
      </c>
      <c r="U105" s="35">
        <v>2.2408400000000033E-8</v>
      </c>
      <c r="V105" s="35">
        <v>3.6281733333333363E-8</v>
      </c>
      <c r="W105" s="35">
        <v>5.7629200000000063E-8</v>
      </c>
      <c r="X105" s="35">
        <v>8.4849200000000058E-8</v>
      </c>
      <c r="Y105" s="35">
        <v>1.3359442771084343E-7</v>
      </c>
      <c r="Z105" s="35">
        <v>1.9503333333333334E-7</v>
      </c>
      <c r="AA105" s="35">
        <v>2.8816666666666665E-7</v>
      </c>
      <c r="AB105" s="35">
        <v>4.2479454545454546E-7</v>
      </c>
      <c r="AC105" s="35">
        <v>5.9041878787878785E-7</v>
      </c>
      <c r="AD105" s="35">
        <v>8.7454545454545458E-7</v>
      </c>
      <c r="AE105" s="35">
        <v>1.2292909090909093E-6</v>
      </c>
      <c r="AF105" s="35">
        <v>1.7342606060606062E-6</v>
      </c>
      <c r="AG105" s="35">
        <v>3.3441467473524955E-6</v>
      </c>
      <c r="AH105" s="35">
        <v>5.548987897125566E-6</v>
      </c>
      <c r="AI105" s="35">
        <v>7.7538290468986366E-6</v>
      </c>
      <c r="AJ105" s="35">
        <v>9.9586701966717072E-6</v>
      </c>
      <c r="AK105" s="35">
        <v>1.2163511346444776E-5</v>
      </c>
      <c r="AL105" s="35">
        <v>1.4368352496217848E-5</v>
      </c>
      <c r="AM105" s="35">
        <v>1.694257337367622E-5</v>
      </c>
      <c r="AN105" s="35">
        <v>2.8381907715582418E-5</v>
      </c>
      <c r="AO105" s="35">
        <v>3.982124205748862E-5</v>
      </c>
      <c r="AP105" s="35">
        <v>5.1260576399394815E-5</v>
      </c>
      <c r="AQ105" s="35">
        <v>6.2699910741301009E-5</v>
      </c>
      <c r="AR105" s="35">
        <v>7.4139245083207217E-5</v>
      </c>
      <c r="AS105" s="35">
        <v>8.5578579425113412E-5</v>
      </c>
      <c r="AT105" s="35">
        <v>1.0630923146747339E-4</v>
      </c>
      <c r="AU105" s="35">
        <v>1.3935628139183048E-4</v>
      </c>
      <c r="AV105" s="35">
        <v>1.7240333131618755E-4</v>
      </c>
      <c r="AW105" s="35">
        <v>2.0545038124054465E-4</v>
      </c>
      <c r="AX105" s="35">
        <v>2.3849743116490172E-4</v>
      </c>
      <c r="AY105" s="35">
        <v>2.7154448108925879E-4</v>
      </c>
      <c r="AZ105" s="35">
        <v>3.0459153101361589E-4</v>
      </c>
      <c r="BA105" s="35">
        <v>3.5487839393939417E-4</v>
      </c>
      <c r="BB105" s="35">
        <v>4.089496060606063E-4</v>
      </c>
      <c r="BC105" s="35">
        <v>4.6302081818181843E-4</v>
      </c>
      <c r="BD105" s="35">
        <v>5.1709203030303051E-4</v>
      </c>
      <c r="BE105" s="35">
        <v>5.7116324242424276E-4</v>
      </c>
      <c r="BF105" s="35">
        <v>6.2523445454545478E-4</v>
      </c>
      <c r="BG105" s="35">
        <v>6.7347980332829055E-4</v>
      </c>
      <c r="BH105" s="35">
        <v>7.0106981845688367E-4</v>
      </c>
      <c r="BI105" s="35">
        <v>7.2865983358547668E-4</v>
      </c>
      <c r="BJ105" s="35">
        <v>7.5624984871406969E-4</v>
      </c>
      <c r="BK105" s="35">
        <v>7.838398638426627E-4</v>
      </c>
      <c r="BL105" s="35">
        <v>8.1142987897125571E-4</v>
      </c>
      <c r="BM105" s="35">
        <v>8.3901989409984872E-4</v>
      </c>
      <c r="BN105" s="35">
        <v>8.3757260606060597E-4</v>
      </c>
      <c r="BO105" s="35">
        <v>8.1756048484848487E-4</v>
      </c>
      <c r="BP105" s="35">
        <v>7.7896722891566267E-4</v>
      </c>
      <c r="BQ105" s="35">
        <v>7.3506818181818178E-4</v>
      </c>
      <c r="BR105" s="35">
        <v>6.8059545454545454E-4</v>
      </c>
      <c r="BS105" s="35">
        <v>6.2072181818181816E-4</v>
      </c>
      <c r="BT105" s="35">
        <v>5.5794000000000004E-4</v>
      </c>
    </row>
    <row r="106" spans="1:72" ht="21.75" hidden="1" thickBot="1" x14ac:dyDescent="0.4">
      <c r="A106" s="87" t="s">
        <v>84</v>
      </c>
      <c r="B106" s="35">
        <v>1.4313423895915281E-14</v>
      </c>
      <c r="C106" s="35">
        <v>1.9633979024508325E-14</v>
      </c>
      <c r="D106" s="35">
        <v>2.4954534153101368E-14</v>
      </c>
      <c r="E106" s="35">
        <v>3.0275089281694409E-14</v>
      </c>
      <c r="F106" s="35">
        <v>3.165718759455409E-13</v>
      </c>
      <c r="G106" s="35">
        <v>3.8340953252647528E-12</v>
      </c>
      <c r="H106" s="35">
        <v>7.3516187745839643E-12</v>
      </c>
      <c r="I106" s="35">
        <v>1.0869142223903175E-11</v>
      </c>
      <c r="J106" s="35">
        <v>1.4386665673222387E-11</v>
      </c>
      <c r="K106" s="35">
        <v>1.7904189122541601E-11</v>
      </c>
      <c r="L106" s="35">
        <v>2.1421712571860814E-11</v>
      </c>
      <c r="M106" s="35">
        <v>3.9792399999999963E-11</v>
      </c>
      <c r="N106" s="35">
        <v>7.4912399999999954E-11</v>
      </c>
      <c r="O106" s="35">
        <v>1.666859515151514E-10</v>
      </c>
      <c r="P106" s="35">
        <v>3.0045024096385522E-10</v>
      </c>
      <c r="Q106" s="35">
        <v>5.7851048192771119E-10</v>
      </c>
      <c r="R106" s="35">
        <v>1.0656832727272743E-9</v>
      </c>
      <c r="S106" s="35">
        <v>1.7537681212121225E-9</v>
      </c>
      <c r="T106" s="35">
        <v>3.1988406060606095E-9</v>
      </c>
      <c r="U106" s="35">
        <v>5.1409309090909166E-9</v>
      </c>
      <c r="V106" s="35">
        <v>8.4891733333333419E-9</v>
      </c>
      <c r="W106" s="35">
        <v>1.3751258181818198E-8</v>
      </c>
      <c r="X106" s="35">
        <v>2.0517076363636378E-8</v>
      </c>
      <c r="Y106" s="35">
        <v>3.2952162650602422E-8</v>
      </c>
      <c r="Z106" s="35">
        <v>4.880445454545454E-8</v>
      </c>
      <c r="AA106" s="35">
        <v>7.3226272727272736E-8</v>
      </c>
      <c r="AB106" s="35">
        <v>1.0973136363636364E-7</v>
      </c>
      <c r="AC106" s="35">
        <v>1.5429196969696971E-7</v>
      </c>
      <c r="AD106" s="35">
        <v>2.3269848484848486E-7</v>
      </c>
      <c r="AE106" s="35">
        <v>3.3182454545454545E-7</v>
      </c>
      <c r="AF106" s="35">
        <v>4.7513969696969699E-7</v>
      </c>
      <c r="AG106" s="35">
        <v>9.7045658093797242E-7</v>
      </c>
      <c r="AH106" s="35">
        <v>1.6553128593040842E-6</v>
      </c>
      <c r="AI106" s="35">
        <v>2.340169137670196E-6</v>
      </c>
      <c r="AJ106" s="35">
        <v>3.0250254160363074E-6</v>
      </c>
      <c r="AK106" s="35">
        <v>3.7098816944024191E-6</v>
      </c>
      <c r="AL106" s="35">
        <v>4.3947379727685305E-6</v>
      </c>
      <c r="AM106" s="35">
        <v>5.2078659606656492E-6</v>
      </c>
      <c r="AN106" s="35">
        <v>9.0995149773071006E-6</v>
      </c>
      <c r="AO106" s="35">
        <v>1.2991163993948549E-5</v>
      </c>
      <c r="AP106" s="35">
        <v>1.6882813010590002E-5</v>
      </c>
      <c r="AQ106" s="35">
        <v>2.0774462027231454E-5</v>
      </c>
      <c r="AR106" s="35">
        <v>2.4666111043872903E-5</v>
      </c>
      <c r="AS106" s="35">
        <v>2.8557760060514355E-5</v>
      </c>
      <c r="AT106" s="35">
        <v>3.5810057488653511E-5</v>
      </c>
      <c r="AU106" s="35">
        <v>4.7517167927382719E-5</v>
      </c>
      <c r="AV106" s="35">
        <v>5.9224278366111941E-5</v>
      </c>
      <c r="AW106" s="35">
        <v>7.0931388804841149E-5</v>
      </c>
      <c r="AX106" s="35">
        <v>8.2638499243570371E-5</v>
      </c>
      <c r="AY106" s="35">
        <v>9.4345609682299592E-5</v>
      </c>
      <c r="AZ106" s="35">
        <v>1.0605272012102879E-4</v>
      </c>
      <c r="BA106" s="35">
        <v>1.2335360606060614E-4</v>
      </c>
      <c r="BB106" s="35">
        <v>1.4188239393939401E-4</v>
      </c>
      <c r="BC106" s="35">
        <v>1.6041118181818188E-4</v>
      </c>
      <c r="BD106" s="35">
        <v>1.7893996969696978E-4</v>
      </c>
      <c r="BE106" s="35">
        <v>1.9746875757575767E-4</v>
      </c>
      <c r="BF106" s="35">
        <v>2.1599754545454552E-4</v>
      </c>
      <c r="BG106" s="35">
        <v>2.3179363086232982E-4</v>
      </c>
      <c r="BH106" s="35">
        <v>2.3790104387291983E-4</v>
      </c>
      <c r="BI106" s="35">
        <v>2.4400845688350985E-4</v>
      </c>
      <c r="BJ106" s="35">
        <v>2.5011586989409987E-4</v>
      </c>
      <c r="BK106" s="35">
        <v>2.5622328290468988E-4</v>
      </c>
      <c r="BL106" s="35">
        <v>2.623306959152799E-4</v>
      </c>
      <c r="BM106" s="35">
        <v>2.6843810892586992E-4</v>
      </c>
      <c r="BN106" s="35">
        <v>2.6365157575757573E-4</v>
      </c>
      <c r="BO106" s="35">
        <v>2.5190006060606059E-4</v>
      </c>
      <c r="BP106" s="35">
        <v>2.344044578313253E-4</v>
      </c>
      <c r="BQ106" s="35">
        <v>2.1551181818181819E-4</v>
      </c>
      <c r="BR106" s="35">
        <v>1.9391787878787878E-4</v>
      </c>
      <c r="BS106" s="35">
        <v>1.7162666666666667E-4</v>
      </c>
      <c r="BT106" s="35">
        <v>1.4896000000000001E-4</v>
      </c>
    </row>
    <row r="107" spans="1:72" ht="21.75" hidden="1" thickBot="1" x14ac:dyDescent="0.4">
      <c r="A107" s="87" t="s">
        <v>95</v>
      </c>
      <c r="B107" s="35">
        <v>3.5463889492284411E-16</v>
      </c>
      <c r="C107" s="35">
        <v>4.8646825846293491E-16</v>
      </c>
      <c r="D107" s="35">
        <v>6.1829762200302576E-16</v>
      </c>
      <c r="E107" s="35">
        <v>7.5012698554311661E-16</v>
      </c>
      <c r="F107" s="35">
        <v>9.7570812859305326E-15</v>
      </c>
      <c r="G107" s="35">
        <v>1.2082797236006062E-13</v>
      </c>
      <c r="H107" s="35">
        <v>2.3189886343419069E-13</v>
      </c>
      <c r="I107" s="35">
        <v>3.429697545083208E-13</v>
      </c>
      <c r="J107" s="35">
        <v>4.5404064558245085E-13</v>
      </c>
      <c r="K107" s="35">
        <v>5.651115366565809E-13</v>
      </c>
      <c r="L107" s="35">
        <v>6.7618242773071095E-13</v>
      </c>
      <c r="M107" s="35">
        <v>1.2872430303030289E-12</v>
      </c>
      <c r="N107" s="35">
        <v>2.4621218181818166E-12</v>
      </c>
      <c r="O107" s="35">
        <v>5.6393163636363597E-12</v>
      </c>
      <c r="P107" s="35">
        <v>1.0335137349397582E-11</v>
      </c>
      <c r="Q107" s="35">
        <v>2.0299474698795196E-11</v>
      </c>
      <c r="R107" s="35">
        <v>3.8112818181818237E-11</v>
      </c>
      <c r="S107" s="35">
        <v>6.3467363636363692E-11</v>
      </c>
      <c r="T107" s="35">
        <v>1.1794620000000012E-10</v>
      </c>
      <c r="U107" s="35">
        <v>1.9186581818181847E-10</v>
      </c>
      <c r="V107" s="35">
        <v>3.2108400000000028E-10</v>
      </c>
      <c r="W107" s="35">
        <v>5.2704254545454602E-10</v>
      </c>
      <c r="X107" s="35">
        <v>7.9329709090909156E-10</v>
      </c>
      <c r="Y107" s="35">
        <v>1.2911945783132535E-9</v>
      </c>
      <c r="Z107" s="35">
        <v>1.9308151515151515E-9</v>
      </c>
      <c r="AA107" s="35">
        <v>2.9268757575757572E-9</v>
      </c>
      <c r="AB107" s="35">
        <v>4.4351909090909095E-9</v>
      </c>
      <c r="AC107" s="35">
        <v>6.2850090909090908E-9</v>
      </c>
      <c r="AD107" s="35">
        <v>9.5997272727272736E-9</v>
      </c>
      <c r="AE107" s="35">
        <v>1.3829454545454546E-8</v>
      </c>
      <c r="AF107" s="35">
        <v>2.0014303030303031E-8</v>
      </c>
      <c r="AG107" s="35">
        <v>4.2813894099848708E-8</v>
      </c>
      <c r="AH107" s="35">
        <v>7.4559885022692867E-8</v>
      </c>
      <c r="AI107" s="35">
        <v>1.0630587594553704E-7</v>
      </c>
      <c r="AJ107" s="35">
        <v>1.3805186686838121E-7</v>
      </c>
      <c r="AK107" s="35">
        <v>1.6979785779122537E-7</v>
      </c>
      <c r="AL107" s="35">
        <v>2.0154384871406953E-7</v>
      </c>
      <c r="AM107" s="35">
        <v>2.3975482602117958E-7</v>
      </c>
      <c r="AN107" s="35">
        <v>4.3312547655068027E-7</v>
      </c>
      <c r="AO107" s="35">
        <v>6.2649612708018097E-7</v>
      </c>
      <c r="AP107" s="35">
        <v>8.1986677760968167E-7</v>
      </c>
      <c r="AQ107" s="35">
        <v>1.0132374281391823E-6</v>
      </c>
      <c r="AR107" s="35">
        <v>1.2066080786686831E-6</v>
      </c>
      <c r="AS107" s="35">
        <v>1.3999787291981836E-6</v>
      </c>
      <c r="AT107" s="35">
        <v>1.7657800302571836E-6</v>
      </c>
      <c r="AU107" s="35">
        <v>2.3601521936459892E-6</v>
      </c>
      <c r="AV107" s="35">
        <v>2.9545243570347948E-6</v>
      </c>
      <c r="AW107" s="35">
        <v>3.5488965204236009E-6</v>
      </c>
      <c r="AX107" s="35">
        <v>4.143268683812406E-6</v>
      </c>
      <c r="AY107" s="35">
        <v>4.7376408472012125E-6</v>
      </c>
      <c r="AZ107" s="35">
        <v>5.3320130105900172E-6</v>
      </c>
      <c r="BA107" s="35">
        <v>6.1705393939393982E-6</v>
      </c>
      <c r="BB107" s="35">
        <v>7.0626606060606101E-6</v>
      </c>
      <c r="BC107" s="35">
        <v>7.9547818181818211E-6</v>
      </c>
      <c r="BD107" s="35">
        <v>8.8469030303030338E-6</v>
      </c>
      <c r="BE107" s="35">
        <v>9.7390242424242465E-6</v>
      </c>
      <c r="BF107" s="35">
        <v>1.0631145454545459E-5</v>
      </c>
      <c r="BG107" s="35">
        <v>1.135395915279879E-5</v>
      </c>
      <c r="BH107" s="35">
        <v>1.1476500756429652E-5</v>
      </c>
      <c r="BI107" s="35">
        <v>1.1599042360060514E-5</v>
      </c>
      <c r="BJ107" s="35">
        <v>1.1721583963691376E-5</v>
      </c>
      <c r="BK107" s="35">
        <v>1.1844125567322238E-5</v>
      </c>
      <c r="BL107" s="35">
        <v>1.19666671709531E-5</v>
      </c>
      <c r="BM107" s="35">
        <v>1.2089208774583964E-5</v>
      </c>
      <c r="BN107" s="35">
        <v>1.1662309090909088E-5</v>
      </c>
      <c r="BO107" s="35">
        <v>1.088412727272727E-5</v>
      </c>
      <c r="BP107" s="35">
        <v>9.8806819277108431E-6</v>
      </c>
      <c r="BQ107" s="35">
        <v>8.8355727272727281E-6</v>
      </c>
      <c r="BR107" s="35">
        <v>7.7151484848484841E-6</v>
      </c>
      <c r="BS107" s="35">
        <v>6.6178484848484853E-6</v>
      </c>
      <c r="BT107" s="35">
        <v>5.5330000000000002E-6</v>
      </c>
    </row>
    <row r="108" spans="1:72" ht="21.75" hidden="1" thickBot="1" x14ac:dyDescent="0.4">
      <c r="A108" s="87" t="s">
        <v>96</v>
      </c>
      <c r="B108" s="35">
        <v>1.4225839673464441E-15</v>
      </c>
      <c r="C108" s="35">
        <v>1.9514145879213309E-15</v>
      </c>
      <c r="D108" s="35">
        <v>2.4802452084962178E-15</v>
      </c>
      <c r="E108" s="35">
        <v>3.0090758290711044E-15</v>
      </c>
      <c r="F108" s="35">
        <v>9.9608209984872738E-14</v>
      </c>
      <c r="G108" s="35">
        <v>1.3010158347957649E-12</v>
      </c>
      <c r="H108" s="35">
        <v>2.5024234596066573E-12</v>
      </c>
      <c r="I108" s="35">
        <v>3.7038310844175496E-12</v>
      </c>
      <c r="J108" s="35">
        <v>4.9052387092284416E-12</v>
      </c>
      <c r="K108" s="35">
        <v>6.1066463340393335E-12</v>
      </c>
      <c r="L108" s="35">
        <v>7.3080539588502263E-12</v>
      </c>
      <c r="M108" s="35">
        <v>1.6202614545454525E-11</v>
      </c>
      <c r="N108" s="35">
        <v>3.3772432727272709E-11</v>
      </c>
      <c r="O108" s="35">
        <v>9.4153606060605979E-11</v>
      </c>
      <c r="P108" s="35">
        <v>1.9406204819277089E-10</v>
      </c>
      <c r="Q108" s="35">
        <v>4.4107409638554257E-10</v>
      </c>
      <c r="R108" s="35">
        <v>9.7193054545454735E-10</v>
      </c>
      <c r="S108" s="35">
        <v>1.7755002424242444E-9</v>
      </c>
      <c r="T108" s="35">
        <v>3.9387090909090961E-9</v>
      </c>
      <c r="U108" s="35">
        <v>7.1996545454545597E-9</v>
      </c>
      <c r="V108" s="35">
        <v>1.3757533333333347E-8</v>
      </c>
      <c r="W108" s="35">
        <v>2.6088333333333371E-8</v>
      </c>
      <c r="X108" s="35">
        <v>4.2955000000000036E-8</v>
      </c>
      <c r="Y108" s="35">
        <v>8.1474367469879563E-8</v>
      </c>
      <c r="Z108" s="35">
        <v>1.3555484848484849E-7</v>
      </c>
      <c r="AA108" s="35">
        <v>2.2989424242424242E-7</v>
      </c>
      <c r="AB108" s="35">
        <v>3.9266272727272731E-7</v>
      </c>
      <c r="AC108" s="35">
        <v>6.0105060606060608E-7</v>
      </c>
      <c r="AD108" s="35">
        <v>1.0332296969696969E-6</v>
      </c>
      <c r="AE108" s="35">
        <v>1.6190363636363635E-6</v>
      </c>
      <c r="AF108" s="35">
        <v>2.5358242424242424E-6</v>
      </c>
      <c r="AG108" s="35">
        <v>6.8262529500756417E-6</v>
      </c>
      <c r="AH108" s="35">
        <v>1.2933257488653551E-5</v>
      </c>
      <c r="AI108" s="35">
        <v>1.9040262027231459E-5</v>
      </c>
      <c r="AJ108" s="35">
        <v>2.5147266565809372E-5</v>
      </c>
      <c r="AK108" s="35">
        <v>3.1254271104387281E-5</v>
      </c>
      <c r="AL108" s="35">
        <v>3.7361275642965196E-5</v>
      </c>
      <c r="AM108" s="35">
        <v>4.532213010590003E-5</v>
      </c>
      <c r="AN108" s="35">
        <v>9.7775382753403792E-5</v>
      </c>
      <c r="AO108" s="35">
        <v>1.5022863540090756E-4</v>
      </c>
      <c r="AP108" s="35">
        <v>2.0268188804841133E-4</v>
      </c>
      <c r="AQ108" s="35">
        <v>2.5513514069591513E-4</v>
      </c>
      <c r="AR108" s="35">
        <v>3.075883933434189E-4</v>
      </c>
      <c r="AS108" s="35">
        <v>3.6004164599092266E-4</v>
      </c>
      <c r="AT108" s="35">
        <v>5.0974541603630754E-4</v>
      </c>
      <c r="AU108" s="35">
        <v>7.8836266263237445E-4</v>
      </c>
      <c r="AV108" s="35">
        <v>1.0669799092284413E-3</v>
      </c>
      <c r="AW108" s="35">
        <v>1.3455971558245083E-3</v>
      </c>
      <c r="AX108" s="35">
        <v>1.6242144024205753E-3</v>
      </c>
      <c r="AY108" s="35">
        <v>1.9028316490166421E-3</v>
      </c>
      <c r="AZ108" s="35">
        <v>2.1814488956127089E-3</v>
      </c>
      <c r="BA108" s="35">
        <v>3.0708451515151559E-3</v>
      </c>
      <c r="BB108" s="35">
        <v>4.0943148484848526E-3</v>
      </c>
      <c r="BC108" s="35">
        <v>5.1177845454545498E-3</v>
      </c>
      <c r="BD108" s="35">
        <v>6.1412542424242461E-3</v>
      </c>
      <c r="BE108" s="35">
        <v>7.1647239393939442E-3</v>
      </c>
      <c r="BF108" s="35">
        <v>8.1881936363636405E-3</v>
      </c>
      <c r="BG108" s="35">
        <v>9.5640748865355642E-3</v>
      </c>
      <c r="BH108" s="35">
        <v>1.2189415279878981E-2</v>
      </c>
      <c r="BI108" s="35">
        <v>1.48147556732224E-2</v>
      </c>
      <c r="BJ108" s="35">
        <v>1.7440096066565818E-2</v>
      </c>
      <c r="BK108" s="35">
        <v>2.0065436459909235E-2</v>
      </c>
      <c r="BL108" s="35">
        <v>2.2690776853252652E-2</v>
      </c>
      <c r="BM108" s="35">
        <v>2.5316117246596069E-2</v>
      </c>
      <c r="BN108" s="35">
        <v>2.8697557575757586E-2</v>
      </c>
      <c r="BO108" s="35">
        <v>3.2562406060606071E-2</v>
      </c>
      <c r="BP108" s="35">
        <v>3.6790638554216874E-2</v>
      </c>
      <c r="BQ108" s="35">
        <v>4.1127181818181813E-2</v>
      </c>
      <c r="BR108" s="35">
        <v>4.5681121212121208E-2</v>
      </c>
      <c r="BS108" s="35">
        <v>5.0320545454545451E-2</v>
      </c>
      <c r="BT108" s="35">
        <v>5.5005999999999999E-2</v>
      </c>
    </row>
    <row r="109" spans="1:72" ht="21.75" hidden="1" thickBot="1" x14ac:dyDescent="0.4">
      <c r="A109" s="87" t="s">
        <v>2</v>
      </c>
      <c r="B109" s="35">
        <v>2.0497718608169434E-31</v>
      </c>
      <c r="C109" s="35">
        <v>2.8117688350983354E-31</v>
      </c>
      <c r="D109" s="35">
        <v>3.5737658093797278E-31</v>
      </c>
      <c r="E109" s="35">
        <v>4.3357627836611202E-31</v>
      </c>
      <c r="F109" s="35">
        <v>4.1552933480182119E-27</v>
      </c>
      <c r="G109" s="35">
        <v>5.6090164198245124E-26</v>
      </c>
      <c r="H109" s="35">
        <v>1.0802503504847203E-25</v>
      </c>
      <c r="I109" s="35">
        <v>1.5995990589869893E-25</v>
      </c>
      <c r="J109" s="35">
        <v>2.1189477674892586E-25</v>
      </c>
      <c r="K109" s="35">
        <v>2.6382964759915278E-25</v>
      </c>
      <c r="L109" s="35">
        <v>3.157645184493797E-25</v>
      </c>
      <c r="M109" s="35">
        <v>1.6890025454545423E-24</v>
      </c>
      <c r="N109" s="35">
        <v>4.5522207272727243E-24</v>
      </c>
      <c r="O109" s="35">
        <v>3.2816598787878746E-23</v>
      </c>
      <c r="P109" s="35">
        <v>1.1709780722891538E-22</v>
      </c>
      <c r="Q109" s="35">
        <v>4.4764961445783175E-22</v>
      </c>
      <c r="R109" s="35">
        <v>2.0232410909090972E-21</v>
      </c>
      <c r="S109" s="35">
        <v>4.795047151515157E-21</v>
      </c>
      <c r="T109" s="35">
        <v>2.2327799393939436E-20</v>
      </c>
      <c r="U109" s="35">
        <v>6.4462290909091192E-20</v>
      </c>
      <c r="V109" s="35">
        <v>1.9010653333333359E-19</v>
      </c>
      <c r="W109" s="35">
        <v>6.3929400000000162E-19</v>
      </c>
      <c r="X109" s="35">
        <v>1.3426940000000016E-18</v>
      </c>
      <c r="Y109" s="35">
        <v>4.6099674698795224E-18</v>
      </c>
      <c r="Z109" s="35">
        <v>1.1307175757575758E-17</v>
      </c>
      <c r="AA109" s="35">
        <v>2.7533478787878786E-17</v>
      </c>
      <c r="AB109" s="35">
        <v>7.5018909090909084E-17</v>
      </c>
      <c r="AC109" s="35">
        <v>1.4334375757575756E-16</v>
      </c>
      <c r="AD109" s="35">
        <v>4.0030060606060604E-16</v>
      </c>
      <c r="AE109" s="35">
        <v>8.7948000000000004E-16</v>
      </c>
      <c r="AF109" s="35">
        <v>1.8540133333333334E-15</v>
      </c>
      <c r="AG109" s="35">
        <v>2.5297624205748864E-14</v>
      </c>
      <c r="AH109" s="35">
        <v>6.0839969137670196E-14</v>
      </c>
      <c r="AI109" s="35">
        <v>9.6382314069591531E-14</v>
      </c>
      <c r="AJ109" s="35">
        <v>1.3192465900151285E-13</v>
      </c>
      <c r="AK109" s="35">
        <v>1.6746700393343418E-13</v>
      </c>
      <c r="AL109" s="35">
        <v>2.0300934886535552E-13</v>
      </c>
      <c r="AM109" s="35">
        <v>3.0130470499243205E-13</v>
      </c>
      <c r="AN109" s="35">
        <v>1.9056723298033239E-12</v>
      </c>
      <c r="AO109" s="35">
        <v>3.510039954614216E-12</v>
      </c>
      <c r="AP109" s="35">
        <v>5.1144075794251073E-12</v>
      </c>
      <c r="AQ109" s="35">
        <v>6.7187752042359994E-12</v>
      </c>
      <c r="AR109" s="35">
        <v>8.3231428290468915E-12</v>
      </c>
      <c r="AS109" s="35">
        <v>9.9275104538577836E-12</v>
      </c>
      <c r="AT109" s="35">
        <v>2.6396680786686693E-11</v>
      </c>
      <c r="AU109" s="35">
        <v>6.2570357034795665E-11</v>
      </c>
      <c r="AV109" s="35">
        <v>9.8744033282904644E-11</v>
      </c>
      <c r="AW109" s="35">
        <v>1.3491770953101361E-10</v>
      </c>
      <c r="AX109" s="35">
        <v>1.710913857791226E-10</v>
      </c>
      <c r="AY109" s="35">
        <v>2.0726506202723157E-10</v>
      </c>
      <c r="AZ109" s="35">
        <v>2.4343873827534053E-10</v>
      </c>
      <c r="BA109" s="35">
        <v>6.4719651515151734E-10</v>
      </c>
      <c r="BB109" s="35">
        <v>1.1316434848484871E-9</v>
      </c>
      <c r="BC109" s="35">
        <v>1.6160904545454566E-9</v>
      </c>
      <c r="BD109" s="35">
        <v>2.1005374242424265E-9</v>
      </c>
      <c r="BE109" s="35">
        <v>2.5849843939393962E-9</v>
      </c>
      <c r="BF109" s="35">
        <v>3.0694313636363659E-9</v>
      </c>
      <c r="BG109" s="35">
        <v>4.3791447806354195E-9</v>
      </c>
      <c r="BH109" s="35">
        <v>8.6148028744326957E-9</v>
      </c>
      <c r="BI109" s="35">
        <v>1.2850460968229972E-8</v>
      </c>
      <c r="BJ109" s="35">
        <v>1.7086119062027246E-8</v>
      </c>
      <c r="BK109" s="35">
        <v>2.1321777155824524E-8</v>
      </c>
      <c r="BL109" s="35">
        <v>2.5557435249621799E-8</v>
      </c>
      <c r="BM109" s="35">
        <v>2.9793093343419073E-8</v>
      </c>
      <c r="BN109" s="35">
        <v>3.8856315151515181E-8</v>
      </c>
      <c r="BO109" s="35">
        <v>5.1006012121212153E-8</v>
      </c>
      <c r="BP109" s="35">
        <v>6.9353204819277131E-8</v>
      </c>
      <c r="BQ109" s="35">
        <v>9.0815727272727271E-8</v>
      </c>
      <c r="BR109" s="35">
        <v>1.1894481818181818E-7</v>
      </c>
      <c r="BS109" s="35">
        <v>1.5559757575757577E-7</v>
      </c>
      <c r="BT109" s="35">
        <v>1.9684000000000001E-7</v>
      </c>
    </row>
    <row r="110" spans="1:72" ht="21.75" hidden="1" thickBot="1" x14ac:dyDescent="0.4">
      <c r="A110" s="87" t="s">
        <v>1</v>
      </c>
      <c r="B110" s="35">
        <v>0.2</v>
      </c>
      <c r="C110" s="35">
        <v>0.2</v>
      </c>
      <c r="D110" s="35">
        <v>0.2</v>
      </c>
      <c r="E110" s="35">
        <v>0.2</v>
      </c>
      <c r="F110" s="35">
        <v>0.2</v>
      </c>
      <c r="G110" s="35">
        <v>0.2</v>
      </c>
      <c r="H110" s="35">
        <v>0.2</v>
      </c>
      <c r="I110" s="35">
        <v>0.2</v>
      </c>
      <c r="J110" s="35">
        <v>0.2</v>
      </c>
      <c r="K110" s="35">
        <v>0.2</v>
      </c>
      <c r="L110" s="35">
        <v>0.2</v>
      </c>
      <c r="M110" s="35">
        <v>0.2</v>
      </c>
      <c r="N110" s="35">
        <v>0.2</v>
      </c>
      <c r="O110" s="35">
        <v>0.2</v>
      </c>
      <c r="P110" s="35">
        <v>0.2</v>
      </c>
      <c r="Q110" s="35">
        <v>0.2</v>
      </c>
      <c r="R110" s="35">
        <v>0.2</v>
      </c>
      <c r="S110" s="35">
        <v>0.2</v>
      </c>
      <c r="T110" s="35">
        <v>0.2</v>
      </c>
      <c r="U110" s="35">
        <v>0.2</v>
      </c>
      <c r="V110" s="35">
        <v>0.2</v>
      </c>
      <c r="W110" s="35">
        <v>0.2</v>
      </c>
      <c r="X110" s="35">
        <v>0.2</v>
      </c>
      <c r="Y110" s="35">
        <v>0.2</v>
      </c>
      <c r="Z110" s="35">
        <v>0.2</v>
      </c>
      <c r="AA110" s="35">
        <v>0.2</v>
      </c>
      <c r="AB110" s="35">
        <v>0.2</v>
      </c>
      <c r="AC110" s="35">
        <v>0.2</v>
      </c>
      <c r="AD110" s="35">
        <v>0.2</v>
      </c>
      <c r="AE110" s="35">
        <v>0.2</v>
      </c>
      <c r="AF110" s="35">
        <v>0.2</v>
      </c>
      <c r="AG110" s="35">
        <v>0.2</v>
      </c>
      <c r="AH110" s="35">
        <v>0.2</v>
      </c>
      <c r="AI110" s="35">
        <v>0.2</v>
      </c>
      <c r="AJ110" s="35">
        <v>0.2</v>
      </c>
      <c r="AK110" s="35">
        <v>0.2</v>
      </c>
      <c r="AL110" s="35">
        <v>0.2</v>
      </c>
      <c r="AM110" s="35">
        <v>0.2</v>
      </c>
      <c r="AN110" s="35">
        <v>0.2</v>
      </c>
      <c r="AO110" s="35">
        <v>0.2</v>
      </c>
      <c r="AP110" s="35">
        <v>0.2</v>
      </c>
      <c r="AQ110" s="35">
        <v>0.2</v>
      </c>
      <c r="AR110" s="35">
        <v>0.2</v>
      </c>
      <c r="AS110" s="35">
        <v>0.2</v>
      </c>
      <c r="AT110" s="35">
        <v>0.2</v>
      </c>
      <c r="AU110" s="35">
        <v>0.2</v>
      </c>
      <c r="AV110" s="35">
        <v>0.2</v>
      </c>
      <c r="AW110" s="35">
        <v>0.2</v>
      </c>
      <c r="AX110" s="35">
        <v>0.2</v>
      </c>
      <c r="AY110" s="35">
        <v>0.2</v>
      </c>
      <c r="AZ110" s="35">
        <v>0.2</v>
      </c>
      <c r="BA110" s="35">
        <v>0.2</v>
      </c>
      <c r="BB110" s="35">
        <v>0.2</v>
      </c>
      <c r="BC110" s="35">
        <v>0.2</v>
      </c>
      <c r="BD110" s="35">
        <v>0.2</v>
      </c>
      <c r="BE110" s="35">
        <v>0.2</v>
      </c>
      <c r="BF110" s="35">
        <v>0.2</v>
      </c>
      <c r="BG110" s="35">
        <v>0.2</v>
      </c>
      <c r="BH110" s="35">
        <v>0.2</v>
      </c>
      <c r="BI110" s="35">
        <v>0.2</v>
      </c>
      <c r="BJ110" s="35">
        <v>0.2</v>
      </c>
      <c r="BK110" s="35">
        <v>0.2</v>
      </c>
      <c r="BL110" s="35">
        <v>0.2</v>
      </c>
      <c r="BM110" s="35">
        <v>0.2</v>
      </c>
      <c r="BN110" s="35">
        <v>0.2</v>
      </c>
      <c r="BO110" s="35">
        <v>0.2</v>
      </c>
      <c r="BP110" s="35">
        <v>0.2</v>
      </c>
      <c r="BQ110" s="35">
        <v>0.2</v>
      </c>
      <c r="BR110" s="35">
        <v>0.2</v>
      </c>
      <c r="BS110" s="35">
        <v>0.2</v>
      </c>
      <c r="BT110" s="35">
        <v>0.2</v>
      </c>
    </row>
    <row r="111" spans="1:72" ht="21.75" hidden="1" thickBot="1" x14ac:dyDescent="0.4">
      <c r="A111" s="87" t="s">
        <v>82</v>
      </c>
      <c r="B111" s="35">
        <v>6.3925559213313126E-8</v>
      </c>
      <c r="C111" s="35">
        <v>8.7633324720120994E-8</v>
      </c>
      <c r="D111" s="35">
        <v>1.1134109022692887E-7</v>
      </c>
      <c r="E111" s="35">
        <v>1.3504885573373677E-7</v>
      </c>
      <c r="F111" s="35">
        <v>3.2996910741301303E-7</v>
      </c>
      <c r="G111" s="35">
        <v>2.4938329500756447E-6</v>
      </c>
      <c r="H111" s="35">
        <v>4.6576967927382761E-6</v>
      </c>
      <c r="I111" s="35">
        <v>6.821560635400908E-6</v>
      </c>
      <c r="J111" s="35">
        <v>8.9854244780635398E-6</v>
      </c>
      <c r="K111" s="35">
        <v>1.1149288320726172E-5</v>
      </c>
      <c r="L111" s="35">
        <v>1.3313152163388803E-5</v>
      </c>
      <c r="M111" s="35">
        <v>2.0379721212121199E-5</v>
      </c>
      <c r="N111" s="35">
        <v>3.2974872727272712E-5</v>
      </c>
      <c r="O111" s="35">
        <v>5.7387466666666632E-5</v>
      </c>
      <c r="P111" s="35">
        <v>8.8966307228915622E-5</v>
      </c>
      <c r="Q111" s="35">
        <v>1.4286811445783138E-4</v>
      </c>
      <c r="R111" s="35">
        <v>2.2166163636363659E-4</v>
      </c>
      <c r="S111" s="35">
        <v>3.2437072727272754E-4</v>
      </c>
      <c r="T111" s="35">
        <v>4.9745387878787919E-4</v>
      </c>
      <c r="U111" s="35">
        <v>7.0960763636363704E-4</v>
      </c>
      <c r="V111" s="35">
        <v>1.0256440000000009E-3</v>
      </c>
      <c r="W111" s="35">
        <v>1.454678181818183E-3</v>
      </c>
      <c r="X111" s="35">
        <v>1.9724963636363647E-3</v>
      </c>
      <c r="Y111" s="35">
        <v>2.7549939759036151E-3</v>
      </c>
      <c r="Z111" s="35">
        <v>3.6682272727272727E-3</v>
      </c>
      <c r="AA111" s="35">
        <v>4.8951363636363637E-3</v>
      </c>
      <c r="AB111" s="35">
        <v>6.4501909090909082E-3</v>
      </c>
      <c r="AC111" s="35">
        <v>8.2240090909090902E-3</v>
      </c>
      <c r="AD111" s="35">
        <v>1.0639509090909091E-2</v>
      </c>
      <c r="AE111" s="35">
        <v>1.3315818181818182E-2</v>
      </c>
      <c r="AF111" s="35">
        <v>1.6521878787878787E-2</v>
      </c>
      <c r="AG111" s="35">
        <v>2.0525928895612708E-2</v>
      </c>
      <c r="AH111" s="35">
        <v>2.4959665658093794E-2</v>
      </c>
      <c r="AI111" s="35">
        <v>2.9393402420574883E-2</v>
      </c>
      <c r="AJ111" s="35">
        <v>3.3827139183055965E-2</v>
      </c>
      <c r="AK111" s="35">
        <v>3.8260875945537058E-2</v>
      </c>
      <c r="AL111" s="35">
        <v>4.2694612708018151E-2</v>
      </c>
      <c r="AM111" s="35">
        <v>4.7088948562783652E-2</v>
      </c>
      <c r="AN111" s="35">
        <v>5.0537662632375177E-2</v>
      </c>
      <c r="AO111" s="35">
        <v>5.398637670196671E-2</v>
      </c>
      <c r="AP111" s="35">
        <v>5.7435090771558235E-2</v>
      </c>
      <c r="AQ111" s="35">
        <v>6.0883804841149761E-2</v>
      </c>
      <c r="AR111" s="35">
        <v>6.4332518910741293E-2</v>
      </c>
      <c r="AS111" s="35">
        <v>6.7781232980332812E-2</v>
      </c>
      <c r="AT111" s="35">
        <v>7.0526334341906194E-2</v>
      </c>
      <c r="AU111" s="35">
        <v>7.2338739788199699E-2</v>
      </c>
      <c r="AV111" s="35">
        <v>7.415114523449319E-2</v>
      </c>
      <c r="AW111" s="35">
        <v>7.5963550680786682E-2</v>
      </c>
      <c r="AX111" s="35">
        <v>7.7775956127080187E-2</v>
      </c>
      <c r="AY111" s="35">
        <v>7.9588361573373678E-2</v>
      </c>
      <c r="AZ111" s="35">
        <v>8.140076701966717E-2</v>
      </c>
      <c r="BA111" s="35">
        <v>8.2565636363636369E-2</v>
      </c>
      <c r="BB111" s="35">
        <v>8.3588363636363641E-2</v>
      </c>
      <c r="BC111" s="35">
        <v>8.4611090909090914E-2</v>
      </c>
      <c r="BD111" s="35">
        <v>8.5633818181818186E-2</v>
      </c>
      <c r="BE111" s="35">
        <v>8.6656545454545458E-2</v>
      </c>
      <c r="BF111" s="35">
        <v>8.7679272727272731E-2</v>
      </c>
      <c r="BG111" s="35">
        <v>8.8618219364599099E-2</v>
      </c>
      <c r="BH111" s="35">
        <v>8.926012556732224E-2</v>
      </c>
      <c r="BI111" s="35">
        <v>8.9902031770045382E-2</v>
      </c>
      <c r="BJ111" s="35">
        <v>9.0543937972768537E-2</v>
      </c>
      <c r="BK111" s="35">
        <v>9.1185844175491679E-2</v>
      </c>
      <c r="BL111" s="35">
        <v>9.182775037821482E-2</v>
      </c>
      <c r="BM111" s="35">
        <v>9.2469656580937976E-2</v>
      </c>
      <c r="BN111" s="35">
        <v>9.3008733333333329E-2</v>
      </c>
      <c r="BO111" s="35">
        <v>9.3482066666666669E-2</v>
      </c>
      <c r="BP111" s="35">
        <v>9.3895409638554223E-2</v>
      </c>
      <c r="BQ111" s="35">
        <v>9.4289909090909091E-2</v>
      </c>
      <c r="BR111" s="35">
        <v>9.4646272727272718E-2</v>
      </c>
      <c r="BS111" s="35">
        <v>9.4969151515151506E-2</v>
      </c>
      <c r="BT111" s="35">
        <v>9.5273999999999998E-2</v>
      </c>
    </row>
    <row r="112" spans="1:72" ht="21.75" hidden="1" thickBot="1" x14ac:dyDescent="0.4">
      <c r="A112" s="87" t="s">
        <v>85</v>
      </c>
      <c r="B112" s="35">
        <v>0.2</v>
      </c>
      <c r="C112" s="35">
        <v>0.2</v>
      </c>
      <c r="D112" s="35">
        <v>0.2</v>
      </c>
      <c r="E112" s="35">
        <v>0.2</v>
      </c>
      <c r="F112" s="35">
        <v>0.19999963691376704</v>
      </c>
      <c r="G112" s="35">
        <v>0.19999509833585477</v>
      </c>
      <c r="H112" s="35">
        <v>0.19999055975794253</v>
      </c>
      <c r="I112" s="35">
        <v>0.19998602118003025</v>
      </c>
      <c r="J112" s="35">
        <v>0.19998148260211801</v>
      </c>
      <c r="K112" s="35">
        <v>0.19997694402420577</v>
      </c>
      <c r="L112" s="35">
        <v>0.19997240544629349</v>
      </c>
      <c r="M112" s="35">
        <v>0.19995860606060606</v>
      </c>
      <c r="N112" s="35">
        <v>0.19993436363636363</v>
      </c>
      <c r="O112" s="35">
        <v>0.19988527272727272</v>
      </c>
      <c r="P112" s="35">
        <v>0.19982156626506023</v>
      </c>
      <c r="Q112" s="35">
        <v>0.19971313253012049</v>
      </c>
      <c r="R112" s="35">
        <v>0.19955490909090909</v>
      </c>
      <c r="S112" s="35">
        <v>0.19934884848484849</v>
      </c>
      <c r="T112" s="35">
        <v>0.1990020606060606</v>
      </c>
      <c r="U112" s="35">
        <v>0.19857763636363637</v>
      </c>
      <c r="V112" s="35">
        <v>0.19794733333333334</v>
      </c>
      <c r="W112" s="35">
        <v>0.19708963636363636</v>
      </c>
      <c r="X112" s="35">
        <v>0.19605327272727271</v>
      </c>
      <c r="Y112" s="35">
        <v>0.19449084337349398</v>
      </c>
      <c r="Z112" s="35">
        <v>0.19266636363636364</v>
      </c>
      <c r="AA112" s="35">
        <v>0.1902118181818182</v>
      </c>
      <c r="AB112" s="35">
        <v>0.18709909090909091</v>
      </c>
      <c r="AC112" s="35">
        <v>0.18354757575757577</v>
      </c>
      <c r="AD112" s="35">
        <v>0.17871787878787879</v>
      </c>
      <c r="AE112" s="35">
        <v>0.17336636363636362</v>
      </c>
      <c r="AF112" s="35">
        <v>0.16695424242424242</v>
      </c>
      <c r="AG112" s="35">
        <v>0.15894653555219365</v>
      </c>
      <c r="AH112" s="35">
        <v>0.15007966717095311</v>
      </c>
      <c r="AI112" s="35">
        <v>0.14121279878971255</v>
      </c>
      <c r="AJ112" s="35">
        <v>0.13234593040847203</v>
      </c>
      <c r="AK112" s="35">
        <v>0.12347906202723148</v>
      </c>
      <c r="AL112" s="35">
        <v>0.11461219364599093</v>
      </c>
      <c r="AM112" s="35">
        <v>0.10582409682299548</v>
      </c>
      <c r="AN112" s="35">
        <v>9.8926517397882011E-2</v>
      </c>
      <c r="AO112" s="35">
        <v>9.2028937972768551E-2</v>
      </c>
      <c r="AP112" s="35">
        <v>8.5131358547655092E-2</v>
      </c>
      <c r="AQ112" s="35">
        <v>7.8233779122541619E-2</v>
      </c>
      <c r="AR112" s="35">
        <v>7.133619969742816E-2</v>
      </c>
      <c r="AS112" s="35">
        <v>6.4438620272314701E-2</v>
      </c>
      <c r="AT112" s="35">
        <v>5.8948266263237528E-2</v>
      </c>
      <c r="AU112" s="35">
        <v>5.532330408472013E-2</v>
      </c>
      <c r="AV112" s="35">
        <v>5.1698341906202726E-2</v>
      </c>
      <c r="AW112" s="35">
        <v>4.8073379727685328E-2</v>
      </c>
      <c r="AX112" s="35">
        <v>4.4448417549167923E-2</v>
      </c>
      <c r="AY112" s="35">
        <v>4.0823455370650519E-2</v>
      </c>
      <c r="AZ112" s="35">
        <v>3.7198493192133114E-2</v>
      </c>
      <c r="BA112" s="35">
        <v>3.4868851515151511E-2</v>
      </c>
      <c r="BB112" s="35">
        <v>3.2823548484848475E-2</v>
      </c>
      <c r="BC112" s="35">
        <v>3.0778245454545446E-2</v>
      </c>
      <c r="BD112" s="35">
        <v>2.8732942424242416E-2</v>
      </c>
      <c r="BE112" s="35">
        <v>2.6687639393939387E-2</v>
      </c>
      <c r="BF112" s="35">
        <v>2.4642336363636358E-2</v>
      </c>
      <c r="BG112" s="35">
        <v>2.2764527987897121E-2</v>
      </c>
      <c r="BH112" s="35">
        <v>2.148056429652042E-2</v>
      </c>
      <c r="BI112" s="35">
        <v>2.0196600605143718E-2</v>
      </c>
      <c r="BJ112" s="35">
        <v>1.8912636913767017E-2</v>
      </c>
      <c r="BK112" s="35">
        <v>1.7628673222390312E-2</v>
      </c>
      <c r="BL112" s="35">
        <v>1.6344709531013614E-2</v>
      </c>
      <c r="BM112" s="35">
        <v>1.5060745839636911E-2</v>
      </c>
      <c r="BN112" s="35">
        <v>1.3982163636363634E-2</v>
      </c>
      <c r="BO112" s="35">
        <v>1.3034890909090907E-2</v>
      </c>
      <c r="BP112" s="35">
        <v>1.2208759036144578E-2</v>
      </c>
      <c r="BQ112" s="35">
        <v>1.142E-2</v>
      </c>
      <c r="BR112" s="35">
        <v>1.0706666666666666E-2</v>
      </c>
      <c r="BS112" s="35">
        <v>1.006140606060606E-2</v>
      </c>
      <c r="BT112" s="35">
        <v>9.4528000000000008E-3</v>
      </c>
    </row>
    <row r="113" spans="1:72" ht="21.75" hidden="1" thickBot="1" x14ac:dyDescent="0.4">
      <c r="A113" s="87" t="s">
        <v>86</v>
      </c>
      <c r="B113" s="35">
        <v>9.4985383600605122E-15</v>
      </c>
      <c r="C113" s="35">
        <v>1.3025441839636914E-14</v>
      </c>
      <c r="D113" s="35">
        <v>1.6552345319213313E-14</v>
      </c>
      <c r="E113" s="35">
        <v>2.0079248798789715E-14</v>
      </c>
      <c r="F113" s="35">
        <v>7.2437173978820659E-14</v>
      </c>
      <c r="G113" s="35">
        <v>6.8635184871407025E-13</v>
      </c>
      <c r="H113" s="35">
        <v>1.3002665234493198E-12</v>
      </c>
      <c r="I113" s="35">
        <v>1.9141811981845689E-12</v>
      </c>
      <c r="J113" s="35">
        <v>2.5280958729198186E-12</v>
      </c>
      <c r="K113" s="35">
        <v>3.1420105476550679E-12</v>
      </c>
      <c r="L113" s="35">
        <v>3.7559252223903173E-12</v>
      </c>
      <c r="M113" s="35">
        <v>6.2056145454545404E-12</v>
      </c>
      <c r="N113" s="35">
        <v>1.0725432727272721E-11</v>
      </c>
      <c r="O113" s="35">
        <v>2.0799533333333318E-11</v>
      </c>
      <c r="P113" s="35">
        <v>3.461849999999998E-11</v>
      </c>
      <c r="Q113" s="35">
        <v>6.0768500000000026E-11</v>
      </c>
      <c r="R113" s="35">
        <v>1.0293883636363649E-10</v>
      </c>
      <c r="S113" s="35">
        <v>1.6050126060606075E-10</v>
      </c>
      <c r="T113" s="35">
        <v>2.7094169696969726E-10</v>
      </c>
      <c r="U113" s="35">
        <v>4.1412109090909146E-10</v>
      </c>
      <c r="V113" s="35">
        <v>6.4807866666666724E-10</v>
      </c>
      <c r="W113" s="35">
        <v>9.9680230303030402E-10</v>
      </c>
      <c r="X113" s="35">
        <v>1.4356992727272738E-9</v>
      </c>
      <c r="Y113" s="35">
        <v>2.1890018072289162E-9</v>
      </c>
      <c r="Z113" s="35">
        <v>3.1182848484848483E-9</v>
      </c>
      <c r="AA113" s="35">
        <v>4.4822242424242428E-9</v>
      </c>
      <c r="AB113" s="35">
        <v>6.3913636363636365E-9</v>
      </c>
      <c r="AC113" s="35">
        <v>8.6639696969696976E-9</v>
      </c>
      <c r="AD113" s="35">
        <v>1.2253103030303031E-8</v>
      </c>
      <c r="AE113" s="35">
        <v>1.6524181818181818E-8</v>
      </c>
      <c r="AF113" s="35">
        <v>2.2224787878787879E-8</v>
      </c>
      <c r="AG113" s="35">
        <v>3.4812738275340392E-8</v>
      </c>
      <c r="AH113" s="35">
        <v>5.1109258698940996E-8</v>
      </c>
      <c r="AI113" s="35">
        <v>6.7405779122541587E-8</v>
      </c>
      <c r="AJ113" s="35">
        <v>8.3702299546142191E-8</v>
      </c>
      <c r="AK113" s="35">
        <v>9.9998819969742795E-8</v>
      </c>
      <c r="AL113" s="35">
        <v>1.162953403933434E-7</v>
      </c>
      <c r="AM113" s="35">
        <v>1.3431930408471999E-7</v>
      </c>
      <c r="AN113" s="35">
        <v>1.93801906202723E-7</v>
      </c>
      <c r="AO113" s="35">
        <v>2.53284508320726E-7</v>
      </c>
      <c r="AP113" s="35">
        <v>3.1276711043872899E-7</v>
      </c>
      <c r="AQ113" s="35">
        <v>3.7224971255673202E-7</v>
      </c>
      <c r="AR113" s="35">
        <v>4.31732314674735E-7</v>
      </c>
      <c r="AS113" s="35">
        <v>4.9121491679273809E-7</v>
      </c>
      <c r="AT113" s="35">
        <v>6.015038729198178E-7</v>
      </c>
      <c r="AU113" s="35">
        <v>7.7914078668683765E-7</v>
      </c>
      <c r="AV113" s="35">
        <v>9.567777004538575E-7</v>
      </c>
      <c r="AW113" s="35">
        <v>1.1344146142208774E-6</v>
      </c>
      <c r="AX113" s="35">
        <v>1.3120515279878974E-6</v>
      </c>
      <c r="AY113" s="35">
        <v>1.4896884417549173E-6</v>
      </c>
      <c r="AZ113" s="35">
        <v>1.6673253555219373E-6</v>
      </c>
      <c r="BA113" s="35">
        <v>2.0799663636363657E-6</v>
      </c>
      <c r="BB113" s="35">
        <v>2.5441936363636384E-6</v>
      </c>
      <c r="BC113" s="35">
        <v>3.0084209090909114E-6</v>
      </c>
      <c r="BD113" s="35">
        <v>3.472648181818184E-6</v>
      </c>
      <c r="BE113" s="35">
        <v>3.9368754545454567E-6</v>
      </c>
      <c r="BF113" s="35">
        <v>4.4011027272727297E-6</v>
      </c>
      <c r="BG113" s="35">
        <v>5.0146789712556791E-6</v>
      </c>
      <c r="BH113" s="35">
        <v>6.1577652042360115E-6</v>
      </c>
      <c r="BI113" s="35">
        <v>7.3008514372163438E-6</v>
      </c>
      <c r="BJ113" s="35">
        <v>8.4439376701966762E-6</v>
      </c>
      <c r="BK113" s="35">
        <v>9.5870239031770094E-6</v>
      </c>
      <c r="BL113" s="35">
        <v>1.0730110136157341E-5</v>
      </c>
      <c r="BM113" s="35">
        <v>1.1873196369137672E-5</v>
      </c>
      <c r="BN113" s="35">
        <v>1.3509793939393943E-5</v>
      </c>
      <c r="BO113" s="35">
        <v>1.5461915151515156E-5</v>
      </c>
      <c r="BP113" s="35">
        <v>1.7881012048192773E-5</v>
      </c>
      <c r="BQ113" s="35">
        <v>2.0514181818181818E-5</v>
      </c>
      <c r="BR113" s="35">
        <v>2.3601454545454546E-5</v>
      </c>
      <c r="BS113" s="35">
        <v>2.7207151515151515E-5</v>
      </c>
      <c r="BT113" s="35">
        <v>3.1092E-5</v>
      </c>
    </row>
    <row r="114" spans="1:72" ht="21.75" hidden="1" thickBot="1" x14ac:dyDescent="0.4">
      <c r="A114" s="87" t="s">
        <v>98</v>
      </c>
      <c r="B114" s="35">
        <v>0.36</v>
      </c>
      <c r="C114" s="35">
        <v>0.36</v>
      </c>
      <c r="D114" s="35">
        <v>0.36</v>
      </c>
      <c r="E114" s="35">
        <v>0.36</v>
      </c>
      <c r="F114" s="35">
        <v>0.35999987897125568</v>
      </c>
      <c r="G114" s="35">
        <v>0.35999836611195157</v>
      </c>
      <c r="H114" s="35">
        <v>0.35999685325264746</v>
      </c>
      <c r="I114" s="35">
        <v>0.35999534039334341</v>
      </c>
      <c r="J114" s="35">
        <v>0.3599938275340393</v>
      </c>
      <c r="K114" s="35">
        <v>0.35999231467473525</v>
      </c>
      <c r="L114" s="35">
        <v>0.35999080181543114</v>
      </c>
      <c r="M114" s="35">
        <v>0.35998145454545455</v>
      </c>
      <c r="N114" s="35">
        <v>0.35996327272727274</v>
      </c>
      <c r="O114" s="35">
        <v>0.35994012121212121</v>
      </c>
      <c r="P114" s="35">
        <v>0.35991078313253011</v>
      </c>
      <c r="Q114" s="35">
        <v>0.35985656626506024</v>
      </c>
      <c r="R114" s="35">
        <v>0.35977745454545451</v>
      </c>
      <c r="S114" s="35">
        <v>0.35967442424242424</v>
      </c>
      <c r="T114" s="35">
        <v>0.35950363636363636</v>
      </c>
      <c r="U114" s="35">
        <v>0.35929254545454548</v>
      </c>
      <c r="V114" s="35">
        <v>0.35897133333333331</v>
      </c>
      <c r="W114" s="35">
        <v>0.35854151515151517</v>
      </c>
      <c r="X114" s="35">
        <v>0.35802636363636364</v>
      </c>
      <c r="Y114" s="35">
        <v>0.357245421686747</v>
      </c>
      <c r="Z114" s="35">
        <v>0.35633242424242423</v>
      </c>
      <c r="AA114" s="35">
        <v>0.3551021212121212</v>
      </c>
      <c r="AB114" s="35">
        <v>0.35354454545454544</v>
      </c>
      <c r="AC114" s="35">
        <v>0.35176878787878785</v>
      </c>
      <c r="AD114" s="35">
        <v>0.34934818181818184</v>
      </c>
      <c r="AE114" s="35">
        <v>0.34666636363636366</v>
      </c>
      <c r="AF114" s="35">
        <v>0.34345424242424244</v>
      </c>
      <c r="AG114" s="35">
        <v>0.33941729198184573</v>
      </c>
      <c r="AH114" s="35">
        <v>0.33493620272314678</v>
      </c>
      <c r="AI114" s="35">
        <v>0.33045511346444784</v>
      </c>
      <c r="AJ114" s="35">
        <v>0.32597402420574889</v>
      </c>
      <c r="AK114" s="35">
        <v>0.32149293494704995</v>
      </c>
      <c r="AL114" s="35">
        <v>0.317011845688351</v>
      </c>
      <c r="AM114" s="35">
        <v>0.31255871406959151</v>
      </c>
      <c r="AN114" s="35">
        <v>0.30877656580937973</v>
      </c>
      <c r="AO114" s="35">
        <v>0.30499441754916795</v>
      </c>
      <c r="AP114" s="35">
        <v>0.30121226928895617</v>
      </c>
      <c r="AQ114" s="35">
        <v>0.29743012102874433</v>
      </c>
      <c r="AR114" s="35">
        <v>0.29364797276853255</v>
      </c>
      <c r="AS114" s="35">
        <v>0.28986582450832077</v>
      </c>
      <c r="AT114" s="35">
        <v>0.28632177004538584</v>
      </c>
      <c r="AU114" s="35">
        <v>0.28309332829046902</v>
      </c>
      <c r="AV114" s="35">
        <v>0.27986488653555219</v>
      </c>
      <c r="AW114" s="35">
        <v>0.27663644478063543</v>
      </c>
      <c r="AX114" s="35">
        <v>0.2734080030257186</v>
      </c>
      <c r="AY114" s="35">
        <v>0.27017956127080178</v>
      </c>
      <c r="AZ114" s="35">
        <v>0.26695111951588502</v>
      </c>
      <c r="BA114" s="35">
        <v>0.26224018181818182</v>
      </c>
      <c r="BB114" s="35">
        <v>0.25720381818181814</v>
      </c>
      <c r="BC114" s="35">
        <v>0.25216745454545453</v>
      </c>
      <c r="BD114" s="35">
        <v>0.24713109090909088</v>
      </c>
      <c r="BE114" s="35">
        <v>0.24209472727272724</v>
      </c>
      <c r="BF114" s="35">
        <v>0.23705836363636362</v>
      </c>
      <c r="BG114" s="35">
        <v>0.23134770045385775</v>
      </c>
      <c r="BH114" s="35">
        <v>0.22324633888048409</v>
      </c>
      <c r="BI114" s="35">
        <v>0.21514497730711041</v>
      </c>
      <c r="BJ114" s="35">
        <v>0.20704361573373672</v>
      </c>
      <c r="BK114" s="35">
        <v>0.19894225416036304</v>
      </c>
      <c r="BL114" s="35">
        <v>0.19084089258698939</v>
      </c>
      <c r="BM114" s="35">
        <v>0.1827395310136157</v>
      </c>
      <c r="BN114" s="35">
        <v>0.17391624242424239</v>
      </c>
      <c r="BO114" s="35">
        <v>0.16463139393939391</v>
      </c>
      <c r="BP114" s="35">
        <v>0.15541759036144576</v>
      </c>
      <c r="BQ114" s="35">
        <v>0.14626999999999998</v>
      </c>
      <c r="BR114" s="35">
        <v>0.13727</v>
      </c>
      <c r="BS114" s="35">
        <v>0.12858515151515151</v>
      </c>
      <c r="BT114" s="35">
        <v>0.12007</v>
      </c>
    </row>
    <row r="115" spans="1:72" ht="21.75" hidden="1" thickBot="1" x14ac:dyDescent="0.4">
      <c r="A115" s="87" t="s">
        <v>97</v>
      </c>
      <c r="B115" s="35">
        <v>0.12</v>
      </c>
      <c r="C115" s="35">
        <v>0.12</v>
      </c>
      <c r="D115" s="35">
        <v>0.12</v>
      </c>
      <c r="E115" s="35">
        <v>0.12</v>
      </c>
      <c r="F115" s="35">
        <v>0.12</v>
      </c>
      <c r="G115" s="35">
        <v>0.12</v>
      </c>
      <c r="H115" s="35">
        <v>0.12</v>
      </c>
      <c r="I115" s="35">
        <v>0.12</v>
      </c>
      <c r="J115" s="35">
        <v>0.12</v>
      </c>
      <c r="K115" s="35">
        <v>0.12</v>
      </c>
      <c r="L115" s="35">
        <v>0.12</v>
      </c>
      <c r="M115" s="35">
        <v>0.12</v>
      </c>
      <c r="N115" s="35">
        <v>0.12</v>
      </c>
      <c r="O115" s="35">
        <v>0.12</v>
      </c>
      <c r="P115" s="35">
        <v>0.12</v>
      </c>
      <c r="Q115" s="35">
        <v>0.12</v>
      </c>
      <c r="R115" s="35">
        <v>0.12</v>
      </c>
      <c r="S115" s="35">
        <v>0.12</v>
      </c>
      <c r="T115" s="35">
        <v>0.12</v>
      </c>
      <c r="U115" s="35">
        <v>0.12</v>
      </c>
      <c r="V115" s="35">
        <v>0.12</v>
      </c>
      <c r="W115" s="35">
        <v>0.12</v>
      </c>
      <c r="X115" s="35">
        <v>0.12</v>
      </c>
      <c r="Y115" s="35">
        <v>0.12</v>
      </c>
      <c r="Z115" s="35">
        <v>0.12</v>
      </c>
      <c r="AA115" s="35">
        <v>0.12</v>
      </c>
      <c r="AB115" s="35">
        <v>0.12</v>
      </c>
      <c r="AC115" s="35">
        <v>0.12</v>
      </c>
      <c r="AD115" s="35">
        <v>0.12</v>
      </c>
      <c r="AE115" s="35">
        <v>0.12</v>
      </c>
      <c r="AF115" s="35">
        <v>0.12</v>
      </c>
      <c r="AG115" s="35">
        <v>0.12</v>
      </c>
      <c r="AH115" s="35">
        <v>0.12</v>
      </c>
      <c r="AI115" s="35">
        <v>0.12</v>
      </c>
      <c r="AJ115" s="35">
        <v>0.12</v>
      </c>
      <c r="AK115" s="35">
        <v>0.12</v>
      </c>
      <c r="AL115" s="35">
        <v>0.12</v>
      </c>
      <c r="AM115" s="35">
        <v>0.12</v>
      </c>
      <c r="AN115" s="35">
        <v>0.12</v>
      </c>
      <c r="AO115" s="35">
        <v>0.12</v>
      </c>
      <c r="AP115" s="35">
        <v>0.12</v>
      </c>
      <c r="AQ115" s="35">
        <v>0.12</v>
      </c>
      <c r="AR115" s="35">
        <v>0.12</v>
      </c>
      <c r="AS115" s="35">
        <v>0.12</v>
      </c>
      <c r="AT115" s="35">
        <v>0.12</v>
      </c>
      <c r="AU115" s="35">
        <v>0.12</v>
      </c>
      <c r="AV115" s="35">
        <v>0.12</v>
      </c>
      <c r="AW115" s="35">
        <v>0.12</v>
      </c>
      <c r="AX115" s="35">
        <v>0.12</v>
      </c>
      <c r="AY115" s="35">
        <v>0.12</v>
      </c>
      <c r="AZ115" s="35">
        <v>0.12</v>
      </c>
      <c r="BA115" s="35">
        <v>0.12</v>
      </c>
      <c r="BB115" s="35">
        <v>0.12</v>
      </c>
      <c r="BC115" s="35">
        <v>0.12</v>
      </c>
      <c r="BD115" s="35">
        <v>0.12</v>
      </c>
      <c r="BE115" s="35">
        <v>0.12</v>
      </c>
      <c r="BF115" s="35">
        <v>0.12</v>
      </c>
      <c r="BG115" s="35">
        <v>0.1199996671709531</v>
      </c>
      <c r="BH115" s="35">
        <v>0.11999815431164901</v>
      </c>
      <c r="BI115" s="35">
        <v>0.11999664145234493</v>
      </c>
      <c r="BJ115" s="35">
        <v>0.11999512859304085</v>
      </c>
      <c r="BK115" s="35">
        <v>0.11999361573373676</v>
      </c>
      <c r="BL115" s="35">
        <v>0.11999210287443268</v>
      </c>
      <c r="BM115" s="35">
        <v>0.11999059001512859</v>
      </c>
      <c r="BN115" s="35">
        <v>0.11998630303030303</v>
      </c>
      <c r="BO115" s="35">
        <v>0.11998024242424243</v>
      </c>
      <c r="BP115" s="35">
        <v>0.11998</v>
      </c>
      <c r="BQ115" s="35">
        <v>0.11998</v>
      </c>
      <c r="BR115" s="35">
        <v>0.11998</v>
      </c>
      <c r="BS115" s="35">
        <v>0.1199760606060606</v>
      </c>
      <c r="BT115" s="35">
        <v>0.11996999999999999</v>
      </c>
    </row>
    <row r="116" spans="1:72" ht="21.75" hidden="1" thickBot="1" x14ac:dyDescent="0.4">
      <c r="A116" s="87" t="s">
        <v>26</v>
      </c>
      <c r="B116" s="35">
        <v>-18.624069591527988</v>
      </c>
      <c r="C116" s="35">
        <v>-18.625582450832074</v>
      </c>
      <c r="D116" s="35">
        <v>-18.627095310136156</v>
      </c>
      <c r="E116" s="35">
        <v>-18.628608169440241</v>
      </c>
      <c r="F116" s="35">
        <v>-18.631089258698939</v>
      </c>
      <c r="G116" s="35">
        <v>-18.644704992435702</v>
      </c>
      <c r="H116" s="35">
        <v>-18.658320726172466</v>
      </c>
      <c r="I116" s="35">
        <v>-18.671936459909226</v>
      </c>
      <c r="J116" s="35">
        <v>-18.685552193645989</v>
      </c>
      <c r="K116" s="35">
        <v>-18.699167927382753</v>
      </c>
      <c r="L116" s="35">
        <v>-18.712783661119516</v>
      </c>
      <c r="M116" s="35">
        <v>-18.728545454545454</v>
      </c>
      <c r="N116" s="35">
        <v>-18.746727272727274</v>
      </c>
      <c r="O116" s="35">
        <v>-18.764909090909093</v>
      </c>
      <c r="P116" s="35">
        <v>-18.783072289156628</v>
      </c>
      <c r="Q116" s="35">
        <v>-18.801144578313252</v>
      </c>
      <c r="R116" s="35">
        <v>-18.819272727272725</v>
      </c>
      <c r="S116" s="35">
        <v>-18.837454545454545</v>
      </c>
      <c r="T116" s="35">
        <v>-18.855636363636364</v>
      </c>
      <c r="U116" s="35">
        <v>-18.875090909090911</v>
      </c>
      <c r="V116" s="35">
        <v>-18.899333333333335</v>
      </c>
      <c r="W116" s="35">
        <v>-18.923575757575758</v>
      </c>
      <c r="X116" s="35">
        <v>-18.947818181818182</v>
      </c>
      <c r="Y116" s="35">
        <v>-18.971927710843371</v>
      </c>
      <c r="Z116" s="35">
        <v>-18.996060606060606</v>
      </c>
      <c r="AA116" s="35">
        <v>-19.02030303030303</v>
      </c>
      <c r="AB116" s="35">
        <v>-19.048181818181817</v>
      </c>
      <c r="AC116" s="35">
        <v>-19.078484848484848</v>
      </c>
      <c r="AD116" s="35">
        <v>-19.108787878787876</v>
      </c>
      <c r="AE116" s="35">
        <v>-19.140909090909091</v>
      </c>
      <c r="AF116" s="35">
        <v>-19.177272727272729</v>
      </c>
      <c r="AG116" s="35">
        <v>-19.216550680786689</v>
      </c>
      <c r="AH116" s="35">
        <v>-19.257397881996976</v>
      </c>
      <c r="AI116" s="35">
        <v>-19.298245083207263</v>
      </c>
      <c r="AJ116" s="35">
        <v>-19.33909228441755</v>
      </c>
      <c r="AK116" s="35">
        <v>-19.379939485627837</v>
      </c>
      <c r="AL116" s="35">
        <v>-19.420786686838124</v>
      </c>
      <c r="AM116" s="35">
        <v>-19.461331316187596</v>
      </c>
      <c r="AN116" s="35">
        <v>-19.494614220877459</v>
      </c>
      <c r="AO116" s="35">
        <v>-19.527897125567321</v>
      </c>
      <c r="AP116" s="35">
        <v>-19.561180030257187</v>
      </c>
      <c r="AQ116" s="35">
        <v>-19.59446293494705</v>
      </c>
      <c r="AR116" s="35">
        <v>-19.627745839636912</v>
      </c>
      <c r="AS116" s="35">
        <v>-19.661028744326778</v>
      </c>
      <c r="AT116" s="35">
        <v>-19.692360060514371</v>
      </c>
      <c r="AU116" s="35">
        <v>-19.72110438729198</v>
      </c>
      <c r="AV116" s="35">
        <v>-19.749848714069593</v>
      </c>
      <c r="AW116" s="35">
        <v>-19.778593040847202</v>
      </c>
      <c r="AX116" s="35">
        <v>-19.807337367624811</v>
      </c>
      <c r="AY116" s="35">
        <v>-19.83608169440242</v>
      </c>
      <c r="AZ116" s="35">
        <v>-19.864826021180033</v>
      </c>
      <c r="BA116" s="35">
        <v>-19.892363636363637</v>
      </c>
      <c r="BB116" s="35">
        <v>-19.919636363636364</v>
      </c>
      <c r="BC116" s="35">
        <v>-19.946909090909092</v>
      </c>
      <c r="BD116" s="35">
        <v>-19.974181818181819</v>
      </c>
      <c r="BE116" s="35">
        <v>-20.001454545454546</v>
      </c>
      <c r="BF116" s="35">
        <v>-20.028727272727274</v>
      </c>
      <c r="BG116" s="35">
        <v>-20.056656580937975</v>
      </c>
      <c r="BH116" s="35">
        <v>-20.086913767019666</v>
      </c>
      <c r="BI116" s="35">
        <v>-20.117170953101361</v>
      </c>
      <c r="BJ116" s="35">
        <v>-20.147428139183056</v>
      </c>
      <c r="BK116" s="35">
        <v>-20.177685325264751</v>
      </c>
      <c r="BL116" s="35">
        <v>-20.207942511346445</v>
      </c>
      <c r="BM116" s="35">
        <v>-20.23819969742814</v>
      </c>
      <c r="BN116" s="35">
        <v>-20.272181818181817</v>
      </c>
      <c r="BO116" s="35">
        <v>-20.308545454545452</v>
      </c>
      <c r="BP116" s="35">
        <v>-20.338915662650603</v>
      </c>
      <c r="BQ116" s="35">
        <v>-20.369090909090907</v>
      </c>
      <c r="BR116" s="35">
        <v>-20.399393939393939</v>
      </c>
      <c r="BS116" s="35">
        <v>-20.42969696969697</v>
      </c>
      <c r="BT116" s="35">
        <v>-20.46</v>
      </c>
    </row>
    <row r="117" spans="1:72" ht="21.75" hidden="1" thickBot="1" x14ac:dyDescent="0.4">
      <c r="A117" s="87" t="s">
        <v>5</v>
      </c>
      <c r="B117" s="35">
        <v>-6.0942239031770047</v>
      </c>
      <c r="C117" s="35">
        <v>-6.1686565809379728</v>
      </c>
      <c r="D117" s="35">
        <v>-6.2430892586989408</v>
      </c>
      <c r="E117" s="35">
        <v>-6.3175219364599098</v>
      </c>
      <c r="F117" s="35">
        <v>-6.3913252647503782</v>
      </c>
      <c r="G117" s="35">
        <v>-6.4578910741301057</v>
      </c>
      <c r="H117" s="35">
        <v>-6.524456883509834</v>
      </c>
      <c r="I117" s="35">
        <v>-6.5910226928895614</v>
      </c>
      <c r="J117" s="35">
        <v>-6.6575885022692889</v>
      </c>
      <c r="K117" s="35">
        <v>-6.7241543116490163</v>
      </c>
      <c r="L117" s="35">
        <v>-6.7907201210287438</v>
      </c>
      <c r="M117" s="35">
        <v>-6.8553393939393938</v>
      </c>
      <c r="N117" s="35">
        <v>-6.9177636363636363</v>
      </c>
      <c r="O117" s="35">
        <v>-6.9782000000000002</v>
      </c>
      <c r="P117" s="35">
        <v>-7.0379337349397586</v>
      </c>
      <c r="Q117" s="35">
        <v>-7.0963674698795183</v>
      </c>
      <c r="R117" s="35">
        <v>-7.1543636363636365</v>
      </c>
      <c r="S117" s="35">
        <v>-7.2119393939393941</v>
      </c>
      <c r="T117" s="35">
        <v>-7.2689939393939396</v>
      </c>
      <c r="U117" s="35">
        <v>-7.3257090909090907</v>
      </c>
      <c r="V117" s="35">
        <v>-7.3814666666666664</v>
      </c>
      <c r="W117" s="35">
        <v>-7.4368848484848487</v>
      </c>
      <c r="X117" s="35">
        <v>-7.4920363636363634</v>
      </c>
      <c r="Y117" s="35">
        <v>-7.5479819277108433</v>
      </c>
      <c r="Z117" s="35">
        <v>-7.6042424242424245</v>
      </c>
      <c r="AA117" s="35">
        <v>-7.6612121212121211</v>
      </c>
      <c r="AB117" s="35">
        <v>-7.7200000000000006</v>
      </c>
      <c r="AC117" s="35">
        <v>-7.78</v>
      </c>
      <c r="AD117" s="35">
        <v>-7.8434545454545459</v>
      </c>
      <c r="AE117" s="35">
        <v>-7.9087272727272726</v>
      </c>
      <c r="AF117" s="35">
        <v>-7.9778181818181819</v>
      </c>
      <c r="AG117" s="35">
        <v>-8.0589364599092281</v>
      </c>
      <c r="AH117" s="35">
        <v>-8.1465310136157338</v>
      </c>
      <c r="AI117" s="35">
        <v>-8.2341255673222395</v>
      </c>
      <c r="AJ117" s="35">
        <v>-8.3217201210287435</v>
      </c>
      <c r="AK117" s="35">
        <v>-8.4093146747352492</v>
      </c>
      <c r="AL117" s="35">
        <v>-8.4969092284417549</v>
      </c>
      <c r="AM117" s="35">
        <v>-8.5851573373676242</v>
      </c>
      <c r="AN117" s="35">
        <v>-8.6890907715582451</v>
      </c>
      <c r="AO117" s="35">
        <v>-8.7930242057488641</v>
      </c>
      <c r="AP117" s="35">
        <v>-8.896957639939485</v>
      </c>
      <c r="AQ117" s="35">
        <v>-9.0008910741301058</v>
      </c>
      <c r="AR117" s="35">
        <v>-9.1048245083207267</v>
      </c>
      <c r="AS117" s="35">
        <v>-9.2087579425113475</v>
      </c>
      <c r="AT117" s="35">
        <v>-9.3102193645990923</v>
      </c>
      <c r="AU117" s="35">
        <v>-9.4084039334341902</v>
      </c>
      <c r="AV117" s="35">
        <v>-9.50658850226929</v>
      </c>
      <c r="AW117" s="35">
        <v>-9.6047730711043879</v>
      </c>
      <c r="AX117" s="35">
        <v>-9.7029576399394859</v>
      </c>
      <c r="AY117" s="35">
        <v>-9.8011422087745839</v>
      </c>
      <c r="AZ117" s="35">
        <v>-9.8993267776096818</v>
      </c>
      <c r="BA117" s="35">
        <v>-9.9881909090909087</v>
      </c>
      <c r="BB117" s="35">
        <v>-10.075009090909091</v>
      </c>
      <c r="BC117" s="35">
        <v>-10.161827272727272</v>
      </c>
      <c r="BD117" s="35">
        <v>-10.248645454545455</v>
      </c>
      <c r="BE117" s="35">
        <v>-10.335463636363636</v>
      </c>
      <c r="BF117" s="35">
        <v>-10.422281818181819</v>
      </c>
      <c r="BG117" s="35">
        <v>-10.506308623298034</v>
      </c>
      <c r="BH117" s="35">
        <v>-10.580438729198185</v>
      </c>
      <c r="BI117" s="35">
        <v>-10.654568835098337</v>
      </c>
      <c r="BJ117" s="35">
        <v>-10.728698940998488</v>
      </c>
      <c r="BK117" s="35">
        <v>-10.802829046898639</v>
      </c>
      <c r="BL117" s="35">
        <v>-10.87695915279879</v>
      </c>
      <c r="BM117" s="35">
        <v>-10.951089258698941</v>
      </c>
      <c r="BN117" s="35">
        <v>-11.020666666666667</v>
      </c>
      <c r="BO117" s="35">
        <v>-11.087333333333333</v>
      </c>
      <c r="BP117" s="35">
        <v>-11.147831325301205</v>
      </c>
      <c r="BQ117" s="35">
        <v>-11.208181818181817</v>
      </c>
      <c r="BR117" s="35">
        <v>-11.268787878787878</v>
      </c>
      <c r="BS117" s="35">
        <v>-11.325454545454546</v>
      </c>
      <c r="BT117" s="35">
        <v>-11.38</v>
      </c>
    </row>
    <row r="118" spans="1:72" ht="21.75" hidden="1" thickBot="1" x14ac:dyDescent="0.4">
      <c r="A118" s="87" t="s">
        <v>6</v>
      </c>
      <c r="B118" s="35">
        <v>-28.222057488653554</v>
      </c>
      <c r="C118" s="35">
        <v>-27.527655068078669</v>
      </c>
      <c r="D118" s="35">
        <v>-26.83325264750378</v>
      </c>
      <c r="E118" s="35">
        <v>-26.138850226928895</v>
      </c>
      <c r="F118" s="35">
        <v>-25.463691376701966</v>
      </c>
      <c r="G118" s="35">
        <v>-25.009833585476549</v>
      </c>
      <c r="H118" s="35">
        <v>-24.555975794251136</v>
      </c>
      <c r="I118" s="35">
        <v>-24.102118003025719</v>
      </c>
      <c r="J118" s="35">
        <v>-23.648260211800302</v>
      </c>
      <c r="K118" s="35">
        <v>-23.194402420574885</v>
      </c>
      <c r="L118" s="35">
        <v>-22.740544629349472</v>
      </c>
      <c r="M118" s="35">
        <v>-22.331939393939393</v>
      </c>
      <c r="N118" s="35">
        <v>-21.974363636363638</v>
      </c>
      <c r="O118" s="35">
        <v>-21.641636363636366</v>
      </c>
      <c r="P118" s="35">
        <v>-21.318795180722894</v>
      </c>
      <c r="Q118" s="35">
        <v>-21.017590361445784</v>
      </c>
      <c r="R118" s="35">
        <v>-20.727818181818183</v>
      </c>
      <c r="S118" s="35">
        <v>-20.449030303030302</v>
      </c>
      <c r="T118" s="35">
        <v>-20.191090909090907</v>
      </c>
      <c r="U118" s="35">
        <v>-19.940363636363635</v>
      </c>
      <c r="V118" s="35">
        <v>-19.704000000000001</v>
      </c>
      <c r="W118" s="35">
        <v>-19.474424242424242</v>
      </c>
      <c r="X118" s="35">
        <v>-19.250181818181819</v>
      </c>
      <c r="Y118" s="35">
        <v>-19.043614457831325</v>
      </c>
      <c r="Z118" s="35">
        <v>-18.841515151515154</v>
      </c>
      <c r="AA118" s="35">
        <v>-18.647575757575758</v>
      </c>
      <c r="AB118" s="35">
        <v>-18.460909090909091</v>
      </c>
      <c r="AC118" s="35">
        <v>-18.279090909090908</v>
      </c>
      <c r="AD118" s="35">
        <v>-18.103030303030302</v>
      </c>
      <c r="AE118" s="35">
        <v>-17.93090909090909</v>
      </c>
      <c r="AF118" s="35">
        <v>-17.767272727272729</v>
      </c>
      <c r="AG118" s="35">
        <v>-17.615597579425113</v>
      </c>
      <c r="AH118" s="35">
        <v>-17.470363086232982</v>
      </c>
      <c r="AI118" s="35">
        <v>-17.325128593040848</v>
      </c>
      <c r="AJ118" s="35">
        <v>-17.179894099848713</v>
      </c>
      <c r="AK118" s="35">
        <v>-17.034659606656582</v>
      </c>
      <c r="AL118" s="35">
        <v>-16.889425113464448</v>
      </c>
      <c r="AM118" s="35">
        <v>-16.745340393343419</v>
      </c>
      <c r="AN118" s="35">
        <v>-16.628850226928897</v>
      </c>
      <c r="AO118" s="35">
        <v>-16.512360060514371</v>
      </c>
      <c r="AP118" s="35">
        <v>-16.39586989409985</v>
      </c>
      <c r="AQ118" s="35">
        <v>-16.279379727685328</v>
      </c>
      <c r="AR118" s="35">
        <v>-16.162889561270802</v>
      </c>
      <c r="AS118" s="35">
        <v>-16.04639939485628</v>
      </c>
      <c r="AT118" s="35">
        <v>-15.939016641452346</v>
      </c>
      <c r="AU118" s="35">
        <v>-15.843706505295009</v>
      </c>
      <c r="AV118" s="35">
        <v>-15.748396369137671</v>
      </c>
      <c r="AW118" s="35">
        <v>-15.653086232980332</v>
      </c>
      <c r="AX118" s="35">
        <v>-15.557776096822995</v>
      </c>
      <c r="AY118" s="35">
        <v>-15.462465960665657</v>
      </c>
      <c r="AZ118" s="35">
        <v>-15.36715582450832</v>
      </c>
      <c r="BA118" s="35">
        <v>-15.279181818181817</v>
      </c>
      <c r="BB118" s="35">
        <v>-15.192818181818181</v>
      </c>
      <c r="BC118" s="35">
        <v>-15.106454545454545</v>
      </c>
      <c r="BD118" s="35">
        <v>-15.020090909090909</v>
      </c>
      <c r="BE118" s="35">
        <v>-14.933727272727271</v>
      </c>
      <c r="BF118" s="35">
        <v>-14.847363636363635</v>
      </c>
      <c r="BG118" s="35">
        <v>-14.759364599092283</v>
      </c>
      <c r="BH118" s="35">
        <v>-14.665567322239031</v>
      </c>
      <c r="BI118" s="35">
        <v>-14.571770045385778</v>
      </c>
      <c r="BJ118" s="35">
        <v>-14.477972768532526</v>
      </c>
      <c r="BK118" s="35">
        <v>-14.384175491679274</v>
      </c>
      <c r="BL118" s="35">
        <v>-14.290378214826021</v>
      </c>
      <c r="BM118" s="35">
        <v>-14.196580937972769</v>
      </c>
      <c r="BN118" s="35">
        <v>-14.097151515151515</v>
      </c>
      <c r="BO118" s="35">
        <v>-13.994121212121213</v>
      </c>
      <c r="BP118" s="35">
        <v>-13.891686746987952</v>
      </c>
      <c r="BQ118" s="35">
        <v>-13.787272727272727</v>
      </c>
      <c r="BR118" s="35">
        <v>-13.67818181818182</v>
      </c>
      <c r="BS118" s="35">
        <v>-13.56909090909091</v>
      </c>
      <c r="BT118" s="35">
        <v>-13.46</v>
      </c>
    </row>
    <row r="119" spans="1:72" ht="21.75" hidden="1" thickBot="1" x14ac:dyDescent="0.4">
      <c r="A119" s="87" t="s">
        <v>7</v>
      </c>
      <c r="B119" s="35">
        <v>-4.9682496217851737</v>
      </c>
      <c r="C119" s="35">
        <v>-5.0215022692889564</v>
      </c>
      <c r="D119" s="35">
        <v>-5.0747549167927382</v>
      </c>
      <c r="E119" s="35">
        <v>-5.1280075642965199</v>
      </c>
      <c r="F119" s="35">
        <v>-5.1817080181543114</v>
      </c>
      <c r="G119" s="35">
        <v>-5.2405582450832071</v>
      </c>
      <c r="H119" s="35">
        <v>-5.2994084720121029</v>
      </c>
      <c r="I119" s="35">
        <v>-5.3582586989409986</v>
      </c>
      <c r="J119" s="35">
        <v>-5.4171089258698935</v>
      </c>
      <c r="K119" s="35">
        <v>-5.4759591527987892</v>
      </c>
      <c r="L119" s="35">
        <v>-5.5348093797276849</v>
      </c>
      <c r="M119" s="35">
        <v>-5.5936303030303032</v>
      </c>
      <c r="N119" s="35">
        <v>-5.6524181818181818</v>
      </c>
      <c r="O119" s="35">
        <v>-5.7107090909090914</v>
      </c>
      <c r="P119" s="35">
        <v>-5.7688313253012051</v>
      </c>
      <c r="Q119" s="35">
        <v>-5.82666265060241</v>
      </c>
      <c r="R119" s="35">
        <v>-5.8840545454545454</v>
      </c>
      <c r="S119" s="35">
        <v>-5.9410242424242421</v>
      </c>
      <c r="T119" s="35">
        <v>-5.9974727272727275</v>
      </c>
      <c r="U119" s="35">
        <v>-6.0535818181818177</v>
      </c>
      <c r="V119" s="35">
        <v>-6.1087333333333333</v>
      </c>
      <c r="W119" s="35">
        <v>-6.1632060606060612</v>
      </c>
      <c r="X119" s="35">
        <v>-6.217145454545455</v>
      </c>
      <c r="Y119" s="35">
        <v>-6.2696927710843378</v>
      </c>
      <c r="Z119" s="35">
        <v>-6.3217272727272729</v>
      </c>
      <c r="AA119" s="35">
        <v>-6.3726363636363637</v>
      </c>
      <c r="AB119" s="35">
        <v>-6.4224545454545456</v>
      </c>
      <c r="AC119" s="35">
        <v>-6.4715454545454545</v>
      </c>
      <c r="AD119" s="35">
        <v>-6.5189090909090908</v>
      </c>
      <c r="AE119" s="35">
        <v>-6.5654545454545454</v>
      </c>
      <c r="AF119" s="35">
        <v>-6.6103030303030303</v>
      </c>
      <c r="AG119" s="35">
        <v>-6.6513706505295014</v>
      </c>
      <c r="AH119" s="35">
        <v>-6.6904024205748867</v>
      </c>
      <c r="AI119" s="35">
        <v>-6.7294341906202728</v>
      </c>
      <c r="AJ119" s="35">
        <v>-6.7684659606656581</v>
      </c>
      <c r="AK119" s="35">
        <v>-6.8074977307110442</v>
      </c>
      <c r="AL119" s="35">
        <v>-6.8465295007564295</v>
      </c>
      <c r="AM119" s="35">
        <v>-6.8854523449319212</v>
      </c>
      <c r="AN119" s="35">
        <v>-6.9217609682299548</v>
      </c>
      <c r="AO119" s="35">
        <v>-6.9580695915279875</v>
      </c>
      <c r="AP119" s="35">
        <v>-6.9943782148260212</v>
      </c>
      <c r="AQ119" s="35">
        <v>-7.0306868381240539</v>
      </c>
      <c r="AR119" s="35">
        <v>-7.0669954614220876</v>
      </c>
      <c r="AS119" s="35">
        <v>-7.1033040847201203</v>
      </c>
      <c r="AT119" s="35">
        <v>-7.1405234493192129</v>
      </c>
      <c r="AU119" s="35">
        <v>-7.1789500756429652</v>
      </c>
      <c r="AV119" s="35">
        <v>-7.2173767019667165</v>
      </c>
      <c r="AW119" s="35">
        <v>-7.2558033282904688</v>
      </c>
      <c r="AX119" s="35">
        <v>-7.2942299546142211</v>
      </c>
      <c r="AY119" s="35">
        <v>-7.3326565809379733</v>
      </c>
      <c r="AZ119" s="35">
        <v>-7.3710832072617247</v>
      </c>
      <c r="BA119" s="35">
        <v>-7.4125393939393938</v>
      </c>
      <c r="BB119" s="35">
        <v>-7.4546606060606067</v>
      </c>
      <c r="BC119" s="35">
        <v>-7.4967818181818187</v>
      </c>
      <c r="BD119" s="35">
        <v>-7.5389030303030307</v>
      </c>
      <c r="BE119" s="35">
        <v>-7.5810242424242427</v>
      </c>
      <c r="BF119" s="35">
        <v>-7.6231454545454547</v>
      </c>
      <c r="BG119" s="35">
        <v>-7.6668835098335855</v>
      </c>
      <c r="BH119" s="35">
        <v>-7.7163540090771559</v>
      </c>
      <c r="BI119" s="35">
        <v>-7.7658245083207262</v>
      </c>
      <c r="BJ119" s="35">
        <v>-7.8152950075642966</v>
      </c>
      <c r="BK119" s="35">
        <v>-7.864765506807867</v>
      </c>
      <c r="BL119" s="35">
        <v>-7.9142360060514374</v>
      </c>
      <c r="BM119" s="35">
        <v>-7.9637065052950078</v>
      </c>
      <c r="BN119" s="35">
        <v>-8.0173818181818177</v>
      </c>
      <c r="BO119" s="35">
        <v>-8.0737454545454543</v>
      </c>
      <c r="BP119" s="35">
        <v>-8.1332530120481934</v>
      </c>
      <c r="BQ119" s="35">
        <v>-8.1939090909090915</v>
      </c>
      <c r="BR119" s="35">
        <v>-8.256939393939394</v>
      </c>
      <c r="BS119" s="35">
        <v>-8.3219393939393935</v>
      </c>
      <c r="BT119" s="35">
        <v>-8.3879999999999999</v>
      </c>
    </row>
    <row r="120" spans="1:72" ht="21.75" hidden="1" thickBot="1" x14ac:dyDescent="0.4">
      <c r="A120" s="92"/>
    </row>
    <row r="121" spans="1:72" ht="21.75" hidden="1" thickBot="1" x14ac:dyDescent="0.4">
      <c r="A121" s="92"/>
    </row>
    <row r="122" spans="1:72" ht="21.75" hidden="1" thickBot="1" x14ac:dyDescent="0.4">
      <c r="A122" s="92"/>
    </row>
    <row r="123" spans="1:72" ht="21.75" hidden="1" thickBot="1" x14ac:dyDescent="0.4">
      <c r="A123" s="92"/>
    </row>
    <row r="124" spans="1:72" ht="21.75" hidden="1" thickBot="1" x14ac:dyDescent="0.4">
      <c r="A124" s="92"/>
    </row>
    <row r="125" spans="1:72" ht="21.75" hidden="1" thickBot="1" x14ac:dyDescent="0.4">
      <c r="A125" s="92"/>
    </row>
    <row r="126" spans="1:72" ht="21.75" hidden="1" thickBot="1" x14ac:dyDescent="0.4">
      <c r="A126" s="92"/>
    </row>
    <row r="127" spans="1:72" ht="21.75" hidden="1" thickBot="1" x14ac:dyDescent="0.4">
      <c r="A127" s="92"/>
    </row>
    <row r="128" spans="1:72" ht="21.75" hidden="1" thickBot="1" x14ac:dyDescent="0.4">
      <c r="A128" s="92"/>
    </row>
    <row r="129" spans="1:72" ht="21.75" hidden="1" thickBot="1" x14ac:dyDescent="0.4">
      <c r="A129" s="92"/>
    </row>
    <row r="130" spans="1:72" ht="22.5" hidden="1" thickTop="1" thickBot="1" x14ac:dyDescent="0.4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</row>
    <row r="131" spans="1:72" ht="21.75" hidden="1" thickBot="1" x14ac:dyDescent="0.4"/>
    <row r="132" spans="1:72" ht="30" customHeight="1" thickTop="1" thickBot="1" x14ac:dyDescent="0.4">
      <c r="A132" s="90" t="s">
        <v>28</v>
      </c>
      <c r="B132" s="62">
        <v>300</v>
      </c>
      <c r="C132" s="62">
        <v>310</v>
      </c>
      <c r="D132" s="62">
        <v>320</v>
      </c>
      <c r="E132" s="62">
        <v>330</v>
      </c>
      <c r="F132" s="62">
        <v>340</v>
      </c>
      <c r="G132" s="62">
        <v>350</v>
      </c>
      <c r="H132" s="62">
        <v>360</v>
      </c>
      <c r="I132" s="62">
        <v>370</v>
      </c>
      <c r="J132" s="62">
        <v>380</v>
      </c>
      <c r="K132" s="62">
        <v>390</v>
      </c>
      <c r="L132" s="62">
        <v>400</v>
      </c>
      <c r="M132" s="62">
        <v>410</v>
      </c>
      <c r="N132" s="62">
        <v>420</v>
      </c>
      <c r="O132" s="62">
        <v>430</v>
      </c>
      <c r="P132" s="62">
        <v>440</v>
      </c>
      <c r="Q132" s="62">
        <v>450</v>
      </c>
      <c r="R132" s="62">
        <v>460</v>
      </c>
      <c r="S132" s="62">
        <v>470</v>
      </c>
      <c r="T132" s="62">
        <v>480</v>
      </c>
      <c r="U132" s="62">
        <v>490</v>
      </c>
      <c r="V132" s="62">
        <v>500</v>
      </c>
      <c r="W132" s="62">
        <v>510</v>
      </c>
      <c r="X132" s="62">
        <v>520</v>
      </c>
      <c r="Y132" s="62">
        <v>530</v>
      </c>
      <c r="Z132" s="62">
        <v>540</v>
      </c>
      <c r="AA132" s="62">
        <v>550</v>
      </c>
      <c r="AB132" s="62">
        <v>560</v>
      </c>
      <c r="AC132" s="62">
        <v>570</v>
      </c>
      <c r="AD132" s="62">
        <v>580</v>
      </c>
      <c r="AE132" s="62">
        <v>590</v>
      </c>
      <c r="AF132" s="62">
        <v>600</v>
      </c>
      <c r="AG132" s="62">
        <v>610</v>
      </c>
      <c r="AH132" s="62">
        <v>620</v>
      </c>
      <c r="AI132" s="62">
        <v>630</v>
      </c>
      <c r="AJ132" s="62">
        <v>640</v>
      </c>
      <c r="AK132" s="62">
        <v>650</v>
      </c>
      <c r="AL132" s="62">
        <v>660</v>
      </c>
      <c r="AM132" s="62">
        <v>670</v>
      </c>
      <c r="AN132" s="62">
        <v>680</v>
      </c>
      <c r="AO132" s="62">
        <v>690</v>
      </c>
      <c r="AP132" s="62">
        <v>700</v>
      </c>
      <c r="AQ132" s="62">
        <v>710</v>
      </c>
      <c r="AR132" s="62">
        <v>720</v>
      </c>
      <c r="AS132" s="62">
        <v>730</v>
      </c>
      <c r="AT132" s="62">
        <v>740</v>
      </c>
      <c r="AU132" s="62">
        <v>750</v>
      </c>
      <c r="AV132" s="62">
        <v>760</v>
      </c>
      <c r="AW132" s="62">
        <v>770</v>
      </c>
      <c r="AX132" s="62">
        <v>780</v>
      </c>
      <c r="AY132" s="62">
        <v>790</v>
      </c>
      <c r="AZ132" s="62">
        <v>800</v>
      </c>
      <c r="BA132" s="62">
        <v>810</v>
      </c>
      <c r="BB132" s="62">
        <v>820</v>
      </c>
      <c r="BC132" s="62">
        <v>830</v>
      </c>
      <c r="BD132" s="62">
        <v>840</v>
      </c>
      <c r="BE132" s="62">
        <v>850</v>
      </c>
      <c r="BF132" s="62">
        <v>860</v>
      </c>
      <c r="BG132" s="62">
        <v>870</v>
      </c>
      <c r="BH132" s="62">
        <v>880</v>
      </c>
      <c r="BI132" s="62">
        <v>890</v>
      </c>
      <c r="BJ132" s="62">
        <v>900</v>
      </c>
      <c r="BK132" s="62">
        <v>910</v>
      </c>
      <c r="BL132" s="62">
        <v>920</v>
      </c>
      <c r="BM132" s="62">
        <v>930</v>
      </c>
      <c r="BN132" s="62">
        <v>940</v>
      </c>
      <c r="BO132" s="62">
        <v>950</v>
      </c>
      <c r="BP132" s="62">
        <v>960</v>
      </c>
      <c r="BQ132" s="62">
        <v>970</v>
      </c>
      <c r="BR132" s="62">
        <v>980</v>
      </c>
      <c r="BS132" s="62">
        <v>990</v>
      </c>
      <c r="BT132" s="62">
        <v>1000</v>
      </c>
    </row>
    <row r="133" spans="1:72" ht="9.9499999999999993" customHeight="1" thickTop="1" thickBot="1" x14ac:dyDescent="0.4">
      <c r="A133" s="87" t="s">
        <v>80</v>
      </c>
      <c r="B133" s="35">
        <v>0.06</v>
      </c>
      <c r="C133" s="35">
        <v>5.9999769696969692E-2</v>
      </c>
      <c r="D133" s="35">
        <v>5.9999163636363637E-2</v>
      </c>
      <c r="E133" s="35">
        <v>3.3454002063793897E-2</v>
      </c>
      <c r="F133" s="35">
        <v>2.9089759620242839E-3</v>
      </c>
      <c r="G133" s="35">
        <v>3.9270774712327317E-2</v>
      </c>
      <c r="H133" s="35">
        <v>4.4455618850873471E-2</v>
      </c>
      <c r="I133" s="35">
        <v>8.3128719924397826E-3</v>
      </c>
      <c r="J133" s="35">
        <v>2.1911344000000027E-8</v>
      </c>
      <c r="K133" s="35">
        <v>9.2274596363636428E-10</v>
      </c>
      <c r="L133" s="35">
        <v>3.3829566060606124E-10</v>
      </c>
      <c r="M133" s="35">
        <v>2.6507894099848716E-11</v>
      </c>
      <c r="N133" s="35">
        <v>2.219064750378215E-11</v>
      </c>
      <c r="O133" s="35">
        <v>1.787340090771558E-11</v>
      </c>
      <c r="P133" s="35">
        <v>1.3556154311649013E-11</v>
      </c>
      <c r="Q133" s="35">
        <v>9.2389077155824459E-12</v>
      </c>
      <c r="R133" s="35">
        <v>4.9216611195158791E-12</v>
      </c>
      <c r="S133" s="35">
        <v>6.0441452344930902E-13</v>
      </c>
      <c r="T133" s="35">
        <v>0</v>
      </c>
      <c r="U133" s="35">
        <v>0</v>
      </c>
      <c r="V133" s="35">
        <v>0</v>
      </c>
      <c r="W133" s="35">
        <v>0</v>
      </c>
      <c r="X133" s="35">
        <v>0</v>
      </c>
      <c r="Y133" s="35">
        <v>0</v>
      </c>
      <c r="Z133" s="35">
        <v>0</v>
      </c>
      <c r="AA133" s="35">
        <v>0</v>
      </c>
      <c r="AB133" s="35">
        <v>0</v>
      </c>
      <c r="AC133" s="35">
        <v>0</v>
      </c>
      <c r="AD133" s="35">
        <v>0</v>
      </c>
      <c r="AE133" s="35">
        <v>0</v>
      </c>
      <c r="AF133" s="35">
        <v>0</v>
      </c>
      <c r="AG133" s="35">
        <v>0</v>
      </c>
      <c r="AH133" s="35">
        <v>0</v>
      </c>
      <c r="AI133" s="35">
        <v>0</v>
      </c>
      <c r="AJ133" s="35">
        <v>0</v>
      </c>
      <c r="AK133" s="35">
        <v>0</v>
      </c>
      <c r="AL133" s="35">
        <v>0</v>
      </c>
      <c r="AM133" s="35">
        <v>0</v>
      </c>
      <c r="AN133" s="35">
        <v>0</v>
      </c>
      <c r="AO133" s="35">
        <v>0</v>
      </c>
      <c r="AP133" s="35">
        <v>0</v>
      </c>
      <c r="AQ133" s="35">
        <v>0</v>
      </c>
      <c r="AR133" s="35">
        <v>0</v>
      </c>
      <c r="AS133" s="35">
        <v>0</v>
      </c>
      <c r="AT133" s="35">
        <v>0</v>
      </c>
      <c r="AU133" s="35">
        <v>0</v>
      </c>
      <c r="AV133" s="35">
        <v>0</v>
      </c>
      <c r="AW133" s="35">
        <v>0</v>
      </c>
      <c r="AX133" s="35">
        <v>0</v>
      </c>
      <c r="AY133" s="35">
        <v>0</v>
      </c>
      <c r="AZ133" s="35">
        <v>0</v>
      </c>
      <c r="BA133" s="35">
        <v>0</v>
      </c>
      <c r="BB133" s="35">
        <v>0</v>
      </c>
      <c r="BC133" s="35">
        <v>0</v>
      </c>
      <c r="BD133" s="35">
        <v>0</v>
      </c>
      <c r="BE133" s="35">
        <v>0</v>
      </c>
      <c r="BF133" s="35">
        <v>0</v>
      </c>
      <c r="BG133" s="35">
        <v>0</v>
      </c>
      <c r="BH133" s="35">
        <v>0</v>
      </c>
      <c r="BI133" s="35">
        <v>0</v>
      </c>
      <c r="BJ133" s="35">
        <v>0</v>
      </c>
      <c r="BK133" s="35">
        <v>0</v>
      </c>
      <c r="BL133" s="35">
        <v>0</v>
      </c>
      <c r="BM133" s="35">
        <v>0</v>
      </c>
      <c r="BN133" s="35">
        <v>0</v>
      </c>
      <c r="BO133" s="35">
        <v>0</v>
      </c>
      <c r="BP133" s="35">
        <v>0</v>
      </c>
      <c r="BQ133" s="35">
        <v>0</v>
      </c>
      <c r="BR133" s="35">
        <v>0</v>
      </c>
      <c r="BS133" s="35">
        <v>0</v>
      </c>
      <c r="BT133" s="35">
        <v>0</v>
      </c>
    </row>
    <row r="134" spans="1:72" ht="9.9499999999999993" customHeight="1" thickBot="1" x14ac:dyDescent="0.4">
      <c r="A134" s="87" t="s">
        <v>49</v>
      </c>
      <c r="B134" s="35">
        <v>8.2683415757575857E-10</v>
      </c>
      <c r="C134" s="35">
        <v>1.5824632363636411E-7</v>
      </c>
      <c r="D134" s="35">
        <v>5.7122559636363688E-7</v>
      </c>
      <c r="E134" s="35">
        <v>2.6545835219151555E-2</v>
      </c>
      <c r="F134" s="35">
        <v>5.7091068353939352E-2</v>
      </c>
      <c r="G134" s="35">
        <v>2.072942277818178E-2</v>
      </c>
      <c r="H134" s="35">
        <v>1.5544602592771102E-2</v>
      </c>
      <c r="I134" s="35">
        <v>5.1687202110843343E-2</v>
      </c>
      <c r="J134" s="35">
        <v>0.06</v>
      </c>
      <c r="K134" s="35">
        <v>0.06</v>
      </c>
      <c r="L134" s="35">
        <v>0.06</v>
      </c>
      <c r="M134" s="35">
        <v>0.06</v>
      </c>
      <c r="N134" s="35">
        <v>0.06</v>
      </c>
      <c r="O134" s="35">
        <v>0.06</v>
      </c>
      <c r="P134" s="35">
        <v>0.06</v>
      </c>
      <c r="Q134" s="35">
        <v>0.06</v>
      </c>
      <c r="R134" s="35">
        <v>0.06</v>
      </c>
      <c r="S134" s="35">
        <v>0.06</v>
      </c>
      <c r="T134" s="35">
        <v>0.06</v>
      </c>
      <c r="U134" s="35">
        <v>0.06</v>
      </c>
      <c r="V134" s="35">
        <v>0.06</v>
      </c>
      <c r="W134" s="35">
        <v>0.06</v>
      </c>
      <c r="X134" s="35">
        <v>0.06</v>
      </c>
      <c r="Y134" s="35">
        <v>6.0012060240963852E-2</v>
      </c>
      <c r="Z134" s="35">
        <v>7.0520181818181815E-2</v>
      </c>
      <c r="AA134" s="35">
        <v>0.11251290909090911</v>
      </c>
      <c r="AB134" s="35">
        <v>0.13896454545454545</v>
      </c>
      <c r="AC134" s="35">
        <v>0.15505545454545455</v>
      </c>
      <c r="AD134" s="35">
        <v>0.16255030303030302</v>
      </c>
      <c r="AE134" s="35">
        <v>0.18669636363636363</v>
      </c>
      <c r="AF134" s="35">
        <v>0.25075090909090914</v>
      </c>
      <c r="AG134" s="35">
        <v>0.27433295180722894</v>
      </c>
      <c r="AH134" s="35">
        <v>0.27612210843373491</v>
      </c>
      <c r="AI134" s="35">
        <v>0.27711200000000002</v>
      </c>
      <c r="AJ134" s="35">
        <v>0.27794751515151517</v>
      </c>
      <c r="AK134" s="35">
        <v>0.2784990303030303</v>
      </c>
      <c r="AL134" s="35">
        <v>0.27888745454545455</v>
      </c>
      <c r="AM134" s="35">
        <v>0.27919411497730712</v>
      </c>
      <c r="AN134" s="35">
        <v>0.27929698940998487</v>
      </c>
      <c r="AO134" s="35">
        <v>0.27939986384266263</v>
      </c>
      <c r="AP134" s="35">
        <v>0.27950273827534039</v>
      </c>
      <c r="AQ134" s="35">
        <v>0.27960561270801815</v>
      </c>
      <c r="AR134" s="35">
        <v>0.27970848714069591</v>
      </c>
      <c r="AS134" s="35">
        <v>0.27981136157337366</v>
      </c>
      <c r="AT134" s="35">
        <v>0.27988042424242426</v>
      </c>
      <c r="AU134" s="35">
        <v>0.27990466666666663</v>
      </c>
      <c r="AV134" s="35">
        <v>0.27992418181818185</v>
      </c>
      <c r="AW134" s="35">
        <v>0.27994157575757578</v>
      </c>
      <c r="AX134" s="35">
        <v>0.27995369696969696</v>
      </c>
      <c r="AY134" s="35">
        <v>0.27996289156626503</v>
      </c>
      <c r="AZ134" s="35">
        <v>0.27996891566265059</v>
      </c>
      <c r="BA134" s="35">
        <v>0.36708381818181868</v>
      </c>
      <c r="BB134" s="35">
        <v>0.45780690909090915</v>
      </c>
      <c r="BC134" s="35">
        <v>0.47278872727272736</v>
      </c>
      <c r="BD134" s="35">
        <v>0.47998000000000002</v>
      </c>
      <c r="BE134" s="35">
        <v>0.47998000000000002</v>
      </c>
      <c r="BF134" s="35">
        <v>0.47998527272727276</v>
      </c>
      <c r="BG134" s="35">
        <v>0.47999000000000003</v>
      </c>
      <c r="BH134" s="35">
        <v>0.47999000000000003</v>
      </c>
      <c r="BI134" s="35">
        <v>0.47999000000000003</v>
      </c>
      <c r="BJ134" s="35">
        <v>0.47999000000000003</v>
      </c>
      <c r="BK134" s="35">
        <v>0.47999000000000003</v>
      </c>
      <c r="BL134" s="35">
        <v>0.47999157575757578</v>
      </c>
      <c r="BM134" s="35">
        <v>0.47999763636363635</v>
      </c>
      <c r="BN134" s="35">
        <v>0.48</v>
      </c>
      <c r="BO134" s="35">
        <v>0.48</v>
      </c>
      <c r="BP134" s="35">
        <v>0.48</v>
      </c>
      <c r="BQ134" s="35">
        <v>0.48</v>
      </c>
      <c r="BR134" s="35">
        <v>0.48</v>
      </c>
      <c r="BS134" s="35">
        <v>0.48</v>
      </c>
      <c r="BT134" s="35">
        <v>0.48</v>
      </c>
    </row>
    <row r="135" spans="1:72" ht="9.9499999999999993" customHeight="1" thickBot="1" x14ac:dyDescent="0.4">
      <c r="A135" s="87" t="s">
        <v>50</v>
      </c>
      <c r="B135" s="35">
        <v>0</v>
      </c>
      <c r="C135" s="35">
        <v>0</v>
      </c>
      <c r="D135" s="35">
        <v>0</v>
      </c>
      <c r="E135" s="35">
        <v>0</v>
      </c>
      <c r="F135" s="35">
        <v>0</v>
      </c>
      <c r="G135" s="35">
        <v>0</v>
      </c>
      <c r="H135" s="35">
        <v>0</v>
      </c>
      <c r="I135" s="35">
        <v>0</v>
      </c>
      <c r="J135" s="35">
        <v>0</v>
      </c>
      <c r="K135" s="35">
        <v>2.59694545454543E-36</v>
      </c>
      <c r="L135" s="35">
        <v>2.4238157575757554E-35</v>
      </c>
      <c r="M135" s="35">
        <v>6.8178441754916658E-15</v>
      </c>
      <c r="N135" s="35">
        <v>2.132389561270801E-14</v>
      </c>
      <c r="O135" s="35">
        <v>3.5829947049924357E-14</v>
      </c>
      <c r="P135" s="35">
        <v>5.0335998487140704E-14</v>
      </c>
      <c r="Q135" s="35">
        <v>6.4842049924357051E-14</v>
      </c>
      <c r="R135" s="35">
        <v>7.9348101361573391E-14</v>
      </c>
      <c r="S135" s="35">
        <v>9.3854152798789732E-14</v>
      </c>
      <c r="T135" s="35">
        <v>8.705326757575779E-12</v>
      </c>
      <c r="U135" s="35">
        <v>7.3974036363636993E-11</v>
      </c>
      <c r="V135" s="35">
        <v>3.4711706666666729E-10</v>
      </c>
      <c r="W135" s="35">
        <v>2.9106987878787984E-9</v>
      </c>
      <c r="X135" s="35">
        <v>7.2739109090909193E-9</v>
      </c>
      <c r="Y135" s="35">
        <v>1.2052192740963871E-5</v>
      </c>
      <c r="Z135" s="35">
        <v>1.052046703030303E-2</v>
      </c>
      <c r="AA135" s="35">
        <v>5.2514419151515147E-2</v>
      </c>
      <c r="AB135" s="35">
        <v>7.8963999999999993E-2</v>
      </c>
      <c r="AC135" s="35">
        <v>9.5050666666666658E-2</v>
      </c>
      <c r="AD135" s="35">
        <v>0.10254818181818182</v>
      </c>
      <c r="AE135" s="35">
        <v>0.10851454545454546</v>
      </c>
      <c r="AF135" s="35">
        <v>0.11196303030303031</v>
      </c>
      <c r="AG135" s="35">
        <v>0.11433295180722891</v>
      </c>
      <c r="AH135" s="35">
        <v>0.11612210843373492</v>
      </c>
      <c r="AI135" s="35">
        <v>0.11711199999999999</v>
      </c>
      <c r="AJ135" s="35">
        <v>0.11794751515151515</v>
      </c>
      <c r="AK135" s="35">
        <v>0.1184990303030303</v>
      </c>
      <c r="AL135" s="35">
        <v>0.11888745454545455</v>
      </c>
      <c r="AM135" s="35">
        <v>0.11919411497730711</v>
      </c>
      <c r="AN135" s="35">
        <v>0.11929698940998487</v>
      </c>
      <c r="AO135" s="35">
        <v>0.11939986384266264</v>
      </c>
      <c r="AP135" s="35">
        <v>0.1195027382753404</v>
      </c>
      <c r="AQ135" s="35">
        <v>0.11960561270801816</v>
      </c>
      <c r="AR135" s="35">
        <v>0.11970848714069592</v>
      </c>
      <c r="AS135" s="35">
        <v>0.11981136157337369</v>
      </c>
      <c r="AT135" s="35">
        <v>0.11988042424242425</v>
      </c>
      <c r="AU135" s="35">
        <v>0.11990466666666667</v>
      </c>
      <c r="AV135" s="35">
        <v>0.11992418181818182</v>
      </c>
      <c r="AW135" s="35">
        <v>0.11994157575757576</v>
      </c>
      <c r="AX135" s="35">
        <v>0.11995369696969697</v>
      </c>
      <c r="AY135" s="35">
        <v>0.11996289156626505</v>
      </c>
      <c r="AZ135" s="35">
        <v>0.1199689156626506</v>
      </c>
      <c r="BA135" s="35">
        <v>0.10195882424242414</v>
      </c>
      <c r="BB135" s="35">
        <v>8.2592193939393904E-2</v>
      </c>
      <c r="BC135" s="35">
        <v>7.5910981818181789E-2</v>
      </c>
      <c r="BD135" s="35">
        <v>7.0657090909090892E-2</v>
      </c>
      <c r="BE135" s="35">
        <v>6.6720727272727265E-2</v>
      </c>
      <c r="BF135" s="35">
        <v>6.2357272727272706E-2</v>
      </c>
      <c r="BG135" s="35">
        <v>5.781327710843371E-2</v>
      </c>
      <c r="BH135" s="35">
        <v>5.2855445783132511E-2</v>
      </c>
      <c r="BI135" s="35">
        <v>4.7519672727272713E-2</v>
      </c>
      <c r="BJ135" s="35">
        <v>4.1886945454545445E-2</v>
      </c>
      <c r="BK135" s="35">
        <v>3.5594606060606049E-2</v>
      </c>
      <c r="BL135" s="35">
        <v>2.901327272727271E-2</v>
      </c>
      <c r="BM135" s="35">
        <v>2.1795090909090892E-2</v>
      </c>
      <c r="BN135" s="35">
        <v>1.7228468124266257E-2</v>
      </c>
      <c r="BO135" s="35">
        <v>1.4357104393555215E-2</v>
      </c>
      <c r="BP135" s="35">
        <v>1.1485740662844171E-2</v>
      </c>
      <c r="BQ135" s="35">
        <v>8.6143769321331293E-3</v>
      </c>
      <c r="BR135" s="35">
        <v>5.7430132014220855E-3</v>
      </c>
      <c r="BS135" s="35">
        <v>2.8716494707110435E-3</v>
      </c>
      <c r="BT135" s="35">
        <v>2.8574000000142208E-7</v>
      </c>
    </row>
    <row r="136" spans="1:72" ht="9.9499999999999993" customHeight="1" thickBot="1" x14ac:dyDescent="0.4">
      <c r="A136" s="87" t="s">
        <v>81</v>
      </c>
      <c r="B136" s="35">
        <v>0.1</v>
      </c>
      <c r="C136" s="35">
        <v>0.1</v>
      </c>
      <c r="D136" s="35">
        <v>0.1</v>
      </c>
      <c r="E136" s="35">
        <v>0.1</v>
      </c>
      <c r="F136" s="35">
        <v>0.1</v>
      </c>
      <c r="G136" s="35">
        <v>0.1</v>
      </c>
      <c r="H136" s="35">
        <v>0.1</v>
      </c>
      <c r="I136" s="35">
        <v>0.1</v>
      </c>
      <c r="J136" s="35">
        <v>0.1</v>
      </c>
      <c r="K136" s="35">
        <v>0.1</v>
      </c>
      <c r="L136" s="35">
        <v>0.1</v>
      </c>
      <c r="M136" s="35">
        <v>0.1</v>
      </c>
      <c r="N136" s="35">
        <v>0.1</v>
      </c>
      <c r="O136" s="35">
        <v>0.1</v>
      </c>
      <c r="P136" s="35">
        <v>0.1</v>
      </c>
      <c r="Q136" s="35">
        <v>0.1</v>
      </c>
      <c r="R136" s="35">
        <v>0.1</v>
      </c>
      <c r="S136" s="35">
        <v>0.1</v>
      </c>
      <c r="T136" s="35">
        <v>0.1</v>
      </c>
      <c r="U136" s="35">
        <v>0.1</v>
      </c>
      <c r="V136" s="35">
        <v>0.1</v>
      </c>
      <c r="W136" s="35">
        <v>0.1</v>
      </c>
      <c r="X136" s="35">
        <v>0.1</v>
      </c>
      <c r="Y136" s="35">
        <v>0.1</v>
      </c>
      <c r="Z136" s="35">
        <v>0.1</v>
      </c>
      <c r="AA136" s="35">
        <v>0.1</v>
      </c>
      <c r="AB136" s="35">
        <v>0.1</v>
      </c>
      <c r="AC136" s="35">
        <v>0.1</v>
      </c>
      <c r="AD136" s="35">
        <v>0.1</v>
      </c>
      <c r="AE136" s="35">
        <v>8.1818206345454558E-2</v>
      </c>
      <c r="AF136" s="35">
        <v>2.1212227496969702E-2</v>
      </c>
      <c r="AG136" s="35">
        <v>8.2625316265060321E-8</v>
      </c>
      <c r="AH136" s="35">
        <v>2.2027259036146339E-9</v>
      </c>
      <c r="AI136" s="35">
        <v>6.1569920000000187E-10</v>
      </c>
      <c r="AJ136" s="35">
        <v>7.7197963636363754E-11</v>
      </c>
      <c r="AK136" s="35">
        <v>2.8274327272727387E-11</v>
      </c>
      <c r="AL136" s="35">
        <v>7.8056134545454733E-12</v>
      </c>
      <c r="AM136" s="35">
        <v>4.25787685325265E-13</v>
      </c>
      <c r="AN136" s="35">
        <v>3.6097981845688709E-13</v>
      </c>
      <c r="AO136" s="35">
        <v>2.9617195158850914E-13</v>
      </c>
      <c r="AP136" s="35">
        <v>2.3136408472013119E-13</v>
      </c>
      <c r="AQ136" s="35">
        <v>1.6655621785175323E-13</v>
      </c>
      <c r="AR136" s="35">
        <v>1.0174835098337533E-13</v>
      </c>
      <c r="AS136" s="35">
        <v>3.6940484114997372E-14</v>
      </c>
      <c r="AT136" s="35">
        <v>1.6027168405939453E-26</v>
      </c>
      <c r="AU136" s="35">
        <v>2.8903507453333944E-27</v>
      </c>
      <c r="AV136" s="35">
        <v>1.3227163636363705E-31</v>
      </c>
      <c r="AW136" s="35">
        <v>0</v>
      </c>
      <c r="AX136" s="35">
        <v>0</v>
      </c>
      <c r="AY136" s="35">
        <v>0</v>
      </c>
      <c r="AZ136" s="35">
        <v>0</v>
      </c>
      <c r="BA136" s="35">
        <v>0</v>
      </c>
      <c r="BB136" s="35">
        <v>0</v>
      </c>
      <c r="BC136" s="35">
        <v>0</v>
      </c>
      <c r="BD136" s="35">
        <v>0</v>
      </c>
      <c r="BE136" s="35">
        <v>0</v>
      </c>
      <c r="BF136" s="35">
        <v>0</v>
      </c>
      <c r="BG136" s="35">
        <v>0</v>
      </c>
      <c r="BH136" s="35">
        <v>0</v>
      </c>
      <c r="BI136" s="35">
        <v>0</v>
      </c>
      <c r="BJ136" s="35">
        <v>0</v>
      </c>
      <c r="BK136" s="35">
        <v>0</v>
      </c>
      <c r="BL136" s="35">
        <v>0</v>
      </c>
      <c r="BM136" s="35">
        <v>0</v>
      </c>
      <c r="BN136" s="35">
        <v>0</v>
      </c>
      <c r="BO136" s="35">
        <v>0</v>
      </c>
      <c r="BP136" s="35">
        <v>0</v>
      </c>
      <c r="BQ136" s="35">
        <v>0</v>
      </c>
      <c r="BR136" s="35">
        <v>0</v>
      </c>
      <c r="BS136" s="35">
        <v>0</v>
      </c>
      <c r="BT136" s="35">
        <v>0</v>
      </c>
    </row>
    <row r="137" spans="1:72" ht="9.9499999999999993" customHeight="1" thickBot="1" x14ac:dyDescent="0.4">
      <c r="A137" s="87" t="s">
        <v>66</v>
      </c>
      <c r="B137" s="35">
        <v>0</v>
      </c>
      <c r="C137" s="35">
        <v>0</v>
      </c>
      <c r="D137" s="35">
        <v>0</v>
      </c>
      <c r="E137" s="35">
        <v>0</v>
      </c>
      <c r="F137" s="35">
        <v>0</v>
      </c>
      <c r="G137" s="35">
        <v>0</v>
      </c>
      <c r="H137" s="35">
        <v>0</v>
      </c>
      <c r="I137" s="35">
        <v>0</v>
      </c>
      <c r="J137" s="35">
        <v>0</v>
      </c>
      <c r="K137" s="35">
        <v>0</v>
      </c>
      <c r="L137" s="35">
        <v>0</v>
      </c>
      <c r="M137" s="35">
        <v>0</v>
      </c>
      <c r="N137" s="35">
        <v>0</v>
      </c>
      <c r="O137" s="35">
        <v>0</v>
      </c>
      <c r="P137" s="35">
        <v>0</v>
      </c>
      <c r="Q137" s="35">
        <v>0</v>
      </c>
      <c r="R137" s="35">
        <v>0</v>
      </c>
      <c r="S137" s="35">
        <v>0</v>
      </c>
      <c r="T137" s="35">
        <v>0</v>
      </c>
      <c r="U137" s="35">
        <v>0</v>
      </c>
      <c r="V137" s="35">
        <v>0</v>
      </c>
      <c r="W137" s="35">
        <v>0</v>
      </c>
      <c r="X137" s="35">
        <v>0</v>
      </c>
      <c r="Y137" s="35">
        <v>0</v>
      </c>
      <c r="Z137" s="35">
        <v>0</v>
      </c>
      <c r="AA137" s="35">
        <v>0</v>
      </c>
      <c r="AB137" s="35">
        <v>0</v>
      </c>
      <c r="AC137" s="35">
        <v>0</v>
      </c>
      <c r="AD137" s="35">
        <v>0</v>
      </c>
      <c r="AE137" s="35">
        <v>0</v>
      </c>
      <c r="AF137" s="35">
        <v>0</v>
      </c>
      <c r="AG137" s="35">
        <v>0</v>
      </c>
      <c r="AH137" s="35">
        <v>0</v>
      </c>
      <c r="AI137" s="35">
        <v>0</v>
      </c>
      <c r="AJ137" s="35">
        <v>0</v>
      </c>
      <c r="AK137" s="35">
        <v>0</v>
      </c>
      <c r="AL137" s="35">
        <v>0</v>
      </c>
      <c r="AM137" s="35">
        <v>3.4019969742811974E-27</v>
      </c>
      <c r="AN137" s="35">
        <v>8.8451921331315956E-26</v>
      </c>
      <c r="AO137" s="35">
        <v>1.7350184568835072E-25</v>
      </c>
      <c r="AP137" s="35">
        <v>2.5855177004538548E-25</v>
      </c>
      <c r="AQ137" s="35">
        <v>3.4360169440242024E-25</v>
      </c>
      <c r="AR137" s="35">
        <v>4.28651618759455E-25</v>
      </c>
      <c r="AS137" s="35">
        <v>5.1370154311648975E-25</v>
      </c>
      <c r="AT137" s="35">
        <v>9.6529793696968676E-23</v>
      </c>
      <c r="AU137" s="35">
        <v>3.1971029066666565E-22</v>
      </c>
      <c r="AV137" s="35">
        <v>3.709319072727251E-20</v>
      </c>
      <c r="AW137" s="35">
        <v>8.2293490909088305E-19</v>
      </c>
      <c r="AX137" s="35">
        <v>6.5527803636363374E-18</v>
      </c>
      <c r="AY137" s="35">
        <v>7.7124887951806948E-17</v>
      </c>
      <c r="AZ137" s="35">
        <v>2.1794277951807278E-16</v>
      </c>
      <c r="BA137" s="35">
        <v>1.5020807272727224E-16</v>
      </c>
      <c r="BB137" s="35">
        <v>2.6794060656283554E-8</v>
      </c>
      <c r="BC137" s="35">
        <v>1.8440618183447085E-7</v>
      </c>
      <c r="BD137" s="35">
        <v>2.4458606060606049E-7</v>
      </c>
      <c r="BE137" s="35">
        <v>2.1482848484848471E-7</v>
      </c>
      <c r="BF137" s="35">
        <v>1.7753618181818163E-7</v>
      </c>
      <c r="BG137" s="35">
        <v>1.4213891566265048E-7</v>
      </c>
      <c r="BH137" s="35">
        <v>1.1745216867469873E-7</v>
      </c>
      <c r="BI137" s="35">
        <v>1.0085763636363635E-7</v>
      </c>
      <c r="BJ137" s="35">
        <v>9.0621272727272714E-8</v>
      </c>
      <c r="BK137" s="35">
        <v>8.3187157575757559E-8</v>
      </c>
      <c r="BL137" s="35">
        <v>6.5666023757575658E-8</v>
      </c>
      <c r="BM137" s="35">
        <v>1.8646884363636251E-8</v>
      </c>
      <c r="BN137" s="35">
        <v>2.808821817397881E-10</v>
      </c>
      <c r="BO137" s="35">
        <v>2.340988731164901E-10</v>
      </c>
      <c r="BP137" s="35">
        <v>1.8731556449319207E-10</v>
      </c>
      <c r="BQ137" s="35">
        <v>1.4053225586989404E-10</v>
      </c>
      <c r="BR137" s="35">
        <v>9.3748947246596039E-11</v>
      </c>
      <c r="BS137" s="35">
        <v>4.6965638623297984E-11</v>
      </c>
      <c r="BT137" s="35">
        <v>1.8232999999998111E-13</v>
      </c>
    </row>
    <row r="138" spans="1:72" ht="9.9499999999999993" customHeight="1" thickBot="1" x14ac:dyDescent="0.4">
      <c r="A138" s="87" t="s">
        <v>51</v>
      </c>
      <c r="B138" s="35">
        <v>0</v>
      </c>
      <c r="C138" s="35">
        <v>0</v>
      </c>
      <c r="D138" s="35">
        <v>0</v>
      </c>
      <c r="E138" s="35">
        <v>0</v>
      </c>
      <c r="F138" s="35">
        <v>0</v>
      </c>
      <c r="G138" s="35">
        <v>0</v>
      </c>
      <c r="H138" s="35">
        <v>0</v>
      </c>
      <c r="I138" s="35">
        <v>0</v>
      </c>
      <c r="J138" s="35">
        <v>0</v>
      </c>
      <c r="K138" s="35">
        <v>1.0594909090908992E-28</v>
      </c>
      <c r="L138" s="35">
        <v>9.8885818181818092E-28</v>
      </c>
      <c r="M138" s="35">
        <v>8.2082904689877217E-15</v>
      </c>
      <c r="N138" s="35">
        <v>2.5672738275341523E-14</v>
      </c>
      <c r="O138" s="35">
        <v>4.313718608169532E-14</v>
      </c>
      <c r="P138" s="35">
        <v>6.0601633888049112E-14</v>
      </c>
      <c r="Q138" s="35">
        <v>7.806608169440291E-14</v>
      </c>
      <c r="R138" s="35">
        <v>9.5530529500756707E-14</v>
      </c>
      <c r="S138" s="35">
        <v>1.1299497730711051E-13</v>
      </c>
      <c r="T138" s="35">
        <v>3.6174400000000062E-13</v>
      </c>
      <c r="U138" s="35">
        <v>5.2058961818181748E-13</v>
      </c>
      <c r="V138" s="35">
        <v>1.9958779999999925E-13</v>
      </c>
      <c r="W138" s="35">
        <v>3.8544695177212036E-14</v>
      </c>
      <c r="X138" s="35">
        <v>3.1834365650908335E-15</v>
      </c>
      <c r="Y138" s="35">
        <v>4.1714909638554166E-19</v>
      </c>
      <c r="Z138" s="35">
        <v>4.4098484848484847E-10</v>
      </c>
      <c r="AA138" s="35">
        <v>2.2049242424242424E-9</v>
      </c>
      <c r="AB138" s="35">
        <v>7.8114090909090908E-9</v>
      </c>
      <c r="AC138" s="35">
        <v>1.5979590909090912E-8</v>
      </c>
      <c r="AD138" s="35">
        <v>9.021854545454546E-8</v>
      </c>
      <c r="AE138" s="35">
        <v>3.6363754689090914E-2</v>
      </c>
      <c r="AF138" s="35">
        <v>0.15757578825272728</v>
      </c>
      <c r="AG138" s="35">
        <v>0.2</v>
      </c>
      <c r="AH138" s="35">
        <v>0.2</v>
      </c>
      <c r="AI138" s="35">
        <v>0.2</v>
      </c>
      <c r="AJ138" s="35">
        <v>0.2</v>
      </c>
      <c r="AK138" s="35">
        <v>0.2</v>
      </c>
      <c r="AL138" s="35">
        <v>0.2</v>
      </c>
      <c r="AM138" s="35">
        <v>0.2</v>
      </c>
      <c r="AN138" s="35">
        <v>0.2</v>
      </c>
      <c r="AO138" s="35">
        <v>0.2</v>
      </c>
      <c r="AP138" s="35">
        <v>0.2</v>
      </c>
      <c r="AQ138" s="35">
        <v>0.2</v>
      </c>
      <c r="AR138" s="35">
        <v>0.2</v>
      </c>
      <c r="AS138" s="35">
        <v>0.2</v>
      </c>
      <c r="AT138" s="35">
        <v>0.2</v>
      </c>
      <c r="AU138" s="35">
        <v>0.2</v>
      </c>
      <c r="AV138" s="35">
        <v>0.2</v>
      </c>
      <c r="AW138" s="35">
        <v>0.2</v>
      </c>
      <c r="AX138" s="35">
        <v>0.2</v>
      </c>
      <c r="AY138" s="35">
        <v>0.2</v>
      </c>
      <c r="AZ138" s="35">
        <v>0.2</v>
      </c>
      <c r="BA138" s="35">
        <v>0.1128851878787874</v>
      </c>
      <c r="BB138" s="35">
        <v>2.2162327346653507E-2</v>
      </c>
      <c r="BC138" s="35">
        <v>7.1877823269686572E-3</v>
      </c>
      <c r="BD138" s="35">
        <v>4.9139248498049353E-10</v>
      </c>
      <c r="BE138" s="35">
        <v>5.6531879173754215E-11</v>
      </c>
      <c r="BF138" s="35">
        <v>1.9801600001910509E-19</v>
      </c>
      <c r="BG138" s="35">
        <v>3.1433638554216772E-29</v>
      </c>
      <c r="BH138" s="35">
        <v>9.6047228915662012E-30</v>
      </c>
      <c r="BI138" s="35">
        <v>0</v>
      </c>
      <c r="BJ138" s="35">
        <v>0</v>
      </c>
      <c r="BK138" s="35">
        <v>0</v>
      </c>
      <c r="BL138" s="35">
        <v>0</v>
      </c>
      <c r="BM138" s="35">
        <v>0</v>
      </c>
      <c r="BN138" s="35">
        <v>0</v>
      </c>
      <c r="BO138" s="35">
        <v>0</v>
      </c>
      <c r="BP138" s="35">
        <v>0</v>
      </c>
      <c r="BQ138" s="35">
        <v>0</v>
      </c>
      <c r="BR138" s="35">
        <v>0</v>
      </c>
      <c r="BS138" s="35">
        <v>0</v>
      </c>
      <c r="BT138" s="35">
        <v>0</v>
      </c>
    </row>
    <row r="139" spans="1:72" ht="9.9499999999999993" customHeight="1" thickBot="1" x14ac:dyDescent="0.4">
      <c r="A139" s="87" t="s">
        <v>73</v>
      </c>
      <c r="B139" s="35">
        <v>0.06</v>
      </c>
      <c r="C139" s="35">
        <v>6.0000230303030304E-2</v>
      </c>
      <c r="D139" s="35">
        <v>6.0000836363636359E-2</v>
      </c>
      <c r="E139" s="35">
        <v>8.6546012121212157E-2</v>
      </c>
      <c r="F139" s="35">
        <v>0.1170910545454545</v>
      </c>
      <c r="G139" s="35">
        <v>8.0729236363636325E-2</v>
      </c>
      <c r="H139" s="35">
        <v>7.5544391566265079E-2</v>
      </c>
      <c r="I139" s="35">
        <v>0.11168716265060238</v>
      </c>
      <c r="J139" s="35">
        <v>0.12</v>
      </c>
      <c r="K139" s="35">
        <v>0.12</v>
      </c>
      <c r="L139" s="35">
        <v>0.12</v>
      </c>
      <c r="M139" s="35">
        <v>0.12</v>
      </c>
      <c r="N139" s="35">
        <v>0.12</v>
      </c>
      <c r="O139" s="35">
        <v>0.12</v>
      </c>
      <c r="P139" s="35">
        <v>0.12</v>
      </c>
      <c r="Q139" s="35">
        <v>0.12</v>
      </c>
      <c r="R139" s="35">
        <v>0.12</v>
      </c>
      <c r="S139" s="35">
        <v>0.12</v>
      </c>
      <c r="T139" s="35">
        <v>0.12</v>
      </c>
      <c r="U139" s="35">
        <v>0.12</v>
      </c>
      <c r="V139" s="35">
        <v>0.12</v>
      </c>
      <c r="W139" s="35">
        <v>0.12</v>
      </c>
      <c r="X139" s="35">
        <v>0.12</v>
      </c>
      <c r="Y139" s="35">
        <v>0.11998903614457831</v>
      </c>
      <c r="Z139" s="35">
        <v>0.10948121212121212</v>
      </c>
      <c r="AA139" s="35">
        <v>6.7486060606060605E-2</v>
      </c>
      <c r="AB139" s="35">
        <v>4.1035999999999996E-2</v>
      </c>
      <c r="AC139" s="35">
        <v>2.4949333333333334E-2</v>
      </c>
      <c r="AD139" s="35">
        <v>1.7453545454545454E-2</v>
      </c>
      <c r="AE139" s="35">
        <v>1.1488418181818182E-2</v>
      </c>
      <c r="AF139" s="35">
        <v>8.0398121212121205E-3</v>
      </c>
      <c r="AG139" s="35">
        <v>5.6697698795180737E-3</v>
      </c>
      <c r="AH139" s="35">
        <v>3.8804927710843411E-3</v>
      </c>
      <c r="AI139" s="35">
        <v>2.8918600000000022E-3</v>
      </c>
      <c r="AJ139" s="35">
        <v>2.0572260606060619E-3</v>
      </c>
      <c r="AK139" s="35">
        <v>1.5058321212121225E-3</v>
      </c>
      <c r="AL139" s="35">
        <v>1.1154423636363644E-3</v>
      </c>
      <c r="AM139" s="35">
        <v>8.0599357034795785E-4</v>
      </c>
      <c r="AN139" s="35">
        <v>7.030828290468989E-4</v>
      </c>
      <c r="AO139" s="35">
        <v>6.0017208774583994E-4</v>
      </c>
      <c r="AP139" s="35">
        <v>4.9726134644478099E-4</v>
      </c>
      <c r="AQ139" s="35">
        <v>3.9435060514372204E-4</v>
      </c>
      <c r="AR139" s="35">
        <v>2.9143986384266309E-4</v>
      </c>
      <c r="AS139" s="35">
        <v>1.8852912254160414E-4</v>
      </c>
      <c r="AT139" s="35">
        <v>1.1822247272727285E-4</v>
      </c>
      <c r="AU139" s="35">
        <v>9.1135200000000123E-5</v>
      </c>
      <c r="AV139" s="35">
        <v>7.1649854545454626E-5</v>
      </c>
      <c r="AW139" s="35">
        <v>5.510077575757581E-5</v>
      </c>
      <c r="AX139" s="35">
        <v>4.3852896969697017E-5</v>
      </c>
      <c r="AY139" s="35">
        <v>3.4480626506024111E-5</v>
      </c>
      <c r="AZ139" s="35">
        <v>2.7140265060240938E-5</v>
      </c>
      <c r="BA139" s="35">
        <v>2.1795036363636342E-5</v>
      </c>
      <c r="BB139" s="35">
        <v>1.716203030303029E-5</v>
      </c>
      <c r="BC139" s="35">
        <v>1.3868090909090894E-5</v>
      </c>
      <c r="BD139" s="35">
        <v>1.112427999999999E-5</v>
      </c>
      <c r="BE139" s="35">
        <v>8.8882799999999894E-6</v>
      </c>
      <c r="BF139" s="35">
        <v>7.2644436363636293E-6</v>
      </c>
      <c r="BG139" s="35">
        <v>5.8374180722891522E-6</v>
      </c>
      <c r="BH139" s="35">
        <v>4.7838638554216843E-6</v>
      </c>
      <c r="BI139" s="35">
        <v>3.9060357575757558E-6</v>
      </c>
      <c r="BJ139" s="35">
        <v>3.1662781818181805E-6</v>
      </c>
      <c r="BK139" s="35">
        <v>2.6255624242424233E-6</v>
      </c>
      <c r="BL139" s="35">
        <v>2.1439103030303023E-6</v>
      </c>
      <c r="BM139" s="35">
        <v>1.7743345454545447E-6</v>
      </c>
      <c r="BN139" s="35">
        <v>1.5165646596066563E-6</v>
      </c>
      <c r="BO139" s="35">
        <v>1.3302772163388802E-6</v>
      </c>
      <c r="BP139" s="35">
        <v>1.1439897730711042E-6</v>
      </c>
      <c r="BQ139" s="35">
        <v>9.5770232980332799E-7</v>
      </c>
      <c r="BR139" s="35">
        <v>7.7141488653555197E-7</v>
      </c>
      <c r="BS139" s="35">
        <v>5.8512744326777595E-7</v>
      </c>
      <c r="BT139" s="35">
        <v>3.9883999999999973E-7</v>
      </c>
    </row>
    <row r="140" spans="1:72" ht="9.9499999999999993" customHeight="1" thickBot="1" x14ac:dyDescent="0.4">
      <c r="A140" s="87" t="s">
        <v>82</v>
      </c>
      <c r="B140" s="35">
        <v>0</v>
      </c>
      <c r="C140" s="35">
        <v>0</v>
      </c>
      <c r="D140" s="35">
        <v>0</v>
      </c>
      <c r="E140" s="35">
        <v>0</v>
      </c>
      <c r="F140" s="35">
        <v>0</v>
      </c>
      <c r="G140" s="35">
        <v>0</v>
      </c>
      <c r="H140" s="35">
        <v>0</v>
      </c>
      <c r="I140" s="35">
        <v>0</v>
      </c>
      <c r="J140" s="35">
        <v>0</v>
      </c>
      <c r="K140" s="35">
        <v>0</v>
      </c>
      <c r="L140" s="35">
        <v>0</v>
      </c>
      <c r="M140" s="35">
        <v>7.6401664145234349E-33</v>
      </c>
      <c r="N140" s="35">
        <v>2.3895839636913759E-32</v>
      </c>
      <c r="O140" s="35">
        <v>4.0151512859304082E-32</v>
      </c>
      <c r="P140" s="35">
        <v>5.6407186081694408E-32</v>
      </c>
      <c r="Q140" s="35">
        <v>7.266285930408474E-32</v>
      </c>
      <c r="R140" s="35">
        <v>8.891853252647506E-32</v>
      </c>
      <c r="S140" s="35">
        <v>1.0517420574886539E-31</v>
      </c>
      <c r="T140" s="35">
        <v>6.6030821212121385E-30</v>
      </c>
      <c r="U140" s="35">
        <v>1.5098290909091062E-28</v>
      </c>
      <c r="V140" s="35">
        <v>8.1009200000000154E-28</v>
      </c>
      <c r="W140" s="35">
        <v>2.5848332727272831E-26</v>
      </c>
      <c r="X140" s="35">
        <v>7.0041605454545561E-26</v>
      </c>
      <c r="Y140" s="35">
        <v>2.1825772590361471E-24</v>
      </c>
      <c r="Z140" s="35">
        <v>2.3143066666666667E-23</v>
      </c>
      <c r="AA140" s="35">
        <v>1.0003373333333334E-22</v>
      </c>
      <c r="AB140" s="35">
        <v>1.5659936363636366E-21</v>
      </c>
      <c r="AC140" s="35">
        <v>3.9579996969696972E-21</v>
      </c>
      <c r="AD140" s="35">
        <v>6.6364436363636374E-20</v>
      </c>
      <c r="AE140" s="35">
        <v>4.9859454545454542E-19</v>
      </c>
      <c r="AF140" s="35">
        <v>1.7863763636363633E-18</v>
      </c>
      <c r="AG140" s="35">
        <v>1.0513596987951796E-17</v>
      </c>
      <c r="AH140" s="35">
        <v>2.3246669277108405E-17</v>
      </c>
      <c r="AI140" s="35">
        <v>1.4064759999999972E-16</v>
      </c>
      <c r="AJ140" s="35">
        <v>5.5412563636363412E-16</v>
      </c>
      <c r="AK140" s="35">
        <v>1.5402892727272706E-15</v>
      </c>
      <c r="AL140" s="35">
        <v>6.9791818181818014E-15</v>
      </c>
      <c r="AM140" s="35">
        <v>1.3819893645990212E-13</v>
      </c>
      <c r="AN140" s="35">
        <v>3.2401473479576319E-12</v>
      </c>
      <c r="AO140" s="35">
        <v>6.3420957594553616E-12</v>
      </c>
      <c r="AP140" s="35">
        <v>9.444044170953091E-12</v>
      </c>
      <c r="AQ140" s="35">
        <v>1.254599258245082E-11</v>
      </c>
      <c r="AR140" s="35">
        <v>1.564794099394855E-11</v>
      </c>
      <c r="AS140" s="35">
        <v>1.8749889405446281E-11</v>
      </c>
      <c r="AT140" s="35">
        <v>4.2544945454545221E-11</v>
      </c>
      <c r="AU140" s="35">
        <v>9.3770399999999769E-11</v>
      </c>
      <c r="AV140" s="35">
        <v>2.9345963636363528E-10</v>
      </c>
      <c r="AW140" s="35">
        <v>6.4285236363635874E-10</v>
      </c>
      <c r="AX140" s="35">
        <v>1.7138705454545405E-9</v>
      </c>
      <c r="AY140" s="35">
        <v>4.4087662650602333E-9</v>
      </c>
      <c r="AZ140" s="35">
        <v>8.8628626506024271E-9</v>
      </c>
      <c r="BA140" s="35">
        <v>2.3725065454545534E-8</v>
      </c>
      <c r="BB140" s="35">
        <v>3.791321212121212E-8</v>
      </c>
      <c r="BC140" s="35">
        <v>3.7655636363636366E-8</v>
      </c>
      <c r="BD140" s="35">
        <v>3.7319272727272725E-8</v>
      </c>
      <c r="BE140" s="35">
        <v>3.6910181818181813E-8</v>
      </c>
      <c r="BF140" s="35">
        <v>3.6275945454545447E-8</v>
      </c>
      <c r="BG140" s="35">
        <v>3.555792771084337E-8</v>
      </c>
      <c r="BH140" s="35">
        <v>3.4662144578313249E-8</v>
      </c>
      <c r="BI140" s="35">
        <v>3.3648945454545452E-8</v>
      </c>
      <c r="BJ140" s="35">
        <v>3.2543490909090908E-8</v>
      </c>
      <c r="BK140" s="35">
        <v>3.1289678787878788E-8</v>
      </c>
      <c r="BL140" s="35">
        <v>2.9986527272727265E-8</v>
      </c>
      <c r="BM140" s="35">
        <v>2.8584709090909086E-8</v>
      </c>
      <c r="BN140" s="35">
        <v>2.7640161875945537E-8</v>
      </c>
      <c r="BO140" s="35">
        <v>2.6987968229954612E-8</v>
      </c>
      <c r="BP140" s="35">
        <v>2.633577458396369E-8</v>
      </c>
      <c r="BQ140" s="35">
        <v>2.5683580937972769E-8</v>
      </c>
      <c r="BR140" s="35">
        <v>2.5031387291981847E-8</v>
      </c>
      <c r="BS140" s="35">
        <v>2.4379193645990923E-8</v>
      </c>
      <c r="BT140" s="35">
        <v>2.3727000000000001E-8</v>
      </c>
    </row>
    <row r="141" spans="1:72" ht="9.9499999999999993" customHeight="1" thickBot="1" x14ac:dyDescent="0.4">
      <c r="A141" s="87" t="s">
        <v>1</v>
      </c>
      <c r="B141" s="35">
        <v>0.2</v>
      </c>
      <c r="C141" s="35">
        <v>0.2</v>
      </c>
      <c r="D141" s="35">
        <v>0.2</v>
      </c>
      <c r="E141" s="35">
        <v>0.2</v>
      </c>
      <c r="F141" s="35">
        <v>0.2</v>
      </c>
      <c r="G141" s="35">
        <v>0.2</v>
      </c>
      <c r="H141" s="35">
        <v>0.2</v>
      </c>
      <c r="I141" s="35">
        <v>0.2</v>
      </c>
      <c r="J141" s="35">
        <v>0.2</v>
      </c>
      <c r="K141" s="35">
        <v>0.2</v>
      </c>
      <c r="L141" s="35">
        <v>0.2</v>
      </c>
      <c r="M141" s="35">
        <v>0.2</v>
      </c>
      <c r="N141" s="35">
        <v>0.2</v>
      </c>
      <c r="O141" s="35">
        <v>0.2</v>
      </c>
      <c r="P141" s="35">
        <v>0.2</v>
      </c>
      <c r="Q141" s="35">
        <v>0.2</v>
      </c>
      <c r="R141" s="35">
        <v>0.2</v>
      </c>
      <c r="S141" s="35">
        <v>0.2</v>
      </c>
      <c r="T141" s="35">
        <v>0.2</v>
      </c>
      <c r="U141" s="35">
        <v>0.2</v>
      </c>
      <c r="V141" s="35">
        <v>0.2</v>
      </c>
      <c r="W141" s="35">
        <v>0.2</v>
      </c>
      <c r="X141" s="35">
        <v>0.2</v>
      </c>
      <c r="Y141" s="35">
        <v>0.2</v>
      </c>
      <c r="Z141" s="35">
        <v>0.2</v>
      </c>
      <c r="AA141" s="35">
        <v>0.2</v>
      </c>
      <c r="AB141" s="35">
        <v>0.2</v>
      </c>
      <c r="AC141" s="35">
        <v>0.2</v>
      </c>
      <c r="AD141" s="35">
        <v>0.2</v>
      </c>
      <c r="AE141" s="35">
        <v>0.2</v>
      </c>
      <c r="AF141" s="35">
        <v>0.2</v>
      </c>
      <c r="AG141" s="35">
        <v>0.2</v>
      </c>
      <c r="AH141" s="35">
        <v>0.2</v>
      </c>
      <c r="AI141" s="35">
        <v>0.2</v>
      </c>
      <c r="AJ141" s="35">
        <v>0.2</v>
      </c>
      <c r="AK141" s="35">
        <v>0.2</v>
      </c>
      <c r="AL141" s="35">
        <v>0.2</v>
      </c>
      <c r="AM141" s="35">
        <v>0.2</v>
      </c>
      <c r="AN141" s="35">
        <v>0.2</v>
      </c>
      <c r="AO141" s="35">
        <v>0.2</v>
      </c>
      <c r="AP141" s="35">
        <v>0.2</v>
      </c>
      <c r="AQ141" s="35">
        <v>0.2</v>
      </c>
      <c r="AR141" s="35">
        <v>0.2</v>
      </c>
      <c r="AS141" s="35">
        <v>0.2</v>
      </c>
      <c r="AT141" s="35">
        <v>0.2</v>
      </c>
      <c r="AU141" s="35">
        <v>0.2</v>
      </c>
      <c r="AV141" s="35">
        <v>0.2</v>
      </c>
      <c r="AW141" s="35">
        <v>0.2</v>
      </c>
      <c r="AX141" s="35">
        <v>0.2</v>
      </c>
      <c r="AY141" s="35">
        <v>0.2</v>
      </c>
      <c r="AZ141" s="35">
        <v>0.2</v>
      </c>
      <c r="BA141" s="35">
        <v>0.2</v>
      </c>
      <c r="BB141" s="35">
        <v>0.2</v>
      </c>
      <c r="BC141" s="35">
        <v>0.2</v>
      </c>
      <c r="BD141" s="35">
        <v>0.2</v>
      </c>
      <c r="BE141" s="35">
        <v>0.2</v>
      </c>
      <c r="BF141" s="35">
        <v>0.2</v>
      </c>
      <c r="BG141" s="35">
        <v>0.2</v>
      </c>
      <c r="BH141" s="35">
        <v>0.2</v>
      </c>
      <c r="BI141" s="35">
        <v>0.2</v>
      </c>
      <c r="BJ141" s="35">
        <v>0.2</v>
      </c>
      <c r="BK141" s="35">
        <v>0.2</v>
      </c>
      <c r="BL141" s="35">
        <v>0.2</v>
      </c>
      <c r="BM141" s="35">
        <v>0.2</v>
      </c>
      <c r="BN141" s="35">
        <v>0.2</v>
      </c>
      <c r="BO141" s="35">
        <v>0.2</v>
      </c>
      <c r="BP141" s="35">
        <v>0.2</v>
      </c>
      <c r="BQ141" s="35">
        <v>0.2</v>
      </c>
      <c r="BR141" s="35">
        <v>0.2</v>
      </c>
      <c r="BS141" s="35">
        <v>0.2</v>
      </c>
      <c r="BT141" s="35">
        <v>0.2</v>
      </c>
    </row>
    <row r="142" spans="1:72" ht="9.9499999999999993" customHeight="1" thickBot="1" x14ac:dyDescent="0.4">
      <c r="A142" s="87" t="s">
        <v>100</v>
      </c>
      <c r="B142" s="35">
        <v>0</v>
      </c>
      <c r="C142" s="35">
        <v>0</v>
      </c>
      <c r="D142" s="35">
        <v>0</v>
      </c>
      <c r="E142" s="35">
        <v>0</v>
      </c>
      <c r="F142" s="35">
        <v>0</v>
      </c>
      <c r="G142" s="35">
        <v>0</v>
      </c>
      <c r="H142" s="35">
        <v>0</v>
      </c>
      <c r="I142" s="35">
        <v>0</v>
      </c>
      <c r="J142" s="35">
        <v>0</v>
      </c>
      <c r="K142" s="35">
        <v>0</v>
      </c>
      <c r="L142" s="35">
        <v>0</v>
      </c>
      <c r="M142" s="35">
        <v>1.0934432677760946E-26</v>
      </c>
      <c r="N142" s="35">
        <v>3.4199183055975782E-26</v>
      </c>
      <c r="O142" s="35">
        <v>5.7463933434190622E-26</v>
      </c>
      <c r="P142" s="35">
        <v>8.0728683812405456E-26</v>
      </c>
      <c r="Q142" s="35">
        <v>1.0399343419062028E-25</v>
      </c>
      <c r="R142" s="35">
        <v>1.2725818456883514E-25</v>
      </c>
      <c r="S142" s="35">
        <v>1.5052293494704997E-25</v>
      </c>
      <c r="T142" s="35">
        <v>1.7309612121212127E-25</v>
      </c>
      <c r="U142" s="35">
        <v>1.6658825181818155E-25</v>
      </c>
      <c r="V142" s="35">
        <v>5.1103736666666403E-26</v>
      </c>
      <c r="W142" s="35">
        <v>1.9193909090909051E-28</v>
      </c>
      <c r="X142" s="35">
        <v>1.5848181818181392E-29</v>
      </c>
      <c r="Y142" s="35">
        <v>0</v>
      </c>
      <c r="Z142" s="35">
        <v>2.9675757575757579E-32</v>
      </c>
      <c r="AA142" s="35">
        <v>1.4837878787878789E-31</v>
      </c>
      <c r="AB142" s="35">
        <v>1.2463818181818183E-31</v>
      </c>
      <c r="AC142" s="35">
        <v>5.9351515151515147E-33</v>
      </c>
      <c r="AD142" s="35">
        <v>0</v>
      </c>
      <c r="AE142" s="35">
        <v>0</v>
      </c>
      <c r="AF142" s="35">
        <v>0</v>
      </c>
      <c r="AG142" s="35">
        <v>3.660087349397585E-33</v>
      </c>
      <c r="AH142" s="35">
        <v>9.2909909638554076E-33</v>
      </c>
      <c r="AI142" s="35">
        <v>2.0427600000037339E-21</v>
      </c>
      <c r="AJ142" s="35">
        <v>1.2547300607636281E-16</v>
      </c>
      <c r="AK142" s="35">
        <v>4.9450124571272648E-16</v>
      </c>
      <c r="AL142" s="35">
        <v>4.1569432727272592E-14</v>
      </c>
      <c r="AM142" s="35">
        <v>1.4936430559757653E-13</v>
      </c>
      <c r="AN142" s="35">
        <v>1.4195219455370616E-12</v>
      </c>
      <c r="AO142" s="35">
        <v>2.6896795854765471E-12</v>
      </c>
      <c r="AP142" s="35">
        <v>3.9598372254160321E-12</v>
      </c>
      <c r="AQ142" s="35">
        <v>5.2299948653555179E-12</v>
      </c>
      <c r="AR142" s="35">
        <v>6.500152505295003E-12</v>
      </c>
      <c r="AS142" s="35">
        <v>7.7703101452344872E-12</v>
      </c>
      <c r="AT142" s="35">
        <v>1.7475749090908997E-11</v>
      </c>
      <c r="AU142" s="35">
        <v>3.8362839999999905E-11</v>
      </c>
      <c r="AV142" s="35">
        <v>1.1686512727272684E-10</v>
      </c>
      <c r="AW142" s="35">
        <v>3.0311878787878426E-10</v>
      </c>
      <c r="AX142" s="35">
        <v>1.1017248484848449E-9</v>
      </c>
      <c r="AY142" s="35">
        <v>7.436614457831302E-9</v>
      </c>
      <c r="AZ142" s="35">
        <v>1.9769144578313296E-8</v>
      </c>
      <c r="BA142" s="35">
        <v>8.7113829242951996E-2</v>
      </c>
      <c r="BB142" s="35">
        <v>0.17783587878787885</v>
      </c>
      <c r="BC142" s="35">
        <v>0.19281163636363643</v>
      </c>
      <c r="BD142" s="35">
        <v>0.2</v>
      </c>
      <c r="BE142" s="35">
        <v>0.2</v>
      </c>
      <c r="BF142" s="35">
        <v>0.2</v>
      </c>
      <c r="BG142" s="35">
        <v>0.2</v>
      </c>
      <c r="BH142" s="35">
        <v>0.2</v>
      </c>
      <c r="BI142" s="35">
        <v>0.2</v>
      </c>
      <c r="BJ142" s="35">
        <v>0.2</v>
      </c>
      <c r="BK142" s="35">
        <v>0.2</v>
      </c>
      <c r="BL142" s="35">
        <v>0.2</v>
      </c>
      <c r="BM142" s="35">
        <v>0.2</v>
      </c>
      <c r="BN142" s="35">
        <v>0.2</v>
      </c>
      <c r="BO142" s="35">
        <v>0.2</v>
      </c>
      <c r="BP142" s="35">
        <v>0.2</v>
      </c>
      <c r="BQ142" s="35">
        <v>0.2</v>
      </c>
      <c r="BR142" s="35">
        <v>0.2</v>
      </c>
      <c r="BS142" s="35">
        <v>0.2</v>
      </c>
      <c r="BT142" s="35">
        <v>0.2</v>
      </c>
    </row>
    <row r="143" spans="1:72" ht="9.9499999999999993" customHeight="1" thickBot="1" x14ac:dyDescent="0.4">
      <c r="A143" s="87" t="s">
        <v>99</v>
      </c>
      <c r="B143" s="35">
        <v>3.6789296969696907E-29</v>
      </c>
      <c r="C143" s="35">
        <v>0</v>
      </c>
      <c r="D143" s="35">
        <v>0</v>
      </c>
      <c r="E143" s="35">
        <v>0</v>
      </c>
      <c r="F143" s="35">
        <v>0</v>
      </c>
      <c r="G143" s="35">
        <v>0</v>
      </c>
      <c r="H143" s="35">
        <v>0</v>
      </c>
      <c r="I143" s="35">
        <v>0</v>
      </c>
      <c r="J143" s="35">
        <v>1.6212466666666643E-35</v>
      </c>
      <c r="K143" s="35">
        <v>4.5053090941304867E-26</v>
      </c>
      <c r="L143" s="35">
        <v>4.2049551516267396E-25</v>
      </c>
      <c r="M143" s="35">
        <v>2.1840424176037356E-17</v>
      </c>
      <c r="N143" s="35">
        <v>6.8309410466585023E-17</v>
      </c>
      <c r="O143" s="35">
        <v>1.147783967571327E-16</v>
      </c>
      <c r="P143" s="35">
        <v>1.6124738304768038E-16</v>
      </c>
      <c r="Q143" s="35">
        <v>2.0771636933822805E-16</v>
      </c>
      <c r="R143" s="35">
        <v>2.5418535562877573E-16</v>
      </c>
      <c r="S143" s="35">
        <v>3.006543419193234E-16</v>
      </c>
      <c r="T143" s="35">
        <v>1.7526623030302997E-16</v>
      </c>
      <c r="U143" s="35">
        <v>4.7223190218181743E-17</v>
      </c>
      <c r="V143" s="35">
        <v>1.4438381733333261E-17</v>
      </c>
      <c r="W143" s="35">
        <v>8.6314787878915681E-21</v>
      </c>
      <c r="X143" s="35">
        <v>7.1269090912654423E-22</v>
      </c>
      <c r="Y143" s="35">
        <v>1.7038102409638531E-32</v>
      </c>
      <c r="Z143" s="35">
        <v>5.0737878787878788E-27</v>
      </c>
      <c r="AA143" s="35">
        <v>2.5368939393939394E-26</v>
      </c>
      <c r="AB143" s="35">
        <v>2.1309909090909093E-26</v>
      </c>
      <c r="AC143" s="35">
        <v>1.0147575757575781E-27</v>
      </c>
      <c r="AD143" s="35">
        <v>0</v>
      </c>
      <c r="AE143" s="35">
        <v>0</v>
      </c>
      <c r="AF143" s="35">
        <v>0</v>
      </c>
      <c r="AG143" s="35">
        <v>3.5107831325301163E-31</v>
      </c>
      <c r="AH143" s="35">
        <v>8.9119879518072179E-31</v>
      </c>
      <c r="AI143" s="35">
        <v>4.6270800000358526E-20</v>
      </c>
      <c r="AJ143" s="35">
        <v>7.1167092398787402E-16</v>
      </c>
      <c r="AK143" s="35">
        <v>2.8045938827757528E-15</v>
      </c>
      <c r="AL143" s="35">
        <v>6.3812341818181612E-14</v>
      </c>
      <c r="AM143" s="35">
        <v>1.4750070499243572E-13</v>
      </c>
      <c r="AN143" s="35">
        <v>1.4026832980332829E-13</v>
      </c>
      <c r="AO143" s="35">
        <v>1.330359546142209E-13</v>
      </c>
      <c r="AP143" s="35">
        <v>1.2580357942511348E-13</v>
      </c>
      <c r="AQ143" s="35">
        <v>1.1857120423600608E-13</v>
      </c>
      <c r="AR143" s="35">
        <v>1.1133882904689866E-13</v>
      </c>
      <c r="AS143" s="35">
        <v>1.0410645385779127E-13</v>
      </c>
      <c r="AT143" s="35">
        <v>1.1743313939393922E-13</v>
      </c>
      <c r="AU143" s="35">
        <v>1.5801253333333313E-13</v>
      </c>
      <c r="AV143" s="35">
        <v>2.1337127272727245E-13</v>
      </c>
      <c r="AW143" s="35">
        <v>3.0060272727272605E-13</v>
      </c>
      <c r="AX143" s="35">
        <v>5.7323909090908966E-13</v>
      </c>
      <c r="AY143" s="35">
        <v>1.6045974698795145E-12</v>
      </c>
      <c r="AZ143" s="35">
        <v>3.4579046987951871E-12</v>
      </c>
      <c r="BA143" s="35">
        <v>5.7395049375424563E-6</v>
      </c>
      <c r="BB143" s="35">
        <v>1.1395587878787875E-5</v>
      </c>
      <c r="BC143" s="35">
        <v>1.0493163636363632E-5</v>
      </c>
      <c r="BD143" s="35">
        <v>9.3261381818181761E-6</v>
      </c>
      <c r="BE143" s="35">
        <v>7.9148654545454474E-6</v>
      </c>
      <c r="BF143" s="35">
        <v>6.8156327272727228E-6</v>
      </c>
      <c r="BG143" s="35">
        <v>5.8215156626505996E-6</v>
      </c>
      <c r="BH143" s="35">
        <v>5.034768674698793E-6</v>
      </c>
      <c r="BI143" s="35">
        <v>4.3527357575757561E-6</v>
      </c>
      <c r="BJ143" s="35">
        <v>3.7529781818181803E-6</v>
      </c>
      <c r="BK143" s="35">
        <v>3.2816133333333321E-6</v>
      </c>
      <c r="BL143" s="35">
        <v>2.8504751515151509E-6</v>
      </c>
      <c r="BM143" s="35">
        <v>2.497687272727272E-6</v>
      </c>
      <c r="BN143" s="35">
        <v>2.2122003782148254E-6</v>
      </c>
      <c r="BO143" s="35">
        <v>1.969741981845688E-6</v>
      </c>
      <c r="BP143" s="35">
        <v>1.7272835854765505E-6</v>
      </c>
      <c r="BQ143" s="35">
        <v>1.4848251891074128E-6</v>
      </c>
      <c r="BR143" s="35">
        <v>1.2423667927382752E-6</v>
      </c>
      <c r="BS143" s="35">
        <v>9.9990839636913772E-7</v>
      </c>
      <c r="BT143" s="35">
        <v>7.5745000000000005E-7</v>
      </c>
    </row>
    <row r="144" spans="1:72" ht="9.9499999999999993" customHeight="1" thickBot="1" x14ac:dyDescent="0.4">
      <c r="A144" s="87" t="s">
        <v>86</v>
      </c>
      <c r="B144" s="35">
        <v>4.4887999999999917E-37</v>
      </c>
      <c r="C144" s="35">
        <v>0</v>
      </c>
      <c r="D144" s="35">
        <v>0</v>
      </c>
      <c r="E144" s="35">
        <v>0</v>
      </c>
      <c r="F144" s="35">
        <v>0</v>
      </c>
      <c r="G144" s="35">
        <v>0</v>
      </c>
      <c r="H144" s="35">
        <v>0</v>
      </c>
      <c r="I144" s="35">
        <v>0</v>
      </c>
      <c r="J144" s="35">
        <v>0</v>
      </c>
      <c r="K144" s="35">
        <v>4.8213090909090447E-30</v>
      </c>
      <c r="L144" s="35">
        <v>4.4998884848484797E-29</v>
      </c>
      <c r="M144" s="35">
        <v>1.7871376708124612E-19</v>
      </c>
      <c r="N144" s="35">
        <v>5.5895582455987072E-19</v>
      </c>
      <c r="O144" s="35">
        <v>9.3919788203849535E-19</v>
      </c>
      <c r="P144" s="35">
        <v>1.31943993951712E-18</v>
      </c>
      <c r="Q144" s="35">
        <v>1.6996819969957446E-18</v>
      </c>
      <c r="R144" s="35">
        <v>2.079924054474369E-18</v>
      </c>
      <c r="S144" s="35">
        <v>2.4601661119529937E-18</v>
      </c>
      <c r="T144" s="35">
        <v>1.787820606060604E-18</v>
      </c>
      <c r="U144" s="35">
        <v>9.7867207272727108E-19</v>
      </c>
      <c r="V144" s="35">
        <v>2.9949146666666515E-19</v>
      </c>
      <c r="W144" s="35">
        <v>4.3071515151661987E-22</v>
      </c>
      <c r="X144" s="35">
        <v>3.5563636367728369E-23</v>
      </c>
      <c r="Y144" s="35">
        <v>1.9558734939759009E-33</v>
      </c>
      <c r="Z144" s="35">
        <v>2.7290909090909087E-27</v>
      </c>
      <c r="AA144" s="35">
        <v>1.3645454545454544E-26</v>
      </c>
      <c r="AB144" s="35">
        <v>1.1462181818181817E-26</v>
      </c>
      <c r="AC144" s="35">
        <v>5.4581818181818232E-28</v>
      </c>
      <c r="AD144" s="35">
        <v>0</v>
      </c>
      <c r="AE144" s="35">
        <v>0</v>
      </c>
      <c r="AF144" s="35">
        <v>0</v>
      </c>
      <c r="AG144" s="35">
        <v>2.778358433734936E-30</v>
      </c>
      <c r="AH144" s="35">
        <v>7.0527560240963761E-30</v>
      </c>
      <c r="AI144" s="35">
        <v>6.6942000000283664E-19</v>
      </c>
      <c r="AJ144" s="35">
        <v>1.8382522161818059E-14</v>
      </c>
      <c r="AK144" s="35">
        <v>7.2445482343636231E-14</v>
      </c>
      <c r="AL144" s="35">
        <v>2.840379272727264E-12</v>
      </c>
      <c r="AM144" s="35">
        <v>6.8376788199697331E-12</v>
      </c>
      <c r="AN144" s="35">
        <v>1.1077149319213302E-11</v>
      </c>
      <c r="AO144" s="35">
        <v>1.531661981845687E-11</v>
      </c>
      <c r="AP144" s="35">
        <v>1.955609031770044E-11</v>
      </c>
      <c r="AQ144" s="35">
        <v>2.3795560816944007E-11</v>
      </c>
      <c r="AR144" s="35">
        <v>2.8035031316187578E-11</v>
      </c>
      <c r="AS144" s="35">
        <v>3.2274501815431148E-11</v>
      </c>
      <c r="AT144" s="35">
        <v>4.9758460606060443E-11</v>
      </c>
      <c r="AU144" s="35">
        <v>8.4799066666666497E-11</v>
      </c>
      <c r="AV144" s="35">
        <v>1.5809985454545417E-10</v>
      </c>
      <c r="AW144" s="35">
        <v>2.8930775757575557E-10</v>
      </c>
      <c r="AX144" s="35">
        <v>7.3582896969696755E-10</v>
      </c>
      <c r="AY144" s="35">
        <v>2.9624720481927636E-9</v>
      </c>
      <c r="AZ144" s="35">
        <v>7.1175804819277256E-9</v>
      </c>
      <c r="BA144" s="35">
        <v>1.8011676683857673E-2</v>
      </c>
      <c r="BB144" s="35">
        <v>3.737942424242427E-2</v>
      </c>
      <c r="BC144" s="35">
        <v>4.4064272727272757E-2</v>
      </c>
      <c r="BD144" s="35">
        <v>4.9322115151515175E-2</v>
      </c>
      <c r="BE144" s="35">
        <v>5.3262721212121236E-2</v>
      </c>
      <c r="BF144" s="35">
        <v>5.7628836363636388E-2</v>
      </c>
      <c r="BG144" s="35">
        <v>6.2175120481927734E-2</v>
      </c>
      <c r="BH144" s="35">
        <v>6.713475903614459E-2</v>
      </c>
      <c r="BI144" s="35">
        <v>7.2472006060606081E-2</v>
      </c>
      <c r="BJ144" s="35">
        <v>7.8105945454545467E-2</v>
      </c>
      <c r="BK144" s="35">
        <v>8.439949696969698E-2</v>
      </c>
      <c r="BL144" s="35">
        <v>9.0982515151515175E-2</v>
      </c>
      <c r="BM144" s="35">
        <v>9.820372727272729E-2</v>
      </c>
      <c r="BN144" s="35">
        <v>0.10277155824508322</v>
      </c>
      <c r="BO144" s="35">
        <v>0.10564296520423601</v>
      </c>
      <c r="BP144" s="35">
        <v>0.1085143721633888</v>
      </c>
      <c r="BQ144" s="35">
        <v>0.11138577912254161</v>
      </c>
      <c r="BR144" s="35">
        <v>0.1142571860816944</v>
      </c>
      <c r="BS144" s="35">
        <v>0.1171285930408472</v>
      </c>
      <c r="BT144" s="35">
        <v>0.12</v>
      </c>
    </row>
    <row r="145" spans="1:72" ht="9.9499999999999993" customHeight="1" thickBot="1" x14ac:dyDescent="0.4">
      <c r="A145" s="87" t="s">
        <v>26</v>
      </c>
      <c r="B145" s="35">
        <v>-18.87</v>
      </c>
      <c r="C145" s="35">
        <v>-18.87230303030303</v>
      </c>
      <c r="D145" s="35">
        <v>-18.878363636363634</v>
      </c>
      <c r="E145" s="35">
        <v>-18.977333333333334</v>
      </c>
      <c r="F145" s="35">
        <v>-19.090787878787879</v>
      </c>
      <c r="G145" s="35">
        <v>-18.975636363636365</v>
      </c>
      <c r="H145" s="35">
        <v>-18.969578313253013</v>
      </c>
      <c r="I145" s="35">
        <v>-19.108132530120482</v>
      </c>
      <c r="J145" s="35">
        <v>-19.149333333333335</v>
      </c>
      <c r="K145" s="35">
        <v>-19.162181818181818</v>
      </c>
      <c r="L145" s="35">
        <v>-19.180363636363637</v>
      </c>
      <c r="M145" s="35">
        <v>-19.198532526475038</v>
      </c>
      <c r="N145" s="35">
        <v>-19.216686838124055</v>
      </c>
      <c r="O145" s="35">
        <v>-19.234841149773072</v>
      </c>
      <c r="P145" s="35">
        <v>-19.252995461422088</v>
      </c>
      <c r="Q145" s="35">
        <v>-19.271149773071105</v>
      </c>
      <c r="R145" s="35">
        <v>-19.289304084720118</v>
      </c>
      <c r="S145" s="35">
        <v>-19.307458396369135</v>
      </c>
      <c r="T145" s="35">
        <v>-19.325636363636363</v>
      </c>
      <c r="U145" s="35">
        <v>-19.343818181818182</v>
      </c>
      <c r="V145" s="35">
        <v>-19.362000000000002</v>
      </c>
      <c r="W145" s="35">
        <v>-19.383575757575759</v>
      </c>
      <c r="X145" s="35">
        <v>-19.407818181818183</v>
      </c>
      <c r="Y145" s="35">
        <v>-19.426445783132532</v>
      </c>
      <c r="Z145" s="35">
        <v>-19.40818181818182</v>
      </c>
      <c r="AA145" s="35">
        <v>-19.280909090909091</v>
      </c>
      <c r="AB145" s="35">
        <v>-19.200909090909089</v>
      </c>
      <c r="AC145" s="35">
        <v>-19.152424242424242</v>
      </c>
      <c r="AD145" s="35">
        <v>-19.144242424242425</v>
      </c>
      <c r="AE145" s="35">
        <v>-19.14</v>
      </c>
      <c r="AF145" s="35">
        <v>-19.14</v>
      </c>
      <c r="AG145" s="35">
        <v>-19.147831325301205</v>
      </c>
      <c r="AH145" s="35">
        <v>-19.159879518072291</v>
      </c>
      <c r="AI145" s="35">
        <v>-19.178000000000001</v>
      </c>
      <c r="AJ145" s="35">
        <v>-19.19618181818182</v>
      </c>
      <c r="AK145" s="35">
        <v>-19.214363636363636</v>
      </c>
      <c r="AL145" s="35">
        <v>-19.232545454545455</v>
      </c>
      <c r="AM145" s="35">
        <v>-19.250786686838126</v>
      </c>
      <c r="AN145" s="35">
        <v>-19.270453857791225</v>
      </c>
      <c r="AO145" s="35">
        <v>-19.290121028744327</v>
      </c>
      <c r="AP145" s="35">
        <v>-19.309788199697426</v>
      </c>
      <c r="AQ145" s="35">
        <v>-19.329455370650528</v>
      </c>
      <c r="AR145" s="35">
        <v>-19.349122541603631</v>
      </c>
      <c r="AS145" s="35">
        <v>-19.36878971255673</v>
      </c>
      <c r="AT145" s="35">
        <v>-19.390424242424242</v>
      </c>
      <c r="AU145" s="35">
        <v>-19.414666666666669</v>
      </c>
      <c r="AV145" s="35">
        <v>-19.43418181818182</v>
      </c>
      <c r="AW145" s="35">
        <v>-19.452363636363636</v>
      </c>
      <c r="AX145" s="35">
        <v>-19.470545454545455</v>
      </c>
      <c r="AY145" s="35">
        <v>-19.488674698795183</v>
      </c>
      <c r="AZ145" s="35">
        <v>-19.506746987951807</v>
      </c>
      <c r="BA145" s="35">
        <v>-19.52987878787879</v>
      </c>
      <c r="BB145" s="35">
        <v>-19.553090909090908</v>
      </c>
      <c r="BC145" s="35">
        <v>-19.571272727272728</v>
      </c>
      <c r="BD145" s="35">
        <v>-19.589454545454544</v>
      </c>
      <c r="BE145" s="35">
        <v>-19.607636363636363</v>
      </c>
      <c r="BF145" s="35">
        <v>-19.625818181818182</v>
      </c>
      <c r="BG145" s="35">
        <v>-19.643975903614457</v>
      </c>
      <c r="BH145" s="35">
        <v>-19.662048192771085</v>
      </c>
      <c r="BI145" s="35">
        <v>-19.680181818181818</v>
      </c>
      <c r="BJ145" s="35">
        <v>-19.698363636363634</v>
      </c>
      <c r="BK145" s="35">
        <v>-19.716545454545454</v>
      </c>
      <c r="BL145" s="35">
        <v>-19.734727272727273</v>
      </c>
      <c r="BM145" s="35">
        <v>-19.752909090909093</v>
      </c>
      <c r="BN145" s="35">
        <v>-19.771074130105902</v>
      </c>
      <c r="BO145" s="35">
        <v>-19.789228441754918</v>
      </c>
      <c r="BP145" s="35">
        <v>-19.807382753403935</v>
      </c>
      <c r="BQ145" s="35">
        <v>-19.825537065052949</v>
      </c>
      <c r="BR145" s="35">
        <v>-19.843691376701965</v>
      </c>
      <c r="BS145" s="35">
        <v>-19.861845688350982</v>
      </c>
      <c r="BT145" s="35">
        <v>-19.88</v>
      </c>
    </row>
    <row r="146" spans="1:72" ht="9.9499999999999993" customHeight="1" thickBot="1" x14ac:dyDescent="0.4">
      <c r="A146" s="87" t="s">
        <v>5</v>
      </c>
      <c r="B146" s="35">
        <v>-61.721090909090911</v>
      </c>
      <c r="C146" s="35">
        <v>-59.924363636363637</v>
      </c>
      <c r="D146" s="35">
        <v>-58.251636363636358</v>
      </c>
      <c r="E146" s="35">
        <v>-56.118787878787877</v>
      </c>
      <c r="F146" s="35">
        <v>-53.81672727272727</v>
      </c>
      <c r="G146" s="35">
        <v>-51.525818181818181</v>
      </c>
      <c r="H146" s="35">
        <v>-49.375542168674698</v>
      </c>
      <c r="I146" s="35">
        <v>-47.411686746987954</v>
      </c>
      <c r="J146" s="35">
        <v>-45.513333333333335</v>
      </c>
      <c r="K146" s="35">
        <v>-43.650545454545458</v>
      </c>
      <c r="L146" s="35">
        <v>-41.905090909090909</v>
      </c>
      <c r="M146" s="35">
        <v>-40.293131618759453</v>
      </c>
      <c r="N146" s="35">
        <v>-38.831709531013615</v>
      </c>
      <c r="O146" s="35">
        <v>-37.370287443267777</v>
      </c>
      <c r="P146" s="35">
        <v>-35.908865355521932</v>
      </c>
      <c r="Q146" s="35">
        <v>-34.447443267776094</v>
      </c>
      <c r="R146" s="35">
        <v>-32.986021180030257</v>
      </c>
      <c r="S146" s="35">
        <v>-31.524599092284415</v>
      </c>
      <c r="T146" s="35">
        <v>-30.256727272727272</v>
      </c>
      <c r="U146" s="35">
        <v>-29.034363636363636</v>
      </c>
      <c r="V146" s="35">
        <v>-27.864666666666665</v>
      </c>
      <c r="W146" s="35">
        <v>-26.732303030303029</v>
      </c>
      <c r="X146" s="35">
        <v>-25.629272727272728</v>
      </c>
      <c r="Y146" s="35">
        <v>-24.58710843373494</v>
      </c>
      <c r="Z146" s="35">
        <v>-23.563030303030303</v>
      </c>
      <c r="AA146" s="35">
        <v>-22.575151515151514</v>
      </c>
      <c r="AB146" s="35">
        <v>-21.616363636363637</v>
      </c>
      <c r="AC146" s="35">
        <v>-20.676969696969696</v>
      </c>
      <c r="AD146" s="35">
        <v>-19.783636363636361</v>
      </c>
      <c r="AE146" s="35">
        <v>-18.921818181818182</v>
      </c>
      <c r="AF146" s="35">
        <v>-18.127878787878789</v>
      </c>
      <c r="AG146" s="35">
        <v>-17.45843373493976</v>
      </c>
      <c r="AH146" s="35">
        <v>-16.856024096385546</v>
      </c>
      <c r="AI146" s="35">
        <v>-16.28</v>
      </c>
      <c r="AJ146" s="35">
        <v>-15.714545454545457</v>
      </c>
      <c r="AK146" s="35">
        <v>-15.16909090909091</v>
      </c>
      <c r="AL146" s="35">
        <v>-14.63618181818182</v>
      </c>
      <c r="AM146" s="35">
        <v>-14.111059001512862</v>
      </c>
      <c r="AN146" s="35">
        <v>-13.637534039334344</v>
      </c>
      <c r="AO146" s="35">
        <v>-13.164009077155827</v>
      </c>
      <c r="AP146" s="35">
        <v>-12.690484114977309</v>
      </c>
      <c r="AQ146" s="35">
        <v>-12.216959152798792</v>
      </c>
      <c r="AR146" s="35">
        <v>-11.743434190620274</v>
      </c>
      <c r="AS146" s="35">
        <v>-11.269909228441756</v>
      </c>
      <c r="AT146" s="35">
        <v>-10.814969696969699</v>
      </c>
      <c r="AU146" s="35">
        <v>-10.384666666666668</v>
      </c>
      <c r="AV146" s="35">
        <v>-9.9666545454545474</v>
      </c>
      <c r="AW146" s="35">
        <v>-9.5541575757575767</v>
      </c>
      <c r="AX146" s="35">
        <v>-9.1553696969696983</v>
      </c>
      <c r="AY146" s="35">
        <v>-8.7643855421686752</v>
      </c>
      <c r="AZ146" s="35">
        <v>-8.3818554216867458</v>
      </c>
      <c r="BA146" s="35">
        <v>-8.0148181818181801</v>
      </c>
      <c r="BB146" s="35">
        <v>-7.7216545454545455</v>
      </c>
      <c r="BC146" s="35">
        <v>-7.7725636363636363</v>
      </c>
      <c r="BD146" s="35">
        <v>-7.8228424242424239</v>
      </c>
      <c r="BE146" s="35">
        <v>-7.8725393939393937</v>
      </c>
      <c r="BF146" s="35">
        <v>-7.9232909090909089</v>
      </c>
      <c r="BG146" s="35">
        <v>-7.9743975903614457</v>
      </c>
      <c r="BH146" s="35">
        <v>-8.0262048192771083</v>
      </c>
      <c r="BI146" s="35">
        <v>-8.0788666666666664</v>
      </c>
      <c r="BJ146" s="35">
        <v>-8.132200000000001</v>
      </c>
      <c r="BK146" s="35">
        <v>-8.1860848484848496</v>
      </c>
      <c r="BL146" s="35">
        <v>-8.2406545454545466</v>
      </c>
      <c r="BM146" s="35">
        <v>-8.2970181818181832</v>
      </c>
      <c r="BN146" s="35">
        <v>-8.3430862329803332</v>
      </c>
      <c r="BO146" s="35">
        <v>-8.3825718608169453</v>
      </c>
      <c r="BP146" s="35">
        <v>-8.4220574886535555</v>
      </c>
      <c r="BQ146" s="35">
        <v>-8.4615431164901675</v>
      </c>
      <c r="BR146" s="35">
        <v>-8.5010287443267778</v>
      </c>
      <c r="BS146" s="35">
        <v>-8.5405143721633898</v>
      </c>
      <c r="BT146" s="35">
        <v>-8.58</v>
      </c>
    </row>
    <row r="147" spans="1:72" ht="9.9499999999999993" customHeight="1" thickBot="1" x14ac:dyDescent="0.4">
      <c r="A147" s="87" t="s">
        <v>6</v>
      </c>
      <c r="B147" s="35">
        <v>-17.816666666666666</v>
      </c>
      <c r="C147" s="35">
        <v>-17.499454545454544</v>
      </c>
      <c r="D147" s="35">
        <v>-17.208545454545455</v>
      </c>
      <c r="E147" s="35">
        <v>-16.338060606060605</v>
      </c>
      <c r="F147" s="35">
        <v>-15.295393939393939</v>
      </c>
      <c r="G147" s="35">
        <v>-14.737818181818181</v>
      </c>
      <c r="H147" s="35">
        <v>-13.995180722891565</v>
      </c>
      <c r="I147" s="35">
        <v>-13.007228915662651</v>
      </c>
      <c r="J147" s="35">
        <v>-12.252666666666666</v>
      </c>
      <c r="K147" s="35">
        <v>-11.572909090909093</v>
      </c>
      <c r="L147" s="35">
        <v>-10.930484848484848</v>
      </c>
      <c r="M147" s="35">
        <v>-10.336086232980334</v>
      </c>
      <c r="N147" s="35">
        <v>-9.7958441754916787</v>
      </c>
      <c r="O147" s="35">
        <v>-9.2556021180030257</v>
      </c>
      <c r="P147" s="35">
        <v>-8.7153600605143726</v>
      </c>
      <c r="Q147" s="35">
        <v>-8.1751180030257178</v>
      </c>
      <c r="R147" s="35">
        <v>-7.6348759455370647</v>
      </c>
      <c r="S147" s="35">
        <v>-7.0946338880484099</v>
      </c>
      <c r="T147" s="35">
        <v>-6.6202727272727264</v>
      </c>
      <c r="U147" s="35">
        <v>-6.1619818181818165</v>
      </c>
      <c r="V147" s="35">
        <v>-5.7237999999999989</v>
      </c>
      <c r="W147" s="35">
        <v>-5.2985151515151507</v>
      </c>
      <c r="X147" s="35">
        <v>-4.8833636363636357</v>
      </c>
      <c r="Y147" s="35">
        <v>-4.4896746987951799</v>
      </c>
      <c r="Z147" s="35">
        <v>-4.1958484848484847</v>
      </c>
      <c r="AA147" s="35">
        <v>-4.1952424242424247</v>
      </c>
      <c r="AB147" s="35">
        <v>-4.2099090909090906</v>
      </c>
      <c r="AC147" s="35">
        <v>-4.2347575757575759</v>
      </c>
      <c r="AD147" s="35">
        <v>-4.2590303030303032</v>
      </c>
      <c r="AE147" s="35">
        <v>-4.2834545454545454</v>
      </c>
      <c r="AF147" s="35">
        <v>-4.3083030303030307</v>
      </c>
      <c r="AG147" s="35">
        <v>-4.3330542168674695</v>
      </c>
      <c r="AH147" s="35">
        <v>-4.3577530120481924</v>
      </c>
      <c r="AI147" s="35">
        <v>-4.3826000000000001</v>
      </c>
      <c r="AJ147" s="35">
        <v>-4.4074484848484845</v>
      </c>
      <c r="AK147" s="35">
        <v>-4.4322969696969698</v>
      </c>
      <c r="AL147" s="35">
        <v>-4.4571454545454543</v>
      </c>
      <c r="AM147" s="35">
        <v>-4.4819803328290471</v>
      </c>
      <c r="AN147" s="35">
        <v>-4.5064886535552189</v>
      </c>
      <c r="AO147" s="35">
        <v>-4.5309969742813916</v>
      </c>
      <c r="AP147" s="35">
        <v>-4.5555052950075643</v>
      </c>
      <c r="AQ147" s="35">
        <v>-4.5800136157337361</v>
      </c>
      <c r="AR147" s="35">
        <v>-4.6045219364599088</v>
      </c>
      <c r="AS147" s="35">
        <v>-4.6290302571860815</v>
      </c>
      <c r="AT147" s="35">
        <v>-4.6534242424242418</v>
      </c>
      <c r="AU147" s="35">
        <v>-4.6776666666666662</v>
      </c>
      <c r="AV147" s="35">
        <v>-4.7014363636363639</v>
      </c>
      <c r="AW147" s="35">
        <v>-4.7251515151515155</v>
      </c>
      <c r="AX147" s="35">
        <v>-4.7493939393939391</v>
      </c>
      <c r="AY147" s="35">
        <v>-4.7732771084337342</v>
      </c>
      <c r="AZ147" s="35">
        <v>-4.7967710843373492</v>
      </c>
      <c r="BA147" s="35">
        <v>-4.8208787878787884</v>
      </c>
      <c r="BB147" s="35">
        <v>-4.8448121212121213</v>
      </c>
      <c r="BC147" s="35">
        <v>-4.8672363636363638</v>
      </c>
      <c r="BD147" s="35">
        <v>-4.8902909090909095</v>
      </c>
      <c r="BE147" s="35">
        <v>-4.9139272727272729</v>
      </c>
      <c r="BF147" s="35">
        <v>-4.9370363636363637</v>
      </c>
      <c r="BG147" s="35">
        <v>-4.9600361445783134</v>
      </c>
      <c r="BH147" s="35">
        <v>-4.9829277108433736</v>
      </c>
      <c r="BI147" s="35">
        <v>-5.0055575757575763</v>
      </c>
      <c r="BJ147" s="35">
        <v>-5.0279818181818188</v>
      </c>
      <c r="BK147" s="35">
        <v>-5.0509575757575753</v>
      </c>
      <c r="BL147" s="35">
        <v>-5.0738303030303031</v>
      </c>
      <c r="BM147" s="35">
        <v>-5.0962545454545456</v>
      </c>
      <c r="BN147" s="35">
        <v>-5.1371149773071112</v>
      </c>
      <c r="BO147" s="35">
        <v>-5.1897624810892591</v>
      </c>
      <c r="BP147" s="35">
        <v>-5.242409984871407</v>
      </c>
      <c r="BQ147" s="35">
        <v>-5.2950574886535557</v>
      </c>
      <c r="BR147" s="35">
        <v>-5.3477049924357036</v>
      </c>
      <c r="BS147" s="35">
        <v>-5.4003524962178524</v>
      </c>
      <c r="BT147" s="35">
        <v>-5.4530000000000003</v>
      </c>
    </row>
    <row r="148" spans="1:72" ht="9.9499999999999993" customHeight="1" thickBot="1" x14ac:dyDescent="0.4">
      <c r="A148" s="87" t="s">
        <v>7</v>
      </c>
      <c r="B148" s="35">
        <v>-20.742000000000001</v>
      </c>
      <c r="C148" s="35">
        <v>-20.165030303030303</v>
      </c>
      <c r="D148" s="35">
        <v>-19.625636363636364</v>
      </c>
      <c r="E148" s="35">
        <v>-19.515393939393938</v>
      </c>
      <c r="F148" s="35">
        <v>-19.575030303030303</v>
      </c>
      <c r="G148" s="35">
        <v>-19.762909090909091</v>
      </c>
      <c r="H148" s="35">
        <v>-19.914036144578315</v>
      </c>
      <c r="I148" s="35">
        <v>-20.016445783132529</v>
      </c>
      <c r="J148" s="35">
        <v>-20.152000000000001</v>
      </c>
      <c r="K148" s="35">
        <v>-20.298181818181821</v>
      </c>
      <c r="L148" s="35">
        <v>-20.449696969696969</v>
      </c>
      <c r="M148" s="35">
        <v>-20.601104387291983</v>
      </c>
      <c r="N148" s="35">
        <v>-20.752390317700456</v>
      </c>
      <c r="O148" s="35">
        <v>-20.903676248108926</v>
      </c>
      <c r="P148" s="35">
        <v>-21.0549621785174</v>
      </c>
      <c r="Q148" s="35">
        <v>-21.20624810892587</v>
      </c>
      <c r="R148" s="35">
        <v>-21.357534039334343</v>
      </c>
      <c r="S148" s="35">
        <v>-21.508819969742817</v>
      </c>
      <c r="T148" s="35">
        <v>-21.66030303030303</v>
      </c>
      <c r="U148" s="35">
        <v>-21.810545454545455</v>
      </c>
      <c r="V148" s="35">
        <v>-21.956</v>
      </c>
      <c r="W148" s="35">
        <v>-22.104848484848485</v>
      </c>
      <c r="X148" s="35">
        <v>-22.256363636363638</v>
      </c>
      <c r="Y148" s="35">
        <v>-22.407048192771086</v>
      </c>
      <c r="Z148" s="35">
        <v>-22.556363636363635</v>
      </c>
      <c r="AA148" s="35">
        <v>-22.701818181818183</v>
      </c>
      <c r="AB148" s="35">
        <v>-22.847272727272728</v>
      </c>
      <c r="AC148" s="35">
        <v>-22.992727272727272</v>
      </c>
      <c r="AD148" s="35">
        <v>-23.138181818181817</v>
      </c>
      <c r="AE148" s="35">
        <v>-23.283636363636361</v>
      </c>
      <c r="AF148" s="35">
        <v>-23.42909090909091</v>
      </c>
      <c r="AG148" s="35">
        <v>-23.573975903614457</v>
      </c>
      <c r="AH148" s="35">
        <v>-23.718554216867467</v>
      </c>
      <c r="AI148" s="35">
        <v>-23.858000000000001</v>
      </c>
      <c r="AJ148" s="35">
        <v>-23.997393939393938</v>
      </c>
      <c r="AK148" s="35">
        <v>-24.136787878787878</v>
      </c>
      <c r="AL148" s="35">
        <v>-24.276181818181819</v>
      </c>
      <c r="AM148" s="35">
        <v>-24.415446293494703</v>
      </c>
      <c r="AN148" s="35">
        <v>-24.551603630862328</v>
      </c>
      <c r="AO148" s="35">
        <v>-24.687760968229952</v>
      </c>
      <c r="AP148" s="35">
        <v>-24.82391830559758</v>
      </c>
      <c r="AQ148" s="35">
        <v>-24.960075642965204</v>
      </c>
      <c r="AR148" s="35">
        <v>-25.096232980332829</v>
      </c>
      <c r="AS148" s="35">
        <v>-25.232390317700453</v>
      </c>
      <c r="AT148" s="35">
        <v>-25.367333333333331</v>
      </c>
      <c r="AU148" s="35">
        <v>-25.500666666666667</v>
      </c>
      <c r="AV148" s="35">
        <v>-25.634</v>
      </c>
      <c r="AW148" s="35">
        <v>-25.767333333333333</v>
      </c>
      <c r="AX148" s="35">
        <v>-25.900666666666666</v>
      </c>
      <c r="AY148" s="35">
        <v>-26.030722891566263</v>
      </c>
      <c r="AZ148" s="35">
        <v>-26.15722891566265</v>
      </c>
      <c r="BA148" s="35">
        <v>-26.284363636363636</v>
      </c>
      <c r="BB148" s="35">
        <v>-26.411636363636365</v>
      </c>
      <c r="BC148" s="35">
        <v>-26.538909090909094</v>
      </c>
      <c r="BD148" s="35">
        <v>-26.666181818181819</v>
      </c>
      <c r="BE148" s="35">
        <v>-26.793454545454544</v>
      </c>
      <c r="BF148" s="35">
        <v>-26.920727272727273</v>
      </c>
      <c r="BG148" s="35">
        <v>-27.046506024096384</v>
      </c>
      <c r="BH148" s="35">
        <v>-27.166987951807229</v>
      </c>
      <c r="BI148" s="35">
        <v>-27.291272727272727</v>
      </c>
      <c r="BJ148" s="35">
        <v>-27.418545454545455</v>
      </c>
      <c r="BK148" s="35">
        <v>-27.540303030303029</v>
      </c>
      <c r="BL148" s="35">
        <v>-27.66151515151515</v>
      </c>
      <c r="BM148" s="35">
        <v>-27.782727272727271</v>
      </c>
      <c r="BN148" s="35">
        <v>-27.902904689863842</v>
      </c>
      <c r="BO148" s="35">
        <v>-28.022420574886535</v>
      </c>
      <c r="BP148" s="35">
        <v>-28.141936459909228</v>
      </c>
      <c r="BQ148" s="35">
        <v>-28.261452344931921</v>
      </c>
      <c r="BR148" s="35">
        <v>-28.380968229954615</v>
      </c>
      <c r="BS148" s="35">
        <v>-28.500484114977308</v>
      </c>
      <c r="BT148" s="35">
        <v>-28.62</v>
      </c>
    </row>
    <row r="149" spans="1:72" ht="9.9499999999999993" customHeight="1" thickBot="1" x14ac:dyDescent="0.4">
      <c r="A149" s="87"/>
    </row>
    <row r="150" spans="1:72" ht="9.9499999999999993" customHeight="1" thickBot="1" x14ac:dyDescent="0.4">
      <c r="A150" s="87"/>
    </row>
    <row r="151" spans="1:72" ht="9.9499999999999993" customHeight="1" thickBot="1" x14ac:dyDescent="0.4">
      <c r="A151" s="87"/>
    </row>
    <row r="152" spans="1:72" ht="9.9499999999999993" customHeight="1" thickBot="1" x14ac:dyDescent="0.4">
      <c r="A152" s="92"/>
    </row>
    <row r="153" spans="1:72" ht="9.9499999999999993" customHeight="1" thickBot="1" x14ac:dyDescent="0.4">
      <c r="A153" s="92"/>
    </row>
    <row r="154" spans="1:72" ht="9.9499999999999993" customHeight="1" thickBot="1" x14ac:dyDescent="0.4">
      <c r="A154" s="92"/>
    </row>
    <row r="155" spans="1:72" ht="9.9499999999999993" customHeight="1" thickBot="1" x14ac:dyDescent="0.4">
      <c r="A155" s="92"/>
    </row>
    <row r="156" spans="1:72" ht="9.9499999999999993" customHeight="1" thickBot="1" x14ac:dyDescent="0.4">
      <c r="A156" s="92"/>
    </row>
    <row r="157" spans="1:72" ht="9.9499999999999993" customHeight="1" thickBot="1" x14ac:dyDescent="0.4">
      <c r="A157" s="92"/>
    </row>
    <row r="158" spans="1:72" ht="9.9499999999999993" customHeight="1" thickBot="1" x14ac:dyDescent="0.4">
      <c r="A158" s="92"/>
    </row>
    <row r="159" spans="1:72" ht="9.9499999999999993" customHeight="1" thickBot="1" x14ac:dyDescent="0.4">
      <c r="A159" s="92"/>
    </row>
    <row r="160" spans="1:72" ht="9.9499999999999993" customHeight="1" thickBot="1" x14ac:dyDescent="0.4">
      <c r="A160" s="92"/>
    </row>
    <row r="161" spans="1:72" ht="9.9499999999999993" customHeight="1" thickBot="1" x14ac:dyDescent="0.4">
      <c r="A161" s="92"/>
    </row>
    <row r="162" spans="1:72" ht="9.9499999999999993" customHeight="1" thickTop="1" thickBot="1" x14ac:dyDescent="0.4">
      <c r="A162" s="4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/>
      <c r="BD162" s="4"/>
      <c r="BE162" s="4"/>
      <c r="BF162" s="4"/>
      <c r="BG162" s="4"/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</row>
    <row r="163" spans="1:72" ht="9.9499999999999993" customHeight="1" thickTop="1" thickBot="1" x14ac:dyDescent="0.4"/>
    <row r="164" spans="1:72" ht="30.75" customHeight="1" thickTop="1" thickBot="1" x14ac:dyDescent="0.4">
      <c r="A164" s="90" t="s">
        <v>29</v>
      </c>
      <c r="B164" s="62">
        <v>300</v>
      </c>
      <c r="C164" s="62">
        <v>310</v>
      </c>
      <c r="D164" s="62">
        <v>320</v>
      </c>
      <c r="E164" s="62">
        <v>330</v>
      </c>
      <c r="F164" s="62">
        <v>340</v>
      </c>
      <c r="G164" s="62">
        <v>350</v>
      </c>
      <c r="H164" s="62">
        <v>360</v>
      </c>
      <c r="I164" s="62">
        <v>370</v>
      </c>
      <c r="J164" s="62">
        <v>380</v>
      </c>
      <c r="K164" s="62">
        <v>390</v>
      </c>
      <c r="L164" s="62">
        <v>400</v>
      </c>
      <c r="M164" s="62">
        <v>410</v>
      </c>
      <c r="N164" s="62">
        <v>420</v>
      </c>
      <c r="O164" s="62">
        <v>430</v>
      </c>
      <c r="P164" s="62">
        <v>440</v>
      </c>
      <c r="Q164" s="62">
        <v>450</v>
      </c>
      <c r="R164" s="62">
        <v>460</v>
      </c>
      <c r="S164" s="62">
        <v>470</v>
      </c>
      <c r="T164" s="62">
        <v>480</v>
      </c>
      <c r="U164" s="62">
        <v>490</v>
      </c>
      <c r="V164" s="62">
        <v>500</v>
      </c>
      <c r="W164" s="62">
        <v>510</v>
      </c>
      <c r="X164" s="62">
        <v>520</v>
      </c>
      <c r="Y164" s="62">
        <v>530</v>
      </c>
      <c r="Z164" s="62">
        <v>540</v>
      </c>
      <c r="AA164" s="62">
        <v>550</v>
      </c>
      <c r="AB164" s="62">
        <v>560</v>
      </c>
      <c r="AC164" s="62">
        <v>570</v>
      </c>
      <c r="AD164" s="62">
        <v>580</v>
      </c>
      <c r="AE164" s="62">
        <v>590</v>
      </c>
      <c r="AF164" s="62">
        <v>600</v>
      </c>
      <c r="AG164" s="62">
        <v>610</v>
      </c>
      <c r="AH164" s="62">
        <v>620</v>
      </c>
      <c r="AI164" s="62">
        <v>630</v>
      </c>
      <c r="AJ164" s="62">
        <v>640</v>
      </c>
      <c r="AK164" s="62">
        <v>650</v>
      </c>
      <c r="AL164" s="62">
        <v>660</v>
      </c>
      <c r="AM164" s="62">
        <v>670</v>
      </c>
      <c r="AN164" s="62">
        <v>680</v>
      </c>
      <c r="AO164" s="62">
        <v>690</v>
      </c>
      <c r="AP164" s="62">
        <v>700</v>
      </c>
      <c r="AQ164" s="62">
        <v>710</v>
      </c>
      <c r="AR164" s="62">
        <v>720</v>
      </c>
      <c r="AS164" s="62">
        <v>730</v>
      </c>
      <c r="AT164" s="62">
        <v>740</v>
      </c>
      <c r="AU164" s="62">
        <v>750</v>
      </c>
      <c r="AV164" s="62">
        <v>760</v>
      </c>
      <c r="AW164" s="62">
        <v>770</v>
      </c>
      <c r="AX164" s="62">
        <v>780</v>
      </c>
      <c r="AY164" s="62">
        <v>790</v>
      </c>
      <c r="AZ164" s="62">
        <v>800</v>
      </c>
      <c r="BA164" s="62">
        <v>810</v>
      </c>
      <c r="BB164" s="62">
        <v>820</v>
      </c>
      <c r="BC164" s="62">
        <v>830</v>
      </c>
      <c r="BD164" s="62">
        <v>840</v>
      </c>
      <c r="BE164" s="62">
        <v>850</v>
      </c>
      <c r="BF164" s="62">
        <v>860</v>
      </c>
      <c r="BG164" s="62">
        <v>870</v>
      </c>
      <c r="BH164" s="62">
        <v>880</v>
      </c>
      <c r="BI164" s="62">
        <v>890</v>
      </c>
      <c r="BJ164" s="62">
        <v>900</v>
      </c>
      <c r="BK164" s="62">
        <v>910</v>
      </c>
      <c r="BL164" s="62">
        <v>920</v>
      </c>
      <c r="BM164" s="62">
        <v>930</v>
      </c>
      <c r="BN164" s="62">
        <v>940</v>
      </c>
      <c r="BO164" s="62">
        <v>950</v>
      </c>
      <c r="BP164" s="62">
        <v>960</v>
      </c>
      <c r="BQ164" s="62">
        <v>970</v>
      </c>
      <c r="BR164" s="62">
        <v>980</v>
      </c>
      <c r="BS164" s="62">
        <v>990</v>
      </c>
      <c r="BT164" s="62">
        <v>1000</v>
      </c>
    </row>
    <row r="165" spans="1:72" ht="9.9499999999999993" customHeight="1" thickTop="1" thickBot="1" x14ac:dyDescent="0.4">
      <c r="A165" s="87" t="s">
        <v>66</v>
      </c>
      <c r="B165" s="35">
        <v>0</v>
      </c>
      <c r="C165" s="35">
        <v>0</v>
      </c>
      <c r="D165" s="35">
        <v>0</v>
      </c>
      <c r="E165" s="35">
        <v>0</v>
      </c>
      <c r="F165" s="35">
        <v>0</v>
      </c>
      <c r="G165" s="35">
        <v>0</v>
      </c>
      <c r="H165" s="35">
        <v>0</v>
      </c>
      <c r="I165" s="35">
        <v>0</v>
      </c>
      <c r="J165" s="35">
        <v>0</v>
      </c>
      <c r="K165" s="35">
        <v>0</v>
      </c>
      <c r="L165" s="35">
        <v>0</v>
      </c>
      <c r="M165" s="35">
        <v>0</v>
      </c>
      <c r="N165" s="35">
        <v>0</v>
      </c>
      <c r="O165" s="35">
        <v>0</v>
      </c>
      <c r="P165" s="35">
        <v>0</v>
      </c>
      <c r="Q165" s="35">
        <v>0</v>
      </c>
      <c r="R165" s="35">
        <v>0</v>
      </c>
      <c r="S165" s="35">
        <v>0</v>
      </c>
      <c r="T165" s="35">
        <v>0</v>
      </c>
      <c r="U165" s="35">
        <v>0</v>
      </c>
      <c r="V165" s="35">
        <v>0</v>
      </c>
      <c r="W165" s="35">
        <v>0</v>
      </c>
      <c r="X165" s="35">
        <v>0</v>
      </c>
      <c r="Y165" s="35">
        <v>0</v>
      </c>
      <c r="Z165" s="35">
        <v>0</v>
      </c>
      <c r="AA165" s="35">
        <v>0</v>
      </c>
      <c r="AB165" s="35">
        <v>0</v>
      </c>
      <c r="AC165" s="35">
        <v>0</v>
      </c>
      <c r="AD165" s="35">
        <v>0</v>
      </c>
      <c r="AE165" s="35">
        <v>0</v>
      </c>
      <c r="AF165" s="35">
        <v>0</v>
      </c>
      <c r="AG165" s="35">
        <v>0</v>
      </c>
      <c r="AH165" s="35">
        <v>0</v>
      </c>
      <c r="AI165" s="35">
        <v>0</v>
      </c>
      <c r="AJ165" s="35">
        <v>0</v>
      </c>
      <c r="AK165" s="35">
        <v>0</v>
      </c>
      <c r="AL165" s="35">
        <v>0</v>
      </c>
      <c r="AM165" s="35">
        <v>0</v>
      </c>
      <c r="AN165" s="35">
        <v>0</v>
      </c>
      <c r="AO165" s="35">
        <v>0</v>
      </c>
      <c r="AP165" s="35">
        <v>0</v>
      </c>
      <c r="AQ165" s="35">
        <v>0</v>
      </c>
      <c r="AR165" s="35">
        <v>0</v>
      </c>
      <c r="AS165" s="35">
        <v>0</v>
      </c>
      <c r="AT165" s="35">
        <v>2.5128003025718376E-24</v>
      </c>
      <c r="AU165" s="35">
        <v>8.3565219364598944E-24</v>
      </c>
      <c r="AV165" s="35">
        <v>1.4200243570347949E-23</v>
      </c>
      <c r="AW165" s="35">
        <v>2.0043965204236006E-23</v>
      </c>
      <c r="AX165" s="35">
        <v>2.5887686838124061E-23</v>
      </c>
      <c r="AY165" s="35">
        <v>3.1731408472012121E-23</v>
      </c>
      <c r="AZ165" s="35">
        <v>3.7575130105900173E-23</v>
      </c>
      <c r="BA165" s="35">
        <v>2.4081854911575889E-18</v>
      </c>
      <c r="BB165" s="35">
        <v>1.3788770688485216E-14</v>
      </c>
      <c r="BC165" s="35">
        <v>9.4870682385454901E-14</v>
      </c>
      <c r="BD165" s="35">
        <v>9.2474076969697773E-12</v>
      </c>
      <c r="BE165" s="35">
        <v>2.6773595575757656E-11</v>
      </c>
      <c r="BF165" s="35">
        <v>6.4201581818182009E-11</v>
      </c>
      <c r="BG165" s="35">
        <v>9.9637228915662734E-11</v>
      </c>
      <c r="BH165" s="35">
        <v>1.1746554216867475E-10</v>
      </c>
      <c r="BI165" s="35">
        <v>1.7775567199394008E-6</v>
      </c>
      <c r="BJ165" s="35">
        <v>4.951541380545461E-6</v>
      </c>
      <c r="BK165" s="35">
        <v>6.4239503030303056E-6</v>
      </c>
      <c r="BL165" s="35">
        <v>7.1511866666666648E-6</v>
      </c>
      <c r="BM165" s="35">
        <v>6.2365199999999984E-6</v>
      </c>
      <c r="BN165" s="35">
        <v>5.6170016641452338E-6</v>
      </c>
      <c r="BO165" s="35">
        <v>5.1861847201210284E-6</v>
      </c>
      <c r="BP165" s="35">
        <v>4.7553677760968229E-6</v>
      </c>
      <c r="BQ165" s="35">
        <v>4.3245508320726166E-6</v>
      </c>
      <c r="BR165" s="35">
        <v>3.8937338880484111E-6</v>
      </c>
      <c r="BS165" s="35">
        <v>3.4629169440242056E-6</v>
      </c>
      <c r="BT165" s="35">
        <v>3.0321000000000002E-6</v>
      </c>
    </row>
    <row r="166" spans="1:72" ht="9.9499999999999993" customHeight="1" thickBot="1" x14ac:dyDescent="0.4">
      <c r="A166" s="87" t="s">
        <v>73</v>
      </c>
      <c r="B166" s="35">
        <v>4.0485678787878794E-2</v>
      </c>
      <c r="C166" s="35">
        <v>4.42295090909091E-2</v>
      </c>
      <c r="D166" s="35">
        <v>4.8767690909090916E-2</v>
      </c>
      <c r="E166" s="35">
        <v>5.3137309090909093E-2</v>
      </c>
      <c r="F166" s="35">
        <v>5.7173512859304082E-2</v>
      </c>
      <c r="G166" s="35">
        <v>5.8092423600605139E-2</v>
      </c>
      <c r="H166" s="35">
        <v>5.9011334341906196E-2</v>
      </c>
      <c r="I166" s="35">
        <v>5.9930245083207261E-2</v>
      </c>
      <c r="J166" s="35">
        <v>6.0849155824508318E-2</v>
      </c>
      <c r="K166" s="35">
        <v>6.1768066565809375E-2</v>
      </c>
      <c r="L166" s="35">
        <v>6.2686977307110425E-2</v>
      </c>
      <c r="M166" s="35">
        <v>6.3579054545454539E-2</v>
      </c>
      <c r="N166" s="35">
        <v>6.4440872727272724E-2</v>
      </c>
      <c r="O166" s="35">
        <v>6.3406751515151516E-2</v>
      </c>
      <c r="P166" s="35">
        <v>6.1693307228915667E-2</v>
      </c>
      <c r="Q166" s="35">
        <v>5.8695114457831321E-2</v>
      </c>
      <c r="R166" s="35">
        <v>5.4513418181818173E-2</v>
      </c>
      <c r="S166" s="35">
        <v>4.9194630303030291E-2</v>
      </c>
      <c r="T166" s="35">
        <v>4.2209527272727254E-2</v>
      </c>
      <c r="U166" s="35">
        <v>3.4903018181818166E-2</v>
      </c>
      <c r="V166" s="35">
        <v>2.7407866666666648E-2</v>
      </c>
      <c r="W166" s="35">
        <v>2.0773418181818167E-2</v>
      </c>
      <c r="X166" s="35">
        <v>1.4815236363636351E-2</v>
      </c>
      <c r="Y166" s="35">
        <v>1.0763713855421683E-2</v>
      </c>
      <c r="Z166" s="35">
        <v>7.3079696969696973E-3</v>
      </c>
      <c r="AA166" s="35">
        <v>5.0738484848484849E-3</v>
      </c>
      <c r="AB166" s="35">
        <v>3.4615454545454546E-3</v>
      </c>
      <c r="AC166" s="35">
        <v>2.263787878787879E-3</v>
      </c>
      <c r="AD166" s="35">
        <v>1.6122515151515151E-3</v>
      </c>
      <c r="AE166" s="35">
        <v>1.0794545454545453E-3</v>
      </c>
      <c r="AF166" s="35">
        <v>7.5663636363636363E-4</v>
      </c>
      <c r="AG166" s="35">
        <v>5.8779838124054461E-4</v>
      </c>
      <c r="AH166" s="35">
        <v>5.0187281391830558E-4</v>
      </c>
      <c r="AI166" s="35">
        <v>4.159472465960666E-4</v>
      </c>
      <c r="AJ166" s="35">
        <v>3.3002167927382757E-4</v>
      </c>
      <c r="AK166" s="35">
        <v>2.4409611195158859E-4</v>
      </c>
      <c r="AL166" s="35">
        <v>1.5817054462934961E-4</v>
      </c>
      <c r="AM166" s="35">
        <v>7.5298157337367645E-5</v>
      </c>
      <c r="AN166" s="35">
        <v>6.5702090771558268E-5</v>
      </c>
      <c r="AO166" s="35">
        <v>5.6106024205748891E-5</v>
      </c>
      <c r="AP166" s="35">
        <v>4.6509957639939513E-5</v>
      </c>
      <c r="AQ166" s="35">
        <v>3.6913891074130136E-5</v>
      </c>
      <c r="AR166" s="35">
        <v>2.7317824508320765E-5</v>
      </c>
      <c r="AS166" s="35">
        <v>1.7721757942511388E-5</v>
      </c>
      <c r="AT166" s="35">
        <v>1.1618384266263243E-5</v>
      </c>
      <c r="AU166" s="35">
        <v>1.0144859304084724E-5</v>
      </c>
      <c r="AV166" s="35">
        <v>8.6713343419062052E-6</v>
      </c>
      <c r="AW166" s="35">
        <v>7.1978093797276853E-6</v>
      </c>
      <c r="AX166" s="35">
        <v>5.7242844175491654E-6</v>
      </c>
      <c r="AY166" s="35">
        <v>4.2507594553706464E-6</v>
      </c>
      <c r="AZ166" s="35">
        <v>2.7772344931921256E-6</v>
      </c>
      <c r="BA166" s="35">
        <v>2.1221272727272703E-6</v>
      </c>
      <c r="BB166" s="35">
        <v>1.672234545454544E-6</v>
      </c>
      <c r="BC166" s="35">
        <v>1.3471436363636347E-6</v>
      </c>
      <c r="BD166" s="35">
        <v>1.075158909090908E-6</v>
      </c>
      <c r="BE166" s="35">
        <v>8.5219527272727167E-7</v>
      </c>
      <c r="BF166" s="35">
        <v>6.907485454545448E-7</v>
      </c>
      <c r="BG166" s="35">
        <v>5.4933795180722854E-7</v>
      </c>
      <c r="BH166" s="35">
        <v>4.463740963855419E-7</v>
      </c>
      <c r="BI166" s="35">
        <v>3.6421860606060588E-7</v>
      </c>
      <c r="BJ166" s="35">
        <v>2.9841254545454531E-7</v>
      </c>
      <c r="BK166" s="35">
        <v>2.5130836363636355E-7</v>
      </c>
      <c r="BL166" s="35">
        <v>2.0897842424242417E-7</v>
      </c>
      <c r="BM166" s="35">
        <v>1.7497236363636355E-7</v>
      </c>
      <c r="BN166" s="35">
        <v>1.514312692889561E-7</v>
      </c>
      <c r="BO166" s="35">
        <v>1.3458089107413008E-7</v>
      </c>
      <c r="BP166" s="35">
        <v>1.1773051285930406E-7</v>
      </c>
      <c r="BQ166" s="35">
        <v>1.0088013464447805E-7</v>
      </c>
      <c r="BR166" s="35">
        <v>8.402975642965203E-8</v>
      </c>
      <c r="BS166" s="35">
        <v>6.7179378214826008E-8</v>
      </c>
      <c r="BT166" s="35">
        <v>5.0329E-8</v>
      </c>
    </row>
    <row r="167" spans="1:72" ht="9.9499999999999993" customHeight="1" thickBot="1" x14ac:dyDescent="0.4">
      <c r="A167" s="87" t="s">
        <v>1</v>
      </c>
      <c r="B167" s="35">
        <v>0.2</v>
      </c>
      <c r="C167" s="35">
        <v>0.2</v>
      </c>
      <c r="D167" s="35">
        <v>0.2</v>
      </c>
      <c r="E167" s="35">
        <v>0.2</v>
      </c>
      <c r="F167" s="35">
        <v>0.2</v>
      </c>
      <c r="G167" s="35">
        <v>0.2</v>
      </c>
      <c r="H167" s="35">
        <v>0.2</v>
      </c>
      <c r="I167" s="35">
        <v>0.2</v>
      </c>
      <c r="J167" s="35">
        <v>0.2</v>
      </c>
      <c r="K167" s="35">
        <v>0.2</v>
      </c>
      <c r="L167" s="35">
        <v>0.2</v>
      </c>
      <c r="M167" s="35">
        <v>0.2</v>
      </c>
      <c r="N167" s="35">
        <v>0.2</v>
      </c>
      <c r="O167" s="35">
        <v>0.2</v>
      </c>
      <c r="P167" s="35">
        <v>0.2</v>
      </c>
      <c r="Q167" s="35">
        <v>0.2</v>
      </c>
      <c r="R167" s="35">
        <v>0.2</v>
      </c>
      <c r="S167" s="35">
        <v>0.2</v>
      </c>
      <c r="T167" s="35">
        <v>0.2</v>
      </c>
      <c r="U167" s="35">
        <v>0.2</v>
      </c>
      <c r="V167" s="35">
        <v>0.2</v>
      </c>
      <c r="W167" s="35">
        <v>0.2</v>
      </c>
      <c r="X167" s="35">
        <v>0.2</v>
      </c>
      <c r="Y167" s="35">
        <v>0.2</v>
      </c>
      <c r="Z167" s="35">
        <v>0.2</v>
      </c>
      <c r="AA167" s="35">
        <v>0.2</v>
      </c>
      <c r="AB167" s="35">
        <v>0.2</v>
      </c>
      <c r="AC167" s="35">
        <v>0.2</v>
      </c>
      <c r="AD167" s="35">
        <v>0.2</v>
      </c>
      <c r="AE167" s="35">
        <v>0.2</v>
      </c>
      <c r="AF167" s="35">
        <v>0.2</v>
      </c>
      <c r="AG167" s="35">
        <v>0.2</v>
      </c>
      <c r="AH167" s="35">
        <v>0.2</v>
      </c>
      <c r="AI167" s="35">
        <v>0.2</v>
      </c>
      <c r="AJ167" s="35">
        <v>0.2</v>
      </c>
      <c r="AK167" s="35">
        <v>0.2</v>
      </c>
      <c r="AL167" s="35">
        <v>0.2</v>
      </c>
      <c r="AM167" s="35">
        <v>0.2</v>
      </c>
      <c r="AN167" s="35">
        <v>0.2</v>
      </c>
      <c r="AO167" s="35">
        <v>0.2</v>
      </c>
      <c r="AP167" s="35">
        <v>0.2</v>
      </c>
      <c r="AQ167" s="35">
        <v>0.2</v>
      </c>
      <c r="AR167" s="35">
        <v>0.2</v>
      </c>
      <c r="AS167" s="35">
        <v>0.2</v>
      </c>
      <c r="AT167" s="35">
        <v>0.2</v>
      </c>
      <c r="AU167" s="35">
        <v>0.2</v>
      </c>
      <c r="AV167" s="35">
        <v>0.2</v>
      </c>
      <c r="AW167" s="35">
        <v>0.2</v>
      </c>
      <c r="AX167" s="35">
        <v>0.2</v>
      </c>
      <c r="AY167" s="35">
        <v>0.2</v>
      </c>
      <c r="AZ167" s="35">
        <v>0.2</v>
      </c>
      <c r="BA167" s="35">
        <v>0.2</v>
      </c>
      <c r="BB167" s="35">
        <v>0.2</v>
      </c>
      <c r="BC167" s="35">
        <v>0.2</v>
      </c>
      <c r="BD167" s="35">
        <v>0.2</v>
      </c>
      <c r="BE167" s="35">
        <v>0.2</v>
      </c>
      <c r="BF167" s="35">
        <v>0.2</v>
      </c>
      <c r="BG167" s="35">
        <v>0.2</v>
      </c>
      <c r="BH167" s="35">
        <v>0.2</v>
      </c>
      <c r="BI167" s="35">
        <v>0.2</v>
      </c>
      <c r="BJ167" s="35">
        <v>0.2</v>
      </c>
      <c r="BK167" s="35">
        <v>0.2</v>
      </c>
      <c r="BL167" s="35">
        <v>0.2</v>
      </c>
      <c r="BM167" s="35">
        <v>0.2</v>
      </c>
      <c r="BN167" s="35">
        <v>0.2</v>
      </c>
      <c r="BO167" s="35">
        <v>0.2</v>
      </c>
      <c r="BP167" s="35">
        <v>0.2</v>
      </c>
      <c r="BQ167" s="35">
        <v>0.2</v>
      </c>
      <c r="BR167" s="35">
        <v>0.2</v>
      </c>
      <c r="BS167" s="35">
        <v>0.2</v>
      </c>
      <c r="BT167" s="35">
        <v>0.2</v>
      </c>
    </row>
    <row r="168" spans="1:72" ht="9.9499999999999993" customHeight="1" thickBot="1" x14ac:dyDescent="0.4">
      <c r="A168" s="87" t="s">
        <v>105</v>
      </c>
      <c r="B168" s="35">
        <v>4.7123454545454538E-2</v>
      </c>
      <c r="C168" s="35">
        <v>4.0382593939393932E-2</v>
      </c>
      <c r="D168" s="35">
        <v>3.2210472727272718E-2</v>
      </c>
      <c r="E168" s="35">
        <v>2.4337430303030295E-2</v>
      </c>
      <c r="F168" s="35">
        <v>1.7047805143721631E-2</v>
      </c>
      <c r="G168" s="35">
        <v>1.5195369440242055E-2</v>
      </c>
      <c r="H168" s="35">
        <v>1.334293373676248E-2</v>
      </c>
      <c r="I168" s="35">
        <v>1.1490498033282904E-2</v>
      </c>
      <c r="J168" s="35">
        <v>9.6380623298033298E-3</v>
      </c>
      <c r="K168" s="35">
        <v>7.7856266263237536E-3</v>
      </c>
      <c r="L168" s="35">
        <v>5.9331909228441775E-3</v>
      </c>
      <c r="M168" s="35">
        <v>3.6585724242424273E-3</v>
      </c>
      <c r="N168" s="35">
        <v>9.0787545454545752E-4</v>
      </c>
      <c r="O168" s="35">
        <v>3.1398721212121225E-4</v>
      </c>
      <c r="P168" s="35">
        <v>1.9296201807228924E-4</v>
      </c>
      <c r="Q168" s="35">
        <v>6.9091536144578162E-5</v>
      </c>
      <c r="R168" s="35">
        <v>7.1238327272727219E-6</v>
      </c>
      <c r="S168" s="35">
        <v>4.6313478787878731E-6</v>
      </c>
      <c r="T168" s="35">
        <v>3.165129696969694E-6</v>
      </c>
      <c r="U168" s="35">
        <v>1.9908505454545441E-6</v>
      </c>
      <c r="V168" s="35">
        <v>1.2863293333333317E-6</v>
      </c>
      <c r="W168" s="35">
        <v>7.7836812121212036E-7</v>
      </c>
      <c r="X168" s="35">
        <v>4.2484690909090829E-7</v>
      </c>
      <c r="Y168" s="35">
        <v>2.5546102409638536E-7</v>
      </c>
      <c r="Z168" s="35">
        <v>1.2786318181818182E-7</v>
      </c>
      <c r="AA168" s="35">
        <v>7.0995909090909092E-8</v>
      </c>
      <c r="AB168" s="35">
        <v>3.6535909090909086E-8</v>
      </c>
      <c r="AC168" s="35">
        <v>1.7014090909090907E-8</v>
      </c>
      <c r="AD168" s="35">
        <v>9.8879878787878797E-9</v>
      </c>
      <c r="AE168" s="35">
        <v>4.7139454545454551E-9</v>
      </c>
      <c r="AF168" s="35">
        <v>2.572430303030303E-9</v>
      </c>
      <c r="AG168" s="35">
        <v>1.6468092965204236E-9</v>
      </c>
      <c r="AH168" s="35">
        <v>1.37590052193646E-9</v>
      </c>
      <c r="AI168" s="35">
        <v>1.1049917473524964E-9</v>
      </c>
      <c r="AJ168" s="35">
        <v>8.3408297276853285E-10</v>
      </c>
      <c r="AK168" s="35">
        <v>5.6317419818456926E-10</v>
      </c>
      <c r="AL168" s="35">
        <v>2.9226542360060567E-10</v>
      </c>
      <c r="AM168" s="35">
        <v>3.2003633888048423E-11</v>
      </c>
      <c r="AN168" s="35">
        <v>2.7269481089258712E-11</v>
      </c>
      <c r="AO168" s="35">
        <v>2.2535328290469001E-11</v>
      </c>
      <c r="AP168" s="35">
        <v>1.7801175491679289E-11</v>
      </c>
      <c r="AQ168" s="35">
        <v>1.3067022692889581E-11</v>
      </c>
      <c r="AR168" s="35">
        <v>8.3328698940998703E-12</v>
      </c>
      <c r="AS168" s="35">
        <v>3.5987170953101591E-12</v>
      </c>
      <c r="AT168" s="35">
        <v>8.4433217549167985E-13</v>
      </c>
      <c r="AU168" s="35">
        <v>7.1429072314674767E-13</v>
      </c>
      <c r="AV168" s="35">
        <v>5.8424927080181559E-13</v>
      </c>
      <c r="AW168" s="35">
        <v>4.5420781845688346E-13</v>
      </c>
      <c r="AX168" s="35">
        <v>3.2416636611195133E-13</v>
      </c>
      <c r="AY168" s="35">
        <v>1.9412491376701926E-13</v>
      </c>
      <c r="AZ168" s="35">
        <v>6.4083461422087176E-14</v>
      </c>
      <c r="BA168" s="35">
        <v>3.0452836363636307E-14</v>
      </c>
      <c r="BB168" s="35">
        <v>1.9075521212121183E-14</v>
      </c>
      <c r="BC168" s="35">
        <v>1.3019763636363609E-14</v>
      </c>
      <c r="BD168" s="35">
        <v>8.5467599999999859E-15</v>
      </c>
      <c r="BE168" s="35">
        <v>5.5347599999999858E-15</v>
      </c>
      <c r="BF168" s="35">
        <v>3.8184799999999926E-15</v>
      </c>
      <c r="BG168" s="35">
        <v>2.4610554216867438E-15</v>
      </c>
      <c r="BH168" s="35">
        <v>1.6894891566265039E-15</v>
      </c>
      <c r="BI168" s="35">
        <v>1.1351602424242416E-15</v>
      </c>
      <c r="BJ168" s="35">
        <v>7.5151781818181734E-16</v>
      </c>
      <c r="BK168" s="35">
        <v>5.3419030303030263E-16</v>
      </c>
      <c r="BL168" s="35">
        <v>3.5716848484848459E-16</v>
      </c>
      <c r="BM168" s="35">
        <v>2.4804727272727246E-16</v>
      </c>
      <c r="BN168" s="35">
        <v>1.8810924508320723E-16</v>
      </c>
      <c r="BO168" s="35">
        <v>1.5961620423600602E-16</v>
      </c>
      <c r="BP168" s="35">
        <v>1.3112316338880482E-16</v>
      </c>
      <c r="BQ168" s="35">
        <v>1.0263012254160361E-16</v>
      </c>
      <c r="BR168" s="35">
        <v>7.4137081694402415E-17</v>
      </c>
      <c r="BS168" s="35">
        <v>4.5644040847201213E-17</v>
      </c>
      <c r="BT168" s="35">
        <v>1.715100000000001E-17</v>
      </c>
    </row>
    <row r="169" spans="1:72" ht="9.9499999999999993" customHeight="1" thickBot="1" x14ac:dyDescent="0.4">
      <c r="A169" s="87" t="s">
        <v>101</v>
      </c>
      <c r="B169" s="35">
        <v>3.2390866666666671E-2</v>
      </c>
      <c r="C169" s="35">
        <v>3.5387436363636372E-2</v>
      </c>
      <c r="D169" s="35">
        <v>3.9020163636363639E-2</v>
      </c>
      <c r="E169" s="35">
        <v>4.2521490909090916E-2</v>
      </c>
      <c r="F169" s="35">
        <v>4.5765255673222392E-2</v>
      </c>
      <c r="G169" s="35">
        <v>4.6605951588502274E-2</v>
      </c>
      <c r="H169" s="35">
        <v>4.7446647503782149E-2</v>
      </c>
      <c r="I169" s="35">
        <v>4.8287343419062032E-2</v>
      </c>
      <c r="J169" s="35">
        <v>4.9128039334341907E-2</v>
      </c>
      <c r="K169" s="35">
        <v>4.9968735249621789E-2</v>
      </c>
      <c r="L169" s="35">
        <v>5.0809431164901664E-2</v>
      </c>
      <c r="M169" s="35">
        <v>5.1851472727272731E-2</v>
      </c>
      <c r="N169" s="35">
        <v>5.3120563636363638E-2</v>
      </c>
      <c r="O169" s="35">
        <v>5.3384284848484849E-2</v>
      </c>
      <c r="P169" s="35">
        <v>5.3383234939759036E-2</v>
      </c>
      <c r="Q169" s="35">
        <v>5.3166969879518071E-2</v>
      </c>
      <c r="R169" s="35">
        <v>5.2466618181818178E-2</v>
      </c>
      <c r="S169" s="35">
        <v>5.1301163636363639E-2</v>
      </c>
      <c r="T169" s="35">
        <v>4.8449066666666658E-2</v>
      </c>
      <c r="U169" s="35">
        <v>4.4813054545454534E-2</v>
      </c>
      <c r="V169" s="35">
        <v>3.9260933333333317E-2</v>
      </c>
      <c r="W169" s="35">
        <v>3.3090096969696954E-2</v>
      </c>
      <c r="X169" s="35">
        <v>2.6433127272727258E-2</v>
      </c>
      <c r="Y169" s="35">
        <v>2.0594921686746981E-2</v>
      </c>
      <c r="Z169" s="35">
        <v>1.5265954545454546E-2</v>
      </c>
      <c r="AA169" s="35">
        <v>1.1221772727272728E-2</v>
      </c>
      <c r="AB169" s="35">
        <v>8.1128272727272743E-3</v>
      </c>
      <c r="AC169" s="35">
        <v>5.6273727272727276E-3</v>
      </c>
      <c r="AD169" s="35">
        <v>4.1392454545454548E-3</v>
      </c>
      <c r="AE169" s="35">
        <v>2.8911545454545456E-3</v>
      </c>
      <c r="AF169" s="35">
        <v>2.0806696969696971E-3</v>
      </c>
      <c r="AG169" s="35">
        <v>1.6424573373676249E-3</v>
      </c>
      <c r="AH169" s="35">
        <v>1.4046993948562785E-3</v>
      </c>
      <c r="AI169" s="35">
        <v>1.1669414523449322E-3</v>
      </c>
      <c r="AJ169" s="35">
        <v>9.2918350983358581E-4</v>
      </c>
      <c r="AK169" s="35">
        <v>6.914255673222396E-4</v>
      </c>
      <c r="AL169" s="35">
        <v>4.5366762481089317E-4</v>
      </c>
      <c r="AM169" s="35">
        <v>2.2427902571860823E-4</v>
      </c>
      <c r="AN169" s="35">
        <v>1.9575466868381247E-4</v>
      </c>
      <c r="AO169" s="35">
        <v>1.6723031164901672E-4</v>
      </c>
      <c r="AP169" s="35">
        <v>1.3870595461422099E-4</v>
      </c>
      <c r="AQ169" s="35">
        <v>1.1018159757942521E-4</v>
      </c>
      <c r="AR169" s="35">
        <v>8.165724054462947E-5</v>
      </c>
      <c r="AS169" s="35">
        <v>5.3132883509833713E-5</v>
      </c>
      <c r="AT169" s="35">
        <v>3.498970877458398E-5</v>
      </c>
      <c r="AU169" s="35">
        <v>3.060763615733738E-5</v>
      </c>
      <c r="AV169" s="35">
        <v>2.6225563540090776E-5</v>
      </c>
      <c r="AW169" s="35">
        <v>2.1843490922844173E-5</v>
      </c>
      <c r="AX169" s="35">
        <v>1.7461418305597572E-5</v>
      </c>
      <c r="AY169" s="35">
        <v>1.3079345688350969E-5</v>
      </c>
      <c r="AZ169" s="35">
        <v>8.6972730711043688E-6</v>
      </c>
      <c r="BA169" s="35">
        <v>6.7585121212121148E-6</v>
      </c>
      <c r="BB169" s="35">
        <v>5.4300018181818141E-6</v>
      </c>
      <c r="BC169" s="35">
        <v>4.4623654545454503E-6</v>
      </c>
      <c r="BD169" s="35">
        <v>3.6443945454545427E-6</v>
      </c>
      <c r="BE169" s="35">
        <v>2.9645763636363609E-6</v>
      </c>
      <c r="BF169" s="35">
        <v>2.4551727272727252E-6</v>
      </c>
      <c r="BG169" s="35">
        <v>2.0017999999999984E-6</v>
      </c>
      <c r="BH169" s="35">
        <v>1.6567999999999989E-6</v>
      </c>
      <c r="BI169" s="35">
        <v>1.3700909090909084E-6</v>
      </c>
      <c r="BJ169" s="35">
        <v>1.1291818181818176E-6</v>
      </c>
      <c r="BK169" s="35">
        <v>9.4876290909090871E-7</v>
      </c>
      <c r="BL169" s="35">
        <v>7.8584060606060582E-7</v>
      </c>
      <c r="BM169" s="35">
        <v>6.5568909090909066E-7</v>
      </c>
      <c r="BN169" s="35">
        <v>5.6610779122541586E-7</v>
      </c>
      <c r="BO169" s="35">
        <v>5.024648260211799E-7</v>
      </c>
      <c r="BP169" s="35">
        <v>4.3882186081694393E-7</v>
      </c>
      <c r="BQ169" s="35">
        <v>3.7517889561270797E-7</v>
      </c>
      <c r="BR169" s="35">
        <v>3.1153593040847195E-7</v>
      </c>
      <c r="BS169" s="35">
        <v>2.4789296520423594E-7</v>
      </c>
      <c r="BT169" s="35">
        <v>1.8424999999999997E-7</v>
      </c>
    </row>
    <row r="170" spans="1:72" ht="9.9499999999999993" customHeight="1" thickBot="1" x14ac:dyDescent="0.4">
      <c r="A170" s="87" t="s">
        <v>57</v>
      </c>
      <c r="B170" s="35">
        <v>3.5880090909090932E-7</v>
      </c>
      <c r="C170" s="35">
        <v>7.2094309090909164E-7</v>
      </c>
      <c r="D170" s="35">
        <v>1.3749249090909099E-6</v>
      </c>
      <c r="E170" s="35">
        <v>3.3030575757575784E-6</v>
      </c>
      <c r="F170" s="35">
        <v>1.29342760968231E-5</v>
      </c>
      <c r="G170" s="35">
        <v>1.0573147730711051E-4</v>
      </c>
      <c r="H170" s="35">
        <v>1.9852867851739793E-4</v>
      </c>
      <c r="I170" s="35">
        <v>2.9132587972768533E-4</v>
      </c>
      <c r="J170" s="35">
        <v>3.8412308093797274E-4</v>
      </c>
      <c r="K170" s="35">
        <v>4.7692028214826014E-4</v>
      </c>
      <c r="L170" s="35">
        <v>5.697174833585476E-4</v>
      </c>
      <c r="M170" s="35">
        <v>9.1061333333333273E-4</v>
      </c>
      <c r="N170" s="35">
        <v>1.5312799999999994E-3</v>
      </c>
      <c r="O170" s="35">
        <v>2.8953636363636343E-3</v>
      </c>
      <c r="P170" s="35">
        <v>4.730584939759034E-3</v>
      </c>
      <c r="Q170" s="35">
        <v>8.0693198795180766E-3</v>
      </c>
      <c r="R170" s="35">
        <v>1.3013407272727286E-2</v>
      </c>
      <c r="S170" s="35">
        <v>1.9499892121212135E-2</v>
      </c>
      <c r="T170" s="35">
        <v>2.9338448484848505E-2</v>
      </c>
      <c r="U170" s="35">
        <v>4.0282181818181849E-2</v>
      </c>
      <c r="V170" s="35">
        <v>5.3330666666666693E-2</v>
      </c>
      <c r="W170" s="35">
        <v>6.6136484848484875E-2</v>
      </c>
      <c r="X170" s="35">
        <v>7.8751636363636385E-2</v>
      </c>
      <c r="Y170" s="35">
        <v>8.8641090361445796E-2</v>
      </c>
      <c r="Z170" s="35">
        <v>9.742630303030303E-2</v>
      </c>
      <c r="AA170" s="35">
        <v>0.10370751515151515</v>
      </c>
      <c r="AB170" s="35">
        <v>0.10842727272727272</v>
      </c>
      <c r="AC170" s="35">
        <v>0.11210606060606061</v>
      </c>
      <c r="AD170" s="35">
        <v>0.11424757575757576</v>
      </c>
      <c r="AE170" s="35">
        <v>0.11602999999999999</v>
      </c>
      <c r="AF170" s="35">
        <v>0.11716333333333333</v>
      </c>
      <c r="AG170" s="35">
        <v>0.11777043872919818</v>
      </c>
      <c r="AH170" s="35">
        <v>0.11809419062027231</v>
      </c>
      <c r="AI170" s="35">
        <v>0.11841794251134645</v>
      </c>
      <c r="AJ170" s="35">
        <v>0.11874169440242058</v>
      </c>
      <c r="AK170" s="35">
        <v>0.11906544629349471</v>
      </c>
      <c r="AL170" s="35">
        <v>0.11938919818456883</v>
      </c>
      <c r="AM170" s="35">
        <v>0.11970151285930408</v>
      </c>
      <c r="AN170" s="35">
        <v>0.1197393343419062</v>
      </c>
      <c r="AO170" s="35">
        <v>0.11977715582450832</v>
      </c>
      <c r="AP170" s="35">
        <v>0.11981497730711044</v>
      </c>
      <c r="AQ170" s="35">
        <v>0.11985279878971256</v>
      </c>
      <c r="AR170" s="35">
        <v>0.11989062027231467</v>
      </c>
      <c r="AS170" s="35">
        <v>0.11992844175491679</v>
      </c>
      <c r="AT170" s="35">
        <v>0.11995260211800303</v>
      </c>
      <c r="AU170" s="35">
        <v>0.11995865355521937</v>
      </c>
      <c r="AV170" s="35">
        <v>0.11996470499243571</v>
      </c>
      <c r="AW170" s="35">
        <v>0.11997075642965205</v>
      </c>
      <c r="AX170" s="35">
        <v>0.11997680786686839</v>
      </c>
      <c r="AY170" s="35">
        <v>0.11998285930408471</v>
      </c>
      <c r="AZ170" s="35">
        <v>0.11998891074130105</v>
      </c>
      <c r="BA170" s="35">
        <v>0.11999</v>
      </c>
      <c r="BB170" s="35">
        <v>0.11999</v>
      </c>
      <c r="BC170" s="35">
        <v>0.11999</v>
      </c>
      <c r="BD170" s="35">
        <v>0.11999315151515151</v>
      </c>
      <c r="BE170" s="35">
        <v>0.11999921212121212</v>
      </c>
      <c r="BF170" s="35">
        <v>0.12</v>
      </c>
      <c r="BG170" s="35">
        <v>0.12</v>
      </c>
      <c r="BH170" s="35">
        <v>0.12</v>
      </c>
      <c r="BI170" s="35">
        <v>0.11980315151515152</v>
      </c>
      <c r="BJ170" s="35">
        <v>0.11945163636363636</v>
      </c>
      <c r="BK170" s="35">
        <v>0.11891812121212121</v>
      </c>
      <c r="BL170" s="35">
        <v>0.11839181818181818</v>
      </c>
      <c r="BM170" s="35">
        <v>0.11793727272727272</v>
      </c>
      <c r="BN170" s="35">
        <v>0.11752190620272315</v>
      </c>
      <c r="BO170" s="35">
        <v>0.11713158850226929</v>
      </c>
      <c r="BP170" s="35">
        <v>0.11674127080181543</v>
      </c>
      <c r="BQ170" s="35">
        <v>0.11635095310136158</v>
      </c>
      <c r="BR170" s="35">
        <v>0.11596063540090772</v>
      </c>
      <c r="BS170" s="35">
        <v>0.11557031770045387</v>
      </c>
      <c r="BT170" s="35">
        <v>0.11518</v>
      </c>
    </row>
    <row r="171" spans="1:72" ht="9.9499999999999993" customHeight="1" thickBot="1" x14ac:dyDescent="0.4">
      <c r="A171" s="87" t="s">
        <v>106</v>
      </c>
      <c r="B171" s="35">
        <v>9.9995127272727274E-2</v>
      </c>
      <c r="C171" s="35">
        <v>9.9992618181818177E-2</v>
      </c>
      <c r="D171" s="35">
        <v>9.9988981818181819E-2</v>
      </c>
      <c r="E171" s="35">
        <v>9.9981363636363632E-2</v>
      </c>
      <c r="F171" s="35">
        <v>9.9967105900151287E-2</v>
      </c>
      <c r="G171" s="35">
        <v>9.989342965204237E-2</v>
      </c>
      <c r="H171" s="35">
        <v>9.9819753403933439E-2</v>
      </c>
      <c r="I171" s="35">
        <v>9.9746077155824509E-2</v>
      </c>
      <c r="J171" s="35">
        <v>9.9672400907715591E-2</v>
      </c>
      <c r="K171" s="35">
        <v>9.9598724659606661E-2</v>
      </c>
      <c r="L171" s="35">
        <v>9.952504841149773E-2</v>
      </c>
      <c r="M171" s="35">
        <v>9.9363230303030306E-2</v>
      </c>
      <c r="N171" s="35">
        <v>9.9102018181818186E-2</v>
      </c>
      <c r="O171" s="35">
        <v>9.8670842424242428E-2</v>
      </c>
      <c r="P171" s="35">
        <v>9.8149072289156619E-2</v>
      </c>
      <c r="Q171" s="35">
        <v>9.7367144578313247E-2</v>
      </c>
      <c r="R171" s="35">
        <v>9.6327490909090902E-2</v>
      </c>
      <c r="S171" s="35">
        <v>9.5040218181818181E-2</v>
      </c>
      <c r="T171" s="35">
        <v>9.3105078787878784E-2</v>
      </c>
      <c r="U171" s="35">
        <v>9.0840218181818172E-2</v>
      </c>
      <c r="V171" s="35">
        <v>8.7731733333333325E-2</v>
      </c>
      <c r="W171" s="35">
        <v>8.3849769696969681E-2</v>
      </c>
      <c r="X171" s="35">
        <v>7.9360072727272718E-2</v>
      </c>
      <c r="Y171" s="35">
        <v>7.3463108433734936E-2</v>
      </c>
      <c r="Z171" s="35">
        <v>6.7046606060606057E-2</v>
      </c>
      <c r="AA171" s="35">
        <v>5.9489030303030307E-2</v>
      </c>
      <c r="AB171" s="35">
        <v>5.1421272727272732E-2</v>
      </c>
      <c r="AC171" s="35">
        <v>4.3013393939393935E-2</v>
      </c>
      <c r="AD171" s="35">
        <v>3.4908363636363633E-2</v>
      </c>
      <c r="AE171" s="35">
        <v>2.7268545454545455E-2</v>
      </c>
      <c r="AF171" s="35">
        <v>2.0677030303030305E-2</v>
      </c>
      <c r="AG171" s="35">
        <v>1.6749847957639941E-2</v>
      </c>
      <c r="AH171" s="35">
        <v>1.425730635400908E-2</v>
      </c>
      <c r="AI171" s="35">
        <v>1.1764764750378218E-2</v>
      </c>
      <c r="AJ171" s="35">
        <v>9.2722231467473569E-3</v>
      </c>
      <c r="AK171" s="35">
        <v>6.7796815431164972E-3</v>
      </c>
      <c r="AL171" s="35">
        <v>4.2871399394856357E-3</v>
      </c>
      <c r="AM171" s="35">
        <v>1.8840247201210294E-3</v>
      </c>
      <c r="AN171" s="35">
        <v>1.627142723146748E-3</v>
      </c>
      <c r="AO171" s="35">
        <v>1.3702607261724667E-3</v>
      </c>
      <c r="AP171" s="35">
        <v>1.1133787291981855E-3</v>
      </c>
      <c r="AQ171" s="35">
        <v>8.5649673222390433E-4</v>
      </c>
      <c r="AR171" s="35">
        <v>5.9961473524962295E-4</v>
      </c>
      <c r="AS171" s="35">
        <v>3.4273273827534179E-4</v>
      </c>
      <c r="AT171" s="35">
        <v>1.8463332072617258E-4</v>
      </c>
      <c r="AU171" s="35">
        <v>1.5747825264750384E-4</v>
      </c>
      <c r="AV171" s="35">
        <v>1.3032318456883513E-4</v>
      </c>
      <c r="AW171" s="35">
        <v>1.031681164901664E-4</v>
      </c>
      <c r="AX171" s="35">
        <v>7.6013048411497689E-5</v>
      </c>
      <c r="AY171" s="35">
        <v>4.8857980332828963E-5</v>
      </c>
      <c r="AZ171" s="35">
        <v>2.170291225416025E-5</v>
      </c>
      <c r="BA171" s="35">
        <v>1.2393907878787856E-5</v>
      </c>
      <c r="BB171" s="35">
        <v>7.4521933333333209E-6</v>
      </c>
      <c r="BC171" s="35">
        <v>4.7068599999999877E-6</v>
      </c>
      <c r="BD171" s="35">
        <v>2.7289206060606004E-6</v>
      </c>
      <c r="BE171" s="35">
        <v>1.4593448484848427E-6</v>
      </c>
      <c r="BF171" s="35">
        <v>8.425801818181795E-7</v>
      </c>
      <c r="BG171" s="35">
        <v>3.9712457831325225E-7</v>
      </c>
      <c r="BH171" s="35">
        <v>2.1319084337349344E-7</v>
      </c>
      <c r="BI171" s="35">
        <v>9.9084581818181687E-8</v>
      </c>
      <c r="BJ171" s="35">
        <v>3.9842763636363501E-8</v>
      </c>
      <c r="BK171" s="35">
        <v>2.0041227878787839E-8</v>
      </c>
      <c r="BL171" s="35">
        <v>7.2846145454545366E-9</v>
      </c>
      <c r="BM171" s="35">
        <v>3.4769781818181739E-9</v>
      </c>
      <c r="BN171" s="35">
        <v>1.8089481453857786E-9</v>
      </c>
      <c r="BO171" s="35">
        <v>1.5088631378214822E-9</v>
      </c>
      <c r="BP171" s="35">
        <v>1.2087781302571857E-9</v>
      </c>
      <c r="BQ171" s="35">
        <v>9.0869312269288931E-10</v>
      </c>
      <c r="BR171" s="35">
        <v>6.0860811512859268E-10</v>
      </c>
      <c r="BS171" s="35">
        <v>3.0852310756429626E-10</v>
      </c>
      <c r="BT171" s="35">
        <v>8.4380999999998325E-12</v>
      </c>
    </row>
    <row r="172" spans="1:72" ht="9.9499999999999993" customHeight="1" thickBot="1" x14ac:dyDescent="0.4">
      <c r="A172" s="87" t="s">
        <v>67</v>
      </c>
      <c r="B172" s="35">
        <v>9.3044048484848527E-6</v>
      </c>
      <c r="C172" s="35">
        <v>1.4418266666666676E-5</v>
      </c>
      <c r="D172" s="35">
        <v>2.217160000000001E-5</v>
      </c>
      <c r="E172" s="35">
        <v>3.6980272727272747E-5</v>
      </c>
      <c r="F172" s="35">
        <v>6.480645234493209E-5</v>
      </c>
      <c r="G172" s="35">
        <v>2.123246066565811E-4</v>
      </c>
      <c r="H172" s="35">
        <v>3.5984276096823008E-4</v>
      </c>
      <c r="I172" s="35">
        <v>5.0736091527987901E-4</v>
      </c>
      <c r="J172" s="35">
        <v>6.5487906959152799E-4</v>
      </c>
      <c r="K172" s="35">
        <v>8.0239722390317697E-4</v>
      </c>
      <c r="L172" s="35">
        <v>9.4991537821482596E-4</v>
      </c>
      <c r="M172" s="35">
        <v>1.2737818181818177E-3</v>
      </c>
      <c r="N172" s="35">
        <v>1.7965090909090905E-3</v>
      </c>
      <c r="O172" s="35">
        <v>2.6589151515151507E-3</v>
      </c>
      <c r="P172" s="35">
        <v>3.7024656626506013E-3</v>
      </c>
      <c r="Q172" s="35">
        <v>5.2663813253012066E-3</v>
      </c>
      <c r="R172" s="35">
        <v>7.3455018181818243E-3</v>
      </c>
      <c r="S172" s="35">
        <v>9.9196230303030368E-3</v>
      </c>
      <c r="T172" s="35">
        <v>1.3789842424242433E-2</v>
      </c>
      <c r="U172" s="35">
        <v>1.8319436363636379E-2</v>
      </c>
      <c r="V172" s="35">
        <v>2.4535800000000014E-2</v>
      </c>
      <c r="W172" s="35">
        <v>3.2299460606060627E-2</v>
      </c>
      <c r="X172" s="35">
        <v>4.1278854545454567E-2</v>
      </c>
      <c r="Y172" s="35">
        <v>5.3073879518072298E-2</v>
      </c>
      <c r="Z172" s="35">
        <v>6.590748484848484E-2</v>
      </c>
      <c r="AA172" s="35">
        <v>8.1021424242424242E-2</v>
      </c>
      <c r="AB172" s="35">
        <v>9.7155363636363637E-2</v>
      </c>
      <c r="AC172" s="35">
        <v>0.11396930303030303</v>
      </c>
      <c r="AD172" s="35">
        <v>0.13017696969696968</v>
      </c>
      <c r="AE172" s="35">
        <v>0.14545272727272726</v>
      </c>
      <c r="AF172" s="35">
        <v>0.15862848484848485</v>
      </c>
      <c r="AG172" s="35">
        <v>0.16641624810892586</v>
      </c>
      <c r="AH172" s="35">
        <v>0.17130278366111951</v>
      </c>
      <c r="AI172" s="35">
        <v>0.17618931921331316</v>
      </c>
      <c r="AJ172" s="35">
        <v>0.18107585476550681</v>
      </c>
      <c r="AK172" s="35">
        <v>0.18596239031770043</v>
      </c>
      <c r="AL172" s="35">
        <v>0.19084892586989408</v>
      </c>
      <c r="AM172" s="35">
        <v>0.1955138577912254</v>
      </c>
      <c r="AN172" s="35">
        <v>0.19486030257186082</v>
      </c>
      <c r="AO172" s="35">
        <v>0.19420674735249621</v>
      </c>
      <c r="AP172" s="35">
        <v>0.19355319213313163</v>
      </c>
      <c r="AQ172" s="35">
        <v>0.19289963691376702</v>
      </c>
      <c r="AR172" s="35">
        <v>0.19224608169440241</v>
      </c>
      <c r="AS172" s="35">
        <v>0.19159252647503783</v>
      </c>
      <c r="AT172" s="35">
        <v>0.18831538577912257</v>
      </c>
      <c r="AU172" s="35">
        <v>0.18156046898638428</v>
      </c>
      <c r="AV172" s="35">
        <v>0.17480555219364599</v>
      </c>
      <c r="AW172" s="35">
        <v>0.16805063540090773</v>
      </c>
      <c r="AX172" s="35">
        <v>0.16129571860816944</v>
      </c>
      <c r="AY172" s="35">
        <v>0.15454080181543114</v>
      </c>
      <c r="AZ172" s="35">
        <v>0.14778588502269285</v>
      </c>
      <c r="BA172" s="35">
        <v>0.13639206060606054</v>
      </c>
      <c r="BB172" s="35">
        <v>0.12372545454545449</v>
      </c>
      <c r="BC172" s="35">
        <v>0.10981636363636357</v>
      </c>
      <c r="BD172" s="35">
        <v>9.5687612121212046E-2</v>
      </c>
      <c r="BE172" s="35">
        <v>8.1356096969696895E-2</v>
      </c>
      <c r="BF172" s="35">
        <v>6.7857145454545395E-2</v>
      </c>
      <c r="BG172" s="35">
        <v>5.4983265060240913E-2</v>
      </c>
      <c r="BH172" s="35">
        <v>4.3884469879518037E-2</v>
      </c>
      <c r="BI172" s="35">
        <v>3.3926042424242402E-2</v>
      </c>
      <c r="BJ172" s="35">
        <v>2.4863618181818162E-2</v>
      </c>
      <c r="BK172" s="35">
        <v>1.8524575757575743E-2</v>
      </c>
      <c r="BL172" s="35">
        <v>1.311619272727272E-2</v>
      </c>
      <c r="BM172" s="35">
        <v>9.5900109090908993E-3</v>
      </c>
      <c r="BN172" s="35">
        <v>7.554791074130103E-3</v>
      </c>
      <c r="BO172" s="35">
        <v>6.4728092284417529E-3</v>
      </c>
      <c r="BP172" s="35">
        <v>5.3908273827534027E-3</v>
      </c>
      <c r="BQ172" s="35">
        <v>4.3088455370650517E-3</v>
      </c>
      <c r="BR172" s="35">
        <v>3.2268636913767015E-3</v>
      </c>
      <c r="BS172" s="35">
        <v>2.1448818456883505E-3</v>
      </c>
      <c r="BT172" s="35">
        <v>1.0629000000000003E-3</v>
      </c>
    </row>
    <row r="173" spans="1:72" ht="9.9499999999999993" customHeight="1" thickBot="1" x14ac:dyDescent="0.4">
      <c r="A173" s="87" t="s">
        <v>107</v>
      </c>
      <c r="B173" s="35">
        <v>3.7633100606060646E-25</v>
      </c>
      <c r="C173" s="35">
        <v>6.5346826666666842E-24</v>
      </c>
      <c r="D173" s="35">
        <v>2.2167216000000015E-23</v>
      </c>
      <c r="E173" s="35">
        <v>5.4708240000000082E-22</v>
      </c>
      <c r="F173" s="35">
        <v>1.7562459538426868E-17</v>
      </c>
      <c r="G173" s="35">
        <v>2.3707816251875959E-16</v>
      </c>
      <c r="H173" s="35">
        <v>4.5659386549909236E-16</v>
      </c>
      <c r="I173" s="35">
        <v>6.7610956847942508E-16</v>
      </c>
      <c r="J173" s="35">
        <v>8.956252714597577E-16</v>
      </c>
      <c r="K173" s="35">
        <v>1.1151409744400904E-15</v>
      </c>
      <c r="L173" s="35">
        <v>1.3346566774204231E-15</v>
      </c>
      <c r="M173" s="35">
        <v>7.8324606060605897E-15</v>
      </c>
      <c r="N173" s="35">
        <v>2.1410036363636346E-14</v>
      </c>
      <c r="O173" s="35">
        <v>1.8810049696969674E-13</v>
      </c>
      <c r="P173" s="35">
        <v>7.4713704819276919E-13</v>
      </c>
      <c r="Q173" s="35">
        <v>3.0576490963855449E-12</v>
      </c>
      <c r="R173" s="35">
        <v>1.5188552727272774E-11</v>
      </c>
      <c r="S173" s="35">
        <v>3.6754734545454594E-11</v>
      </c>
      <c r="T173" s="35">
        <v>1.8013955151515187E-10</v>
      </c>
      <c r="U173" s="35">
        <v>5.3177163636363873E-10</v>
      </c>
      <c r="V173" s="35">
        <v>1.5922080000000023E-9</v>
      </c>
      <c r="W173" s="35">
        <v>5.4993042424242568E-9</v>
      </c>
      <c r="X173" s="35">
        <v>1.1643061818181832E-8</v>
      </c>
      <c r="Y173" s="35">
        <v>4.0916367469879545E-8</v>
      </c>
      <c r="Z173" s="35">
        <v>1.0031775757575757E-7</v>
      </c>
      <c r="AA173" s="35">
        <v>2.4324078787878789E-7</v>
      </c>
      <c r="AB173" s="35">
        <v>6.2746090909090897E-7</v>
      </c>
      <c r="AC173" s="35">
        <v>1.1725457575757576E-6</v>
      </c>
      <c r="AD173" s="35">
        <v>2.8479060606060604E-6</v>
      </c>
      <c r="AE173" s="35">
        <v>5.4578818181818179E-6</v>
      </c>
      <c r="AF173" s="35">
        <v>1.0109821212121213E-5</v>
      </c>
      <c r="AG173" s="35">
        <v>3.8892659606656573E-5</v>
      </c>
      <c r="AH173" s="35">
        <v>8.0669059001512846E-5</v>
      </c>
      <c r="AI173" s="35">
        <v>1.2244545839636909E-4</v>
      </c>
      <c r="AJ173" s="35">
        <v>1.6422185779122535E-4</v>
      </c>
      <c r="AK173" s="35">
        <v>2.0599825718608164E-4</v>
      </c>
      <c r="AL173" s="35">
        <v>2.4777465658093792E-4</v>
      </c>
      <c r="AM173" s="35">
        <v>3.0418511346444688E-4</v>
      </c>
      <c r="AN173" s="35">
        <v>7.1181295007564189E-4</v>
      </c>
      <c r="AO173" s="35">
        <v>1.119440786686837E-3</v>
      </c>
      <c r="AP173" s="35">
        <v>1.5270686232980316E-3</v>
      </c>
      <c r="AQ173" s="35">
        <v>1.9346964599092267E-3</v>
      </c>
      <c r="AR173" s="35">
        <v>2.3423242965204217E-3</v>
      </c>
      <c r="AS173" s="35">
        <v>2.7499521331316168E-3</v>
      </c>
      <c r="AT173" s="35">
        <v>3.558519515885017E-3</v>
      </c>
      <c r="AU173" s="35">
        <v>4.8985649016641411E-3</v>
      </c>
      <c r="AV173" s="35">
        <v>6.2386102874432657E-3</v>
      </c>
      <c r="AW173" s="35">
        <v>7.5786556732223894E-3</v>
      </c>
      <c r="AX173" s="35">
        <v>8.9187010590015148E-3</v>
      </c>
      <c r="AY173" s="35">
        <v>1.0258746444780639E-2</v>
      </c>
      <c r="AZ173" s="35">
        <v>1.1598791830559762E-2</v>
      </c>
      <c r="BA173" s="35">
        <v>1.2461709090909094E-2</v>
      </c>
      <c r="BB173" s="35">
        <v>1.3057309090909091E-2</v>
      </c>
      <c r="BC173" s="35">
        <v>1.2859127272727271E-2</v>
      </c>
      <c r="BD173" s="35">
        <v>1.2163006060606055E-2</v>
      </c>
      <c r="BE173" s="35">
        <v>1.100724848484848E-2</v>
      </c>
      <c r="BF173" s="35">
        <v>9.3717781818181741E-3</v>
      </c>
      <c r="BG173" s="35">
        <v>7.6706662650602346E-3</v>
      </c>
      <c r="BH173" s="35">
        <v>5.9909674698795136E-3</v>
      </c>
      <c r="BI173" s="35">
        <v>4.4267315151515114E-3</v>
      </c>
      <c r="BJ173" s="35">
        <v>2.95321636363636E-3</v>
      </c>
      <c r="BK173" s="35">
        <v>2.0143399999999981E-3</v>
      </c>
      <c r="BL173" s="35">
        <v>1.2483197575757566E-3</v>
      </c>
      <c r="BM173" s="35">
        <v>8.2378036363636264E-4</v>
      </c>
      <c r="BN173" s="35">
        <v>6.0126442360060491E-4</v>
      </c>
      <c r="BO173" s="35">
        <v>5.0791101966717077E-4</v>
      </c>
      <c r="BP173" s="35">
        <v>4.1455761573373664E-4</v>
      </c>
      <c r="BQ173" s="35">
        <v>3.2120421180030246E-4</v>
      </c>
      <c r="BR173" s="35">
        <v>2.2785080786686827E-4</v>
      </c>
      <c r="BS173" s="35">
        <v>1.3449740393343414E-4</v>
      </c>
      <c r="BT173" s="35">
        <v>4.1144000000000011E-5</v>
      </c>
    </row>
    <row r="174" spans="1:72" ht="9.9499999999999993" customHeight="1" thickBot="1" x14ac:dyDescent="0.4">
      <c r="A174" s="87" t="s">
        <v>58</v>
      </c>
      <c r="B174" s="35">
        <v>3.7268978181818219E-25</v>
      </c>
      <c r="C174" s="35">
        <v>5.3377530909091051E-24</v>
      </c>
      <c r="D174" s="35">
        <v>1.7838734909090925E-23</v>
      </c>
      <c r="E174" s="35">
        <v>3.3906750303030348E-22</v>
      </c>
      <c r="F174" s="35">
        <v>3.212712543797322E-18</v>
      </c>
      <c r="G174" s="35">
        <v>4.336237371626328E-17</v>
      </c>
      <c r="H174" s="35">
        <v>8.3512034888729225E-17</v>
      </c>
      <c r="I174" s="35">
        <v>1.236616960611952E-16</v>
      </c>
      <c r="J174" s="35">
        <v>1.6381135723366115E-16</v>
      </c>
      <c r="K174" s="35">
        <v>2.039610184061271E-16</v>
      </c>
      <c r="L174" s="35">
        <v>2.4411067957859303E-16</v>
      </c>
      <c r="M174" s="35">
        <v>1.2042249696969673E-15</v>
      </c>
      <c r="N174" s="35">
        <v>3.2017461818181795E-15</v>
      </c>
      <c r="O174" s="35">
        <v>2.3320169090909063E-14</v>
      </c>
      <c r="P174" s="35">
        <v>8.3957168674698604E-14</v>
      </c>
      <c r="Q174" s="35">
        <v>3.229993373493979E-13</v>
      </c>
      <c r="R174" s="35">
        <v>1.4754207272727318E-12</v>
      </c>
      <c r="S174" s="35">
        <v>3.5054025454545499E-12</v>
      </c>
      <c r="T174" s="35">
        <v>1.6455263030303063E-11</v>
      </c>
      <c r="U174" s="35">
        <v>4.7942000000000216E-11</v>
      </c>
      <c r="V174" s="35">
        <v>1.4247533333333354E-10</v>
      </c>
      <c r="W174" s="35">
        <v>4.9079048484848606E-10</v>
      </c>
      <c r="X174" s="35">
        <v>1.0385056363636375E-9</v>
      </c>
      <c r="Y174" s="35">
        <v>3.6857403614457865E-9</v>
      </c>
      <c r="Z174" s="35">
        <v>9.2060060606060611E-9</v>
      </c>
      <c r="AA174" s="35">
        <v>2.2722430303030303E-8</v>
      </c>
      <c r="AB174" s="35">
        <v>6.1991181818181824E-8</v>
      </c>
      <c r="AC174" s="35">
        <v>1.1842815151515151E-7</v>
      </c>
      <c r="AD174" s="35">
        <v>3.1849303030303029E-7</v>
      </c>
      <c r="AE174" s="35">
        <v>6.6686090909090907E-7</v>
      </c>
      <c r="AF174" s="35">
        <v>1.3436306060606061E-6</v>
      </c>
      <c r="AG174" s="35">
        <v>1.0508461422087742E-5</v>
      </c>
      <c r="AH174" s="35">
        <v>2.4243786686838117E-5</v>
      </c>
      <c r="AI174" s="35">
        <v>3.7979111951588492E-5</v>
      </c>
      <c r="AJ174" s="35">
        <v>5.1714437216338864E-5</v>
      </c>
      <c r="AK174" s="35">
        <v>6.5449762481089243E-5</v>
      </c>
      <c r="AL174" s="35">
        <v>7.9185087745839615E-5</v>
      </c>
      <c r="AM174" s="35">
        <v>1.0644621331316107E-4</v>
      </c>
      <c r="AN174" s="35">
        <v>4.583265461422079E-4</v>
      </c>
      <c r="AO174" s="35">
        <v>8.1020687897125467E-4</v>
      </c>
      <c r="AP174" s="35">
        <v>1.1620872118003015E-3</v>
      </c>
      <c r="AQ174" s="35">
        <v>1.5139675446293483E-3</v>
      </c>
      <c r="AR174" s="35">
        <v>1.8658478774583951E-3</v>
      </c>
      <c r="AS174" s="35">
        <v>2.2177282102874419E-3</v>
      </c>
      <c r="AT174" s="35">
        <v>4.1939007564296355E-3</v>
      </c>
      <c r="AU174" s="35">
        <v>8.3232048411497617E-3</v>
      </c>
      <c r="AV174" s="35">
        <v>1.2452508925869889E-2</v>
      </c>
      <c r="AW174" s="35">
        <v>1.6581813010590016E-2</v>
      </c>
      <c r="AX174" s="35">
        <v>2.0711117095310143E-2</v>
      </c>
      <c r="AY174" s="35">
        <v>2.484042118003027E-2</v>
      </c>
      <c r="AZ174" s="35">
        <v>2.8969725264750397E-2</v>
      </c>
      <c r="BA174" s="35">
        <v>3.8656963636363686E-2</v>
      </c>
      <c r="BB174" s="35">
        <v>5.0143266666666735E-2</v>
      </c>
      <c r="BC174" s="35">
        <v>6.4456600000000058E-2</v>
      </c>
      <c r="BD174" s="35">
        <v>7.9981690909090991E-2</v>
      </c>
      <c r="BE174" s="35">
        <v>9.6625327272727352E-2</v>
      </c>
      <c r="BF174" s="35">
        <v>0.11339498181818189</v>
      </c>
      <c r="BG174" s="35">
        <v>0.12967072289156631</v>
      </c>
      <c r="BH174" s="35">
        <v>0.14412855421686752</v>
      </c>
      <c r="BI174" s="35">
        <v>0.15299133333333334</v>
      </c>
      <c r="BJ174" s="35">
        <v>0.15745800000000001</v>
      </c>
      <c r="BK174" s="35">
        <v>0.15579181818181817</v>
      </c>
      <c r="BL174" s="35">
        <v>0.15352539393939393</v>
      </c>
      <c r="BM174" s="35">
        <v>0.1512769090909091</v>
      </c>
      <c r="BN174" s="35">
        <v>0.14916431164901664</v>
      </c>
      <c r="BO174" s="35">
        <v>0.1471385930408472</v>
      </c>
      <c r="BP174" s="35">
        <v>0.14511287443267776</v>
      </c>
      <c r="BQ174" s="35">
        <v>0.14308715582450832</v>
      </c>
      <c r="BR174" s="35">
        <v>0.14106143721633888</v>
      </c>
      <c r="BS174" s="35">
        <v>0.13903571860816943</v>
      </c>
      <c r="BT174" s="35">
        <v>0.13700999999999999</v>
      </c>
    </row>
    <row r="175" spans="1:72" ht="9.9499999999999993" customHeight="1" thickBot="1" x14ac:dyDescent="0.4">
      <c r="A175" s="87" t="s">
        <v>108</v>
      </c>
      <c r="B175" s="35">
        <v>1.2882230303030311E-2</v>
      </c>
      <c r="C175" s="35">
        <v>1.9626018181818191E-2</v>
      </c>
      <c r="D175" s="35">
        <v>2.7802381818181825E-2</v>
      </c>
      <c r="E175" s="35">
        <v>3.5684533333333338E-2</v>
      </c>
      <c r="F175" s="35">
        <v>4.299752496217852E-2</v>
      </c>
      <c r="G175" s="35">
        <v>4.5016586989409989E-2</v>
      </c>
      <c r="H175" s="35">
        <v>4.7035649016641451E-2</v>
      </c>
      <c r="I175" s="35">
        <v>4.905471104387292E-2</v>
      </c>
      <c r="J175" s="35">
        <v>5.1073773071104389E-2</v>
      </c>
      <c r="K175" s="35">
        <v>5.3092835098335858E-2</v>
      </c>
      <c r="L175" s="35">
        <v>5.5111897125567327E-2</v>
      </c>
      <c r="M175" s="35">
        <v>5.7889381818181818E-2</v>
      </c>
      <c r="N175" s="35">
        <v>6.1522109090909091E-2</v>
      </c>
      <c r="O175" s="35">
        <v>6.3910921212121219E-2</v>
      </c>
      <c r="P175" s="35">
        <v>6.6388578313253011E-2</v>
      </c>
      <c r="Q175" s="35">
        <v>7.063315662650603E-2</v>
      </c>
      <c r="R175" s="35">
        <v>7.6678636363636379E-2</v>
      </c>
      <c r="S175" s="35">
        <v>8.4454393939393954E-2</v>
      </c>
      <c r="T175" s="35">
        <v>9.6231496969697003E-2</v>
      </c>
      <c r="U175" s="35">
        <v>0.10944309090909095</v>
      </c>
      <c r="V175" s="35">
        <v>0.12560066666666669</v>
      </c>
      <c r="W175" s="35">
        <v>0.14228769696969701</v>
      </c>
      <c r="X175" s="35">
        <v>0.1593907272727273</v>
      </c>
      <c r="Y175" s="35">
        <v>0.17517753012048193</v>
      </c>
      <c r="Z175" s="35">
        <v>0.19037909090909091</v>
      </c>
      <c r="AA175" s="35">
        <v>0.20421545454545453</v>
      </c>
      <c r="AB175" s="35">
        <v>0.21700454545454545</v>
      </c>
      <c r="AC175" s="35">
        <v>0.22909545454545455</v>
      </c>
      <c r="AD175" s="35">
        <v>0.23934393939393939</v>
      </c>
      <c r="AE175" s="35">
        <v>0.2487681818181818</v>
      </c>
      <c r="AF175" s="35">
        <v>0.25649545454545453</v>
      </c>
      <c r="AG175" s="35">
        <v>0.26106641452344931</v>
      </c>
      <c r="AH175" s="35">
        <v>0.26393782148260209</v>
      </c>
      <c r="AI175" s="35">
        <v>0.26680922844175492</v>
      </c>
      <c r="AJ175" s="35">
        <v>0.2696806354009077</v>
      </c>
      <c r="AK175" s="35">
        <v>0.27255204236006048</v>
      </c>
      <c r="AL175" s="35">
        <v>0.27542344931921331</v>
      </c>
      <c r="AM175" s="35">
        <v>0.27822223903177001</v>
      </c>
      <c r="AN175" s="35">
        <v>0.27927821482602116</v>
      </c>
      <c r="AO175" s="35">
        <v>0.28033419062027232</v>
      </c>
      <c r="AP175" s="35">
        <v>0.28139016641452347</v>
      </c>
      <c r="AQ175" s="35">
        <v>0.28244614220877456</v>
      </c>
      <c r="AR175" s="35">
        <v>0.28350211800302572</v>
      </c>
      <c r="AS175" s="35">
        <v>0.28455809379727687</v>
      </c>
      <c r="AT175" s="35">
        <v>0.28752597579425115</v>
      </c>
      <c r="AU175" s="35">
        <v>0.29302824508320724</v>
      </c>
      <c r="AV175" s="35">
        <v>0.29853051437216338</v>
      </c>
      <c r="AW175" s="35">
        <v>0.30403278366111952</v>
      </c>
      <c r="AX175" s="35">
        <v>0.30953505295007566</v>
      </c>
      <c r="AY175" s="35">
        <v>0.3150373222390318</v>
      </c>
      <c r="AZ175" s="35">
        <v>0.32053959152798789</v>
      </c>
      <c r="BA175" s="35">
        <v>0.33110163636363638</v>
      </c>
      <c r="BB175" s="35">
        <v>0.3431895757575758</v>
      </c>
      <c r="BC175" s="35">
        <v>0.35730472727272733</v>
      </c>
      <c r="BD175" s="35">
        <v>0.37213527272727281</v>
      </c>
      <c r="BE175" s="35">
        <v>0.38762618181818187</v>
      </c>
      <c r="BF175" s="35">
        <v>0.40276381818181822</v>
      </c>
      <c r="BG175" s="35">
        <v>0.41734096385542174</v>
      </c>
      <c r="BH175" s="35">
        <v>0.43011807228915666</v>
      </c>
      <c r="BI175" s="35">
        <v>0.44164206060606065</v>
      </c>
      <c r="BJ175" s="35">
        <v>0.45218145454545455</v>
      </c>
      <c r="BK175" s="35">
        <v>0.45946139393939395</v>
      </c>
      <c r="BL175" s="35">
        <v>0.46563739393939396</v>
      </c>
      <c r="BM175" s="35">
        <v>0.46958890909090911</v>
      </c>
      <c r="BN175" s="35">
        <v>0.47184704992435705</v>
      </c>
      <c r="BO175" s="35">
        <v>0.47302254160363083</v>
      </c>
      <c r="BP175" s="35">
        <v>0.47419803328290466</v>
      </c>
      <c r="BQ175" s="35">
        <v>0.4753735249621785</v>
      </c>
      <c r="BR175" s="35">
        <v>0.47654901664145233</v>
      </c>
      <c r="BS175" s="35">
        <v>0.47772450832072616</v>
      </c>
      <c r="BT175" s="35">
        <v>0.47889999999999999</v>
      </c>
    </row>
    <row r="176" spans="1:72" ht="9.9499999999999993" customHeight="1" thickBot="1" x14ac:dyDescent="0.4">
      <c r="A176" s="87" t="s">
        <v>56</v>
      </c>
      <c r="B176" s="35">
        <v>0</v>
      </c>
      <c r="C176" s="35">
        <v>0</v>
      </c>
      <c r="D176" s="35">
        <v>0</v>
      </c>
      <c r="E176" s="35">
        <v>0</v>
      </c>
      <c r="F176" s="35">
        <v>0</v>
      </c>
      <c r="G176" s="35">
        <v>0</v>
      </c>
      <c r="H176" s="35">
        <v>0</v>
      </c>
      <c r="I176" s="35">
        <v>0</v>
      </c>
      <c r="J176" s="35">
        <v>0</v>
      </c>
      <c r="K176" s="35">
        <v>0</v>
      </c>
      <c r="L176" s="35">
        <v>0</v>
      </c>
      <c r="M176" s="35">
        <v>0</v>
      </c>
      <c r="N176" s="35">
        <v>0</v>
      </c>
      <c r="O176" s="35">
        <v>0</v>
      </c>
      <c r="P176" s="35">
        <v>0</v>
      </c>
      <c r="Q176" s="35">
        <v>0</v>
      </c>
      <c r="R176" s="35">
        <v>0</v>
      </c>
      <c r="S176" s="35">
        <v>0</v>
      </c>
      <c r="T176" s="35">
        <v>0</v>
      </c>
      <c r="U176" s="35">
        <v>0</v>
      </c>
      <c r="V176" s="35">
        <v>0</v>
      </c>
      <c r="W176" s="35">
        <v>0</v>
      </c>
      <c r="X176" s="35">
        <v>0</v>
      </c>
      <c r="Y176" s="35">
        <v>0</v>
      </c>
      <c r="Z176" s="35">
        <v>0</v>
      </c>
      <c r="AA176" s="35">
        <v>0</v>
      </c>
      <c r="AB176" s="35">
        <v>0</v>
      </c>
      <c r="AC176" s="35">
        <v>0</v>
      </c>
      <c r="AD176" s="35">
        <v>0</v>
      </c>
      <c r="AE176" s="35">
        <v>0</v>
      </c>
      <c r="AF176" s="35">
        <v>0</v>
      </c>
      <c r="AG176" s="35">
        <v>0</v>
      </c>
      <c r="AH176" s="35">
        <v>0</v>
      </c>
      <c r="AI176" s="35">
        <v>0</v>
      </c>
      <c r="AJ176" s="35">
        <v>0</v>
      </c>
      <c r="AK176" s="35">
        <v>0</v>
      </c>
      <c r="AL176" s="35">
        <v>0</v>
      </c>
      <c r="AM176" s="35">
        <v>0</v>
      </c>
      <c r="AN176" s="35">
        <v>0</v>
      </c>
      <c r="AO176" s="35">
        <v>0</v>
      </c>
      <c r="AP176" s="35">
        <v>0</v>
      </c>
      <c r="AQ176" s="35">
        <v>0</v>
      </c>
      <c r="AR176" s="35">
        <v>0</v>
      </c>
      <c r="AS176" s="35">
        <v>0</v>
      </c>
      <c r="AT176" s="35">
        <v>1.5932768532526329E-19</v>
      </c>
      <c r="AU176" s="35">
        <v>5.2985718608169345E-19</v>
      </c>
      <c r="AV176" s="35">
        <v>9.0038668683812364E-19</v>
      </c>
      <c r="AW176" s="35">
        <v>1.2709161875945537E-18</v>
      </c>
      <c r="AX176" s="35">
        <v>1.6414456883509838E-18</v>
      </c>
      <c r="AY176" s="35">
        <v>2.0119751891074141E-18</v>
      </c>
      <c r="AZ176" s="35">
        <v>2.3825046898638442E-18</v>
      </c>
      <c r="BA176" s="35">
        <v>2.5567341112727413E-14</v>
      </c>
      <c r="BB176" s="35">
        <v>4.1258264921213233E-11</v>
      </c>
      <c r="BC176" s="35">
        <v>2.836513291636375E-10</v>
      </c>
      <c r="BD176" s="35">
        <v>1.616041212121226E-8</v>
      </c>
      <c r="BE176" s="35">
        <v>4.6468896969697106E-8</v>
      </c>
      <c r="BF176" s="35">
        <v>1.7126043636363697E-7</v>
      </c>
      <c r="BG176" s="35">
        <v>1.0112279518072432E-6</v>
      </c>
      <c r="BH176" s="35">
        <v>4.3367640963855524E-6</v>
      </c>
      <c r="BI176" s="35">
        <v>4.2279284848485022E-3</v>
      </c>
      <c r="BJ176" s="35">
        <v>1.1767443636363655E-2</v>
      </c>
      <c r="BK176" s="35">
        <v>2.1646927272727295E-2</v>
      </c>
      <c r="BL176" s="35">
        <v>3.0851460606060619E-2</v>
      </c>
      <c r="BM176" s="35">
        <v>3.7476309090909106E-2</v>
      </c>
      <c r="BN176" s="35">
        <v>4.2070508320726174E-2</v>
      </c>
      <c r="BO176" s="35">
        <v>4.5366423600605145E-2</v>
      </c>
      <c r="BP176" s="35">
        <v>4.8662338880484116E-2</v>
      </c>
      <c r="BQ176" s="35">
        <v>5.1958254160363086E-2</v>
      </c>
      <c r="BR176" s="35">
        <v>5.5254169440242057E-2</v>
      </c>
      <c r="BS176" s="35">
        <v>5.8550084720121028E-2</v>
      </c>
      <c r="BT176" s="35">
        <v>6.1845999999999998E-2</v>
      </c>
    </row>
    <row r="177" spans="1:72" ht="9.9499999999999993" customHeight="1" thickBot="1" x14ac:dyDescent="0.4">
      <c r="A177" s="87" t="s">
        <v>59</v>
      </c>
      <c r="B177" s="35">
        <v>0</v>
      </c>
      <c r="C177" s="35">
        <v>0</v>
      </c>
      <c r="D177" s="35">
        <v>0</v>
      </c>
      <c r="E177" s="35">
        <v>0</v>
      </c>
      <c r="F177" s="35">
        <v>0</v>
      </c>
      <c r="G177" s="35">
        <v>0</v>
      </c>
      <c r="H177" s="35">
        <v>0</v>
      </c>
      <c r="I177" s="35">
        <v>0</v>
      </c>
      <c r="J177" s="35">
        <v>0</v>
      </c>
      <c r="K177" s="35">
        <v>0</v>
      </c>
      <c r="L177" s="35">
        <v>0</v>
      </c>
      <c r="M177" s="35">
        <v>0</v>
      </c>
      <c r="N177" s="35">
        <v>0</v>
      </c>
      <c r="O177" s="35">
        <v>0</v>
      </c>
      <c r="P177" s="35">
        <v>0</v>
      </c>
      <c r="Q177" s="35">
        <v>0</v>
      </c>
      <c r="R177" s="35">
        <v>0</v>
      </c>
      <c r="S177" s="35">
        <v>0</v>
      </c>
      <c r="T177" s="35">
        <v>0</v>
      </c>
      <c r="U177" s="35">
        <v>0</v>
      </c>
      <c r="V177" s="35">
        <v>0</v>
      </c>
      <c r="W177" s="35">
        <v>0</v>
      </c>
      <c r="X177" s="35">
        <v>0</v>
      </c>
      <c r="Y177" s="35">
        <v>0</v>
      </c>
      <c r="Z177" s="35">
        <v>0</v>
      </c>
      <c r="AA177" s="35">
        <v>0</v>
      </c>
      <c r="AB177" s="35">
        <v>0</v>
      </c>
      <c r="AC177" s="35">
        <v>0</v>
      </c>
      <c r="AD177" s="35">
        <v>0</v>
      </c>
      <c r="AE177" s="35">
        <v>0</v>
      </c>
      <c r="AF177" s="35">
        <v>0</v>
      </c>
      <c r="AG177" s="35">
        <v>0</v>
      </c>
      <c r="AH177" s="35">
        <v>0</v>
      </c>
      <c r="AI177" s="35">
        <v>0</v>
      </c>
      <c r="AJ177" s="35">
        <v>0</v>
      </c>
      <c r="AK177" s="35">
        <v>0</v>
      </c>
      <c r="AL177" s="35">
        <v>0</v>
      </c>
      <c r="AM177" s="35">
        <v>0</v>
      </c>
      <c r="AN177" s="35">
        <v>0</v>
      </c>
      <c r="AO177" s="35">
        <v>0</v>
      </c>
      <c r="AP177" s="35">
        <v>0</v>
      </c>
      <c r="AQ177" s="35">
        <v>0</v>
      </c>
      <c r="AR177" s="35">
        <v>0</v>
      </c>
      <c r="AS177" s="35">
        <v>0</v>
      </c>
      <c r="AT177" s="35">
        <v>2.3823040847200993E-20</v>
      </c>
      <c r="AU177" s="35">
        <v>7.92254614220876E-20</v>
      </c>
      <c r="AV177" s="35">
        <v>1.3462788199697423E-19</v>
      </c>
      <c r="AW177" s="35">
        <v>1.9003030257186083E-19</v>
      </c>
      <c r="AX177" s="35">
        <v>2.4543272314674743E-19</v>
      </c>
      <c r="AY177" s="35">
        <v>3.0083514372163408E-19</v>
      </c>
      <c r="AZ177" s="35">
        <v>3.5623756429652068E-19</v>
      </c>
      <c r="BA177" s="35">
        <v>2.6136981541212265E-15</v>
      </c>
      <c r="BB177" s="35">
        <v>3.0870746496970519E-12</v>
      </c>
      <c r="BC177" s="35">
        <v>2.1215402589090988E-11</v>
      </c>
      <c r="BD177" s="35">
        <v>9.5563770303031115E-10</v>
      </c>
      <c r="BE177" s="35">
        <v>2.7358698242424324E-9</v>
      </c>
      <c r="BF177" s="35">
        <v>8.7671418181818473E-9</v>
      </c>
      <c r="BG177" s="35">
        <v>4.707474698795245E-8</v>
      </c>
      <c r="BH177" s="35">
        <v>1.9756450602409683E-7</v>
      </c>
      <c r="BI177" s="35">
        <v>1.9702273951515228E-4</v>
      </c>
      <c r="BJ177" s="35">
        <v>5.4837802436363717E-4</v>
      </c>
      <c r="BK177" s="35">
        <v>1.0798933333333346E-3</v>
      </c>
      <c r="BL177" s="35">
        <v>1.6045187878787888E-3</v>
      </c>
      <c r="BM177" s="35">
        <v>2.0588218181818193E-3</v>
      </c>
      <c r="BN177" s="35">
        <v>2.474776701966718E-3</v>
      </c>
      <c r="BO177" s="35">
        <v>2.8662139183055985E-3</v>
      </c>
      <c r="BP177" s="35">
        <v>3.257651134644479E-3</v>
      </c>
      <c r="BQ177" s="35">
        <v>3.6490883509833591E-3</v>
      </c>
      <c r="BR177" s="35">
        <v>4.0405255673222392E-3</v>
      </c>
      <c r="BS177" s="35">
        <v>4.4319627836611197E-3</v>
      </c>
      <c r="BT177" s="35">
        <v>4.8234000000000003E-3</v>
      </c>
    </row>
    <row r="178" spans="1:72" ht="9.9499999999999993" customHeight="1" thickBot="1" x14ac:dyDescent="0.4">
      <c r="A178" s="87" t="s">
        <v>26</v>
      </c>
      <c r="B178" s="35">
        <v>-18.79248484848485</v>
      </c>
      <c r="C178" s="35">
        <v>-18.809212121212123</v>
      </c>
      <c r="D178" s="35">
        <v>-18.833454545454547</v>
      </c>
      <c r="E178" s="35">
        <v>-18.857696969696971</v>
      </c>
      <c r="F178" s="35">
        <v>-18.881331316187595</v>
      </c>
      <c r="G178" s="35">
        <v>-18.897972768532526</v>
      </c>
      <c r="H178" s="35">
        <v>-18.914614220877457</v>
      </c>
      <c r="I178" s="35">
        <v>-18.931255673222388</v>
      </c>
      <c r="J178" s="35">
        <v>-18.947897125567319</v>
      </c>
      <c r="K178" s="35">
        <v>-18.964538577912254</v>
      </c>
      <c r="L178" s="35">
        <v>-18.981180030257185</v>
      </c>
      <c r="M178" s="35">
        <v>-19.001393939393939</v>
      </c>
      <c r="N178" s="35">
        <v>-19.025636363636366</v>
      </c>
      <c r="O178" s="35">
        <v>-19.039939393939395</v>
      </c>
      <c r="P178" s="35">
        <v>-19.051024096385543</v>
      </c>
      <c r="Q178" s="35">
        <v>-19.057048192771084</v>
      </c>
      <c r="R178" s="35">
        <v>-19.056909090909091</v>
      </c>
      <c r="S178" s="35">
        <v>-19.050848484848487</v>
      </c>
      <c r="T178" s="35">
        <v>-19.044787878787879</v>
      </c>
      <c r="U178" s="35">
        <v>-19.037454545454544</v>
      </c>
      <c r="V178" s="35">
        <v>-19.025333333333332</v>
      </c>
      <c r="W178" s="35">
        <v>-19.016606060606062</v>
      </c>
      <c r="X178" s="35">
        <v>-19.010545454545458</v>
      </c>
      <c r="Y178" s="35">
        <v>-19.010000000000002</v>
      </c>
      <c r="Z178" s="35">
        <v>-19.013030303030305</v>
      </c>
      <c r="AA178" s="35">
        <v>-19.025151515151517</v>
      </c>
      <c r="AB178" s="35">
        <v>-19.037272727272729</v>
      </c>
      <c r="AC178" s="35">
        <v>-19.049393939393941</v>
      </c>
      <c r="AD178" s="35">
        <v>-19.067272727272726</v>
      </c>
      <c r="AE178" s="35">
        <v>-19.085454545454542</v>
      </c>
      <c r="AF178" s="35">
        <v>-19.103636363636362</v>
      </c>
      <c r="AG178" s="35">
        <v>-19.12376701966717</v>
      </c>
      <c r="AH178" s="35">
        <v>-19.144947049924358</v>
      </c>
      <c r="AI178" s="35">
        <v>-19.166127080181543</v>
      </c>
      <c r="AJ178" s="35">
        <v>-19.187307110438727</v>
      </c>
      <c r="AK178" s="35">
        <v>-19.208487140695915</v>
      </c>
      <c r="AL178" s="35">
        <v>-19.2296671709531</v>
      </c>
      <c r="AM178" s="35">
        <v>-19.250786686838126</v>
      </c>
      <c r="AN178" s="35">
        <v>-19.270453857791225</v>
      </c>
      <c r="AO178" s="35">
        <v>-19.290121028744327</v>
      </c>
      <c r="AP178" s="35">
        <v>-19.309788199697426</v>
      </c>
      <c r="AQ178" s="35">
        <v>-19.329455370650528</v>
      </c>
      <c r="AR178" s="35">
        <v>-19.349122541603631</v>
      </c>
      <c r="AS178" s="35">
        <v>-19.36878971255673</v>
      </c>
      <c r="AT178" s="35">
        <v>-19.388456883509832</v>
      </c>
      <c r="AU178" s="35">
        <v>-19.408124054462935</v>
      </c>
      <c r="AV178" s="35">
        <v>-19.427791225416037</v>
      </c>
      <c r="AW178" s="35">
        <v>-19.447458396369139</v>
      </c>
      <c r="AX178" s="35">
        <v>-19.467125567322238</v>
      </c>
      <c r="AY178" s="35">
        <v>-19.486792738275341</v>
      </c>
      <c r="AZ178" s="35">
        <v>-19.506459909228443</v>
      </c>
      <c r="BA178" s="35">
        <v>-19.52987878787879</v>
      </c>
      <c r="BB178" s="35">
        <v>-19.553090909090908</v>
      </c>
      <c r="BC178" s="35">
        <v>-19.571272727272728</v>
      </c>
      <c r="BD178" s="35">
        <v>-19.589454545454544</v>
      </c>
      <c r="BE178" s="35">
        <v>-19.607636363636363</v>
      </c>
      <c r="BF178" s="35">
        <v>-19.625818181818182</v>
      </c>
      <c r="BG178" s="35">
        <v>-19.643975903614457</v>
      </c>
      <c r="BH178" s="35">
        <v>-19.662048192771085</v>
      </c>
      <c r="BI178" s="35">
        <v>-19.680181818181818</v>
      </c>
      <c r="BJ178" s="35">
        <v>-19.698363636363634</v>
      </c>
      <c r="BK178" s="35">
        <v>-19.716545454545454</v>
      </c>
      <c r="BL178" s="35">
        <v>-19.734727272727273</v>
      </c>
      <c r="BM178" s="35">
        <v>-19.752909090909093</v>
      </c>
      <c r="BN178" s="35">
        <v>-19.771074130105902</v>
      </c>
      <c r="BO178" s="35">
        <v>-19.789228441754918</v>
      </c>
      <c r="BP178" s="35">
        <v>-19.807382753403935</v>
      </c>
      <c r="BQ178" s="35">
        <v>-19.825537065052949</v>
      </c>
      <c r="BR178" s="35">
        <v>-19.843691376701965</v>
      </c>
      <c r="BS178" s="35">
        <v>-19.861845688350982</v>
      </c>
      <c r="BT178" s="35">
        <v>-19.88</v>
      </c>
    </row>
    <row r="179" spans="1:72" ht="9.9499999999999993" customHeight="1" thickBot="1" x14ac:dyDescent="0.4">
      <c r="A179" s="87" t="s">
        <v>5</v>
      </c>
      <c r="B179" s="35">
        <v>-60.405212121212124</v>
      </c>
      <c r="C179" s="35">
        <v>-58.242424242424242</v>
      </c>
      <c r="D179" s="35">
        <v>-56.090909090909086</v>
      </c>
      <c r="E179" s="35">
        <v>-53.961515151515144</v>
      </c>
      <c r="F179" s="35">
        <v>-51.856898638426621</v>
      </c>
      <c r="G179" s="35">
        <v>-49.943131618759452</v>
      </c>
      <c r="H179" s="35">
        <v>-48.029364599092283</v>
      </c>
      <c r="I179" s="35">
        <v>-46.115597579425113</v>
      </c>
      <c r="J179" s="35">
        <v>-44.201830559757944</v>
      </c>
      <c r="K179" s="35">
        <v>-42.288063540090775</v>
      </c>
      <c r="L179" s="35">
        <v>-40.374296520423599</v>
      </c>
      <c r="M179" s="35">
        <v>-38.636484848484848</v>
      </c>
      <c r="N179" s="35">
        <v>-37.097090909090909</v>
      </c>
      <c r="O179" s="35">
        <v>-35.612363636363639</v>
      </c>
      <c r="P179" s="35">
        <v>-34.162650602409641</v>
      </c>
      <c r="Q179" s="35">
        <v>-32.825301204819276</v>
      </c>
      <c r="R179" s="35">
        <v>-31.545636363636362</v>
      </c>
      <c r="S179" s="35">
        <v>-30.321393939393936</v>
      </c>
      <c r="T179" s="35">
        <v>-29.196181818181817</v>
      </c>
      <c r="U179" s="35">
        <v>-28.103636363636362</v>
      </c>
      <c r="V179" s="35">
        <v>-27.073333333333331</v>
      </c>
      <c r="W179" s="35">
        <v>-26.073575757575757</v>
      </c>
      <c r="X179" s="35">
        <v>-25.09781818181818</v>
      </c>
      <c r="Y179" s="35">
        <v>-24.171265060240962</v>
      </c>
      <c r="Z179" s="35">
        <v>-23.260303030303032</v>
      </c>
      <c r="AA179" s="35">
        <v>-22.381515151515153</v>
      </c>
      <c r="AB179" s="35">
        <v>-21.542727272727273</v>
      </c>
      <c r="AC179" s="35">
        <v>-20.73060606060606</v>
      </c>
      <c r="AD179" s="35">
        <v>-19.976060606060607</v>
      </c>
      <c r="AE179" s="35">
        <v>-19.242727272727272</v>
      </c>
      <c r="AF179" s="35">
        <v>-18.551818181818181</v>
      </c>
      <c r="AG179" s="35">
        <v>-17.93337367624811</v>
      </c>
      <c r="AH179" s="35">
        <v>-17.35394856278366</v>
      </c>
      <c r="AI179" s="35">
        <v>-16.774523449319211</v>
      </c>
      <c r="AJ179" s="35">
        <v>-16.195098335854766</v>
      </c>
      <c r="AK179" s="35">
        <v>-15.615673222390319</v>
      </c>
      <c r="AL179" s="35">
        <v>-15.036248108925871</v>
      </c>
      <c r="AM179" s="35">
        <v>-14.461361573373678</v>
      </c>
      <c r="AN179" s="35">
        <v>-13.995400907715585</v>
      </c>
      <c r="AO179" s="35">
        <v>-13.52944024205749</v>
      </c>
      <c r="AP179" s="35">
        <v>-13.063479576399397</v>
      </c>
      <c r="AQ179" s="35">
        <v>-12.597518910741304</v>
      </c>
      <c r="AR179" s="35">
        <v>-12.131558245083209</v>
      </c>
      <c r="AS179" s="35">
        <v>-11.665597579425116</v>
      </c>
      <c r="AT179" s="35">
        <v>-11.250313161875948</v>
      </c>
      <c r="AU179" s="35">
        <v>-10.902204236006053</v>
      </c>
      <c r="AV179" s="35">
        <v>-10.554095310136159</v>
      </c>
      <c r="AW179" s="35">
        <v>-10.205986384266264</v>
      </c>
      <c r="AX179" s="35">
        <v>-9.8578774583963682</v>
      </c>
      <c r="AY179" s="35">
        <v>-9.5097685325264738</v>
      </c>
      <c r="AZ179" s="35">
        <v>-9.1616596066565794</v>
      </c>
      <c r="BA179" s="35">
        <v>-8.8977272727272716</v>
      </c>
      <c r="BB179" s="35">
        <v>-8.6604121212121203</v>
      </c>
      <c r="BC179" s="35">
        <v>-8.462836363636363</v>
      </c>
      <c r="BD179" s="35">
        <v>-8.2904727272727268</v>
      </c>
      <c r="BE179" s="35">
        <v>-8.1413818181818183</v>
      </c>
      <c r="BF179" s="35">
        <v>-8.0328909090909093</v>
      </c>
      <c r="BG179" s="35">
        <v>-7.939481927710843</v>
      </c>
      <c r="BH179" s="35">
        <v>-7.8780361445783136</v>
      </c>
      <c r="BI179" s="35">
        <v>-7.851</v>
      </c>
      <c r="BJ179" s="35">
        <v>-7.851</v>
      </c>
      <c r="BK179" s="35">
        <v>-7.8824363636363639</v>
      </c>
      <c r="BL179" s="35">
        <v>-7.9168242424242425</v>
      </c>
      <c r="BM179" s="35">
        <v>-7.9507636363636367</v>
      </c>
      <c r="BN179" s="35">
        <v>-7.9843948562783664</v>
      </c>
      <c r="BO179" s="35">
        <v>-8.0178290468986386</v>
      </c>
      <c r="BP179" s="35">
        <v>-8.0512632375189117</v>
      </c>
      <c r="BQ179" s="35">
        <v>-8.084697428139183</v>
      </c>
      <c r="BR179" s="35">
        <v>-8.1181316187594561</v>
      </c>
      <c r="BS179" s="35">
        <v>-8.1515658093797274</v>
      </c>
      <c r="BT179" s="35">
        <v>-8.1850000000000005</v>
      </c>
    </row>
    <row r="180" spans="1:72" ht="9.9499999999999993" customHeight="1" thickBot="1" x14ac:dyDescent="0.4">
      <c r="A180" s="87" t="s">
        <v>6</v>
      </c>
      <c r="B180" s="35">
        <v>-17.045757575757577</v>
      </c>
      <c r="C180" s="35">
        <v>-16.405151515151516</v>
      </c>
      <c r="D180" s="35">
        <v>-15.708181818181817</v>
      </c>
      <c r="E180" s="35">
        <v>-14.97581818181818</v>
      </c>
      <c r="F180" s="35">
        <v>-14.234496217851738</v>
      </c>
      <c r="G180" s="35">
        <v>-13.540698940998485</v>
      </c>
      <c r="H180" s="35">
        <v>-12.846901664145234</v>
      </c>
      <c r="I180" s="35">
        <v>-12.153104387291982</v>
      </c>
      <c r="J180" s="35">
        <v>-11.459307110438729</v>
      </c>
      <c r="K180" s="35">
        <v>-10.765509833585478</v>
      </c>
      <c r="L180" s="35">
        <v>-10.071712556732226</v>
      </c>
      <c r="M180" s="35">
        <v>-9.4416545454545471</v>
      </c>
      <c r="N180" s="35">
        <v>-8.8834727272727267</v>
      </c>
      <c r="O180" s="35">
        <v>-8.352624242424243</v>
      </c>
      <c r="P180" s="35">
        <v>-7.8398855421686751</v>
      </c>
      <c r="Q180" s="35">
        <v>-7.3862710843373485</v>
      </c>
      <c r="R180" s="35">
        <v>-6.9748363636363626</v>
      </c>
      <c r="S180" s="35">
        <v>-6.6039272727272715</v>
      </c>
      <c r="T180" s="35">
        <v>-6.3211030303030293</v>
      </c>
      <c r="U180" s="35">
        <v>-6.0737454545454543</v>
      </c>
      <c r="V180" s="35">
        <v>-5.9058666666666664</v>
      </c>
      <c r="W180" s="35">
        <v>-5.7855030303030297</v>
      </c>
      <c r="X180" s="35">
        <v>-5.7024727272727276</v>
      </c>
      <c r="Y180" s="35">
        <v>-5.6736204819277107</v>
      </c>
      <c r="Z180" s="35">
        <v>-5.6596363636363636</v>
      </c>
      <c r="AA180" s="35">
        <v>-5.6741818181818182</v>
      </c>
      <c r="AB180" s="35">
        <v>-5.7014545454545456</v>
      </c>
      <c r="AC180" s="35">
        <v>-5.7372121212121208</v>
      </c>
      <c r="AD180" s="35">
        <v>-5.7798787878787872</v>
      </c>
      <c r="AE180" s="35">
        <v>-5.8225454545454545</v>
      </c>
      <c r="AF180" s="35">
        <v>-5.8643636363636356</v>
      </c>
      <c r="AG180" s="35">
        <v>-5.8993555219364593</v>
      </c>
      <c r="AH180" s="35">
        <v>-5.9306717095310137</v>
      </c>
      <c r="AI180" s="35">
        <v>-5.9619878971255673</v>
      </c>
      <c r="AJ180" s="35">
        <v>-5.9933040847201209</v>
      </c>
      <c r="AK180" s="35">
        <v>-6.0246202723146745</v>
      </c>
      <c r="AL180" s="35">
        <v>-6.0559364599092289</v>
      </c>
      <c r="AM180" s="35">
        <v>-6.0870287443267781</v>
      </c>
      <c r="AN180" s="35">
        <v>-6.1127473524962177</v>
      </c>
      <c r="AO180" s="35">
        <v>-6.1384659606656582</v>
      </c>
      <c r="AP180" s="35">
        <v>-6.1641845688350987</v>
      </c>
      <c r="AQ180" s="35">
        <v>-6.1899031770045392</v>
      </c>
      <c r="AR180" s="35">
        <v>-6.2156217851739788</v>
      </c>
      <c r="AS180" s="35">
        <v>-6.2413403933434193</v>
      </c>
      <c r="AT180" s="35">
        <v>-6.2692057488653559</v>
      </c>
      <c r="AU180" s="35">
        <v>-6.2999167927382755</v>
      </c>
      <c r="AV180" s="35">
        <v>-6.3306278366111952</v>
      </c>
      <c r="AW180" s="35">
        <v>-6.3613388804841149</v>
      </c>
      <c r="AX180" s="35">
        <v>-6.3920499243570346</v>
      </c>
      <c r="AY180" s="35">
        <v>-6.4227609682299542</v>
      </c>
      <c r="AZ180" s="35">
        <v>-6.4534720121028739</v>
      </c>
      <c r="BA180" s="35">
        <v>-6.4922969696969695</v>
      </c>
      <c r="BB180" s="35">
        <v>-6.5336242424242421</v>
      </c>
      <c r="BC180" s="35">
        <v>-6.578472727272727</v>
      </c>
      <c r="BD180" s="35">
        <v>-6.6248969696969695</v>
      </c>
      <c r="BE180" s="35">
        <v>-6.6727757575757582</v>
      </c>
      <c r="BF180" s="35">
        <v>-6.7196000000000007</v>
      </c>
      <c r="BG180" s="35">
        <v>-6.7652771084337351</v>
      </c>
      <c r="BH180" s="35">
        <v>-6.8074457831325299</v>
      </c>
      <c r="BI180" s="35">
        <v>-6.8433090909090906</v>
      </c>
      <c r="BJ180" s="35">
        <v>-6.8742181818181818</v>
      </c>
      <c r="BK180" s="35">
        <v>-6.8985090909090907</v>
      </c>
      <c r="BL180" s="35">
        <v>-6.921830303030303</v>
      </c>
      <c r="BM180" s="35">
        <v>-6.9442545454545455</v>
      </c>
      <c r="BN180" s="35">
        <v>-6.9663812405446297</v>
      </c>
      <c r="BO180" s="35">
        <v>-6.9883177004538579</v>
      </c>
      <c r="BP180" s="35">
        <v>-7.0102541603630861</v>
      </c>
      <c r="BQ180" s="35">
        <v>-7.0321906202723143</v>
      </c>
      <c r="BR180" s="35">
        <v>-7.0541270801815434</v>
      </c>
      <c r="BS180" s="35">
        <v>-7.0760635400907717</v>
      </c>
      <c r="BT180" s="35">
        <v>-7.0979999999999999</v>
      </c>
    </row>
    <row r="181" spans="1:72" ht="9.9499999999999993" customHeight="1" thickBot="1" x14ac:dyDescent="0.4">
      <c r="A181" s="87" t="s">
        <v>7</v>
      </c>
      <c r="B181" s="35">
        <v>-21.838000000000001</v>
      </c>
      <c r="C181" s="35">
        <v>-21.507090909090909</v>
      </c>
      <c r="D181" s="35">
        <v>-21.28890909090909</v>
      </c>
      <c r="E181" s="35">
        <v>-21.185757575757574</v>
      </c>
      <c r="F181" s="35">
        <v>-21.138835098335854</v>
      </c>
      <c r="G181" s="35">
        <v>-21.24927382753404</v>
      </c>
      <c r="H181" s="35">
        <v>-21.359712556732223</v>
      </c>
      <c r="I181" s="35">
        <v>-21.470151285930406</v>
      </c>
      <c r="J181" s="35">
        <v>-21.580590015128593</v>
      </c>
      <c r="K181" s="35">
        <v>-21.691028744326776</v>
      </c>
      <c r="L181" s="35">
        <v>-21.801467473524962</v>
      </c>
      <c r="M181" s="35">
        <v>-21.908424242424243</v>
      </c>
      <c r="N181" s="35">
        <v>-22.011454545454548</v>
      </c>
      <c r="O181" s="35">
        <v>-22.144303030303032</v>
      </c>
      <c r="P181" s="35">
        <v>-22.280481927710845</v>
      </c>
      <c r="Q181" s="35">
        <v>-22.400963855421686</v>
      </c>
      <c r="R181" s="35">
        <v>-22.518727272727272</v>
      </c>
      <c r="S181" s="35">
        <v>-22.633878787878785</v>
      </c>
      <c r="T181" s="35">
        <v>-22.733393939393938</v>
      </c>
      <c r="U181" s="35">
        <v>-22.830363636363636</v>
      </c>
      <c r="V181" s="35">
        <v>-22.927333333333333</v>
      </c>
      <c r="W181" s="35">
        <v>-23.031090909090906</v>
      </c>
      <c r="X181" s="35">
        <v>-23.140181818181816</v>
      </c>
      <c r="Y181" s="35">
        <v>-23.259638554216867</v>
      </c>
      <c r="Z181" s="35">
        <v>-23.383333333333333</v>
      </c>
      <c r="AA181" s="35">
        <v>-23.516666666666666</v>
      </c>
      <c r="AB181" s="35">
        <v>-23.65</v>
      </c>
      <c r="AC181" s="35">
        <v>-23.783333333333331</v>
      </c>
      <c r="AD181" s="35">
        <v>-23.922424242424242</v>
      </c>
      <c r="AE181" s="35">
        <v>-24.061818181818182</v>
      </c>
      <c r="AF181" s="35">
        <v>-24.201212121212119</v>
      </c>
      <c r="AG181" s="35">
        <v>-24.34145234493192</v>
      </c>
      <c r="AH181" s="35">
        <v>-24.482148260211801</v>
      </c>
      <c r="AI181" s="35">
        <v>-24.622844175491679</v>
      </c>
      <c r="AJ181" s="35">
        <v>-24.763540090771556</v>
      </c>
      <c r="AK181" s="35">
        <v>-24.904236006051438</v>
      </c>
      <c r="AL181" s="35">
        <v>-25.044931921331315</v>
      </c>
      <c r="AM181" s="35">
        <v>-25.185325264750379</v>
      </c>
      <c r="AN181" s="35">
        <v>-25.318456883509832</v>
      </c>
      <c r="AO181" s="35">
        <v>-25.451588502269288</v>
      </c>
      <c r="AP181" s="35">
        <v>-25.584720121028742</v>
      </c>
      <c r="AQ181" s="35">
        <v>-25.717851739788198</v>
      </c>
      <c r="AR181" s="35">
        <v>-25.850983358547655</v>
      </c>
      <c r="AS181" s="35">
        <v>-25.984114977307108</v>
      </c>
      <c r="AT181" s="35">
        <v>-26.111391830559757</v>
      </c>
      <c r="AU181" s="35">
        <v>-26.23090771558245</v>
      </c>
      <c r="AV181" s="35">
        <v>-26.350423600605144</v>
      </c>
      <c r="AW181" s="35">
        <v>-26.469939485627837</v>
      </c>
      <c r="AX181" s="35">
        <v>-26.58945537065053</v>
      </c>
      <c r="AY181" s="35">
        <v>-26.708971255673223</v>
      </c>
      <c r="AZ181" s="35">
        <v>-26.828487140695916</v>
      </c>
      <c r="BA181" s="35">
        <v>-26.944424242424244</v>
      </c>
      <c r="BB181" s="35">
        <v>-27.058545454545452</v>
      </c>
      <c r="BC181" s="35">
        <v>-27.167636363636362</v>
      </c>
      <c r="BD181" s="35">
        <v>-27.276727272727271</v>
      </c>
      <c r="BE181" s="35">
        <v>-27.385818181818181</v>
      </c>
      <c r="BF181" s="35">
        <v>-27.49490909090909</v>
      </c>
      <c r="BG181" s="35">
        <v>-27.605180722891564</v>
      </c>
      <c r="BH181" s="35">
        <v>-27.719638554216868</v>
      </c>
      <c r="BI181" s="35">
        <v>-27.827696969696969</v>
      </c>
      <c r="BJ181" s="35">
        <v>-27.930727272727275</v>
      </c>
      <c r="BK181" s="35">
        <v>-28.033757575757576</v>
      </c>
      <c r="BL181" s="35">
        <v>-28.138363636363636</v>
      </c>
      <c r="BM181" s="35">
        <v>-28.247454545454545</v>
      </c>
      <c r="BN181" s="35">
        <v>-28.359213313161874</v>
      </c>
      <c r="BO181" s="35">
        <v>-28.472677760968228</v>
      </c>
      <c r="BP181" s="35">
        <v>-28.586142208774582</v>
      </c>
      <c r="BQ181" s="35">
        <v>-28.699606656580936</v>
      </c>
      <c r="BR181" s="35">
        <v>-28.813071104387291</v>
      </c>
      <c r="BS181" s="35">
        <v>-28.926535552193645</v>
      </c>
      <c r="BT181" s="35">
        <v>-29.04</v>
      </c>
    </row>
    <row r="182" spans="1:72" ht="9.9499999999999993" customHeight="1" thickBot="1" x14ac:dyDescent="0.4">
      <c r="A182" s="87"/>
    </row>
    <row r="183" spans="1:72" ht="9.9499999999999993" customHeight="1" thickBot="1" x14ac:dyDescent="0.4">
      <c r="A183" s="87"/>
    </row>
    <row r="184" spans="1:72" ht="9.9499999999999993" customHeight="1" thickBot="1" x14ac:dyDescent="0.4">
      <c r="A184" s="92"/>
    </row>
    <row r="185" spans="1:72" ht="9.9499999999999993" customHeight="1" thickBot="1" x14ac:dyDescent="0.4">
      <c r="A185" s="92"/>
    </row>
    <row r="186" spans="1:72" ht="9.9499999999999993" customHeight="1" thickBot="1" x14ac:dyDescent="0.4">
      <c r="A186" s="92"/>
    </row>
    <row r="187" spans="1:72" ht="9.9499999999999993" customHeight="1" thickBot="1" x14ac:dyDescent="0.4">
      <c r="A187" s="92"/>
    </row>
    <row r="188" spans="1:72" ht="9.9499999999999993" customHeight="1" thickBot="1" x14ac:dyDescent="0.4">
      <c r="A188" s="92"/>
    </row>
    <row r="189" spans="1:72" ht="9.9499999999999993" customHeight="1" thickBot="1" x14ac:dyDescent="0.4">
      <c r="A189" s="92"/>
    </row>
    <row r="190" spans="1:72" ht="9.9499999999999993" customHeight="1" thickBot="1" x14ac:dyDescent="0.4">
      <c r="A190" s="92"/>
    </row>
    <row r="191" spans="1:72" ht="9.9499999999999993" customHeight="1" thickBot="1" x14ac:dyDescent="0.4">
      <c r="A191" s="92"/>
    </row>
    <row r="192" spans="1:72" ht="9.9499999999999993" customHeight="1" thickBot="1" x14ac:dyDescent="0.4">
      <c r="A192" s="92"/>
    </row>
    <row r="193" spans="1:72" ht="9.9499999999999993" customHeight="1" thickBot="1" x14ac:dyDescent="0.4">
      <c r="A193" s="92"/>
    </row>
    <row r="194" spans="1:72" ht="9.9499999999999993" customHeight="1" thickTop="1" thickBot="1" x14ac:dyDescent="0.4">
      <c r="A194" s="4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/>
      <c r="AN194" s="4"/>
      <c r="AO194" s="4"/>
      <c r="AP194" s="4"/>
      <c r="AQ194" s="4"/>
      <c r="AR194" s="4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</row>
    <row r="195" spans="1:72" ht="21.75" thickTop="1" x14ac:dyDescent="0.35"/>
  </sheetData>
  <conditionalFormatting sqref="B101:BT129">
    <cfRule type="cellIs" dxfId="3" priority="4" operator="equal">
      <formula>0</formula>
    </cfRule>
  </conditionalFormatting>
  <conditionalFormatting sqref="B133:BT161">
    <cfRule type="cellIs" dxfId="2" priority="2" operator="equal">
      <formula>0</formula>
    </cfRule>
  </conditionalFormatting>
  <conditionalFormatting sqref="B165:BT193">
    <cfRule type="cellIs" dxfId="1" priority="1" operator="equal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Evaluating_Python">
                <anchor moveWithCells="1" sizeWithCells="1">
                  <from>
                    <xdr:col>4</xdr:col>
                    <xdr:colOff>447675</xdr:colOff>
                    <xdr:row>0</xdr:row>
                    <xdr:rowOff>47625</xdr:rowOff>
                  </from>
                  <to>
                    <xdr:col>73</xdr:col>
                    <xdr:colOff>819150</xdr:colOff>
                    <xdr:row>0</xdr:row>
                    <xdr:rowOff>371475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AE14FF-35CA-4718-83C3-F5F9B7E0B30A}">
  <sheetPr codeName="Лист6"/>
  <dimension ref="A1:L22"/>
  <sheetViews>
    <sheetView workbookViewId="0">
      <pane xSplit="1" topLeftCell="B1" activePane="topRight" state="frozen"/>
      <selection pane="topRight" activeCell="A22" sqref="A22"/>
    </sheetView>
  </sheetViews>
  <sheetFormatPr defaultRowHeight="21" x14ac:dyDescent="0.35"/>
  <cols>
    <col min="1" max="1" width="4.81640625" customWidth="1"/>
  </cols>
  <sheetData>
    <row r="1" spans="1:12" ht="28.5" x14ac:dyDescent="0.45">
      <c r="A1" s="42">
        <v>0</v>
      </c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</row>
    <row r="2" spans="1:12" ht="21.75" customHeight="1" x14ac:dyDescent="0.35">
      <c r="A2" s="43" t="s">
        <v>30</v>
      </c>
      <c r="B2" s="50"/>
      <c r="C2" s="48"/>
      <c r="D2" s="48"/>
      <c r="E2" s="48"/>
      <c r="F2" s="48"/>
      <c r="G2" s="48"/>
      <c r="H2" s="48"/>
      <c r="I2" s="48"/>
      <c r="J2" s="48"/>
      <c r="K2" s="48"/>
      <c r="L2" s="48"/>
    </row>
    <row r="3" spans="1:12" x14ac:dyDescent="0.35">
      <c r="B3" s="49"/>
      <c r="C3" s="48"/>
      <c r="D3" s="48"/>
      <c r="E3" s="48"/>
      <c r="F3" s="49"/>
      <c r="G3" s="48"/>
      <c r="H3" s="48"/>
      <c r="I3" s="48"/>
      <c r="J3" s="49"/>
      <c r="K3" s="48"/>
      <c r="L3" s="48"/>
    </row>
    <row r="4" spans="1:12" x14ac:dyDescent="0.35">
      <c r="B4" s="50"/>
      <c r="C4" s="48"/>
      <c r="D4" s="48"/>
      <c r="E4" s="48"/>
      <c r="F4" s="48"/>
      <c r="G4" s="48"/>
      <c r="H4" s="48"/>
      <c r="I4" s="48"/>
      <c r="J4" s="48"/>
      <c r="K4" s="48"/>
      <c r="L4" s="48"/>
    </row>
    <row r="5" spans="1:12" x14ac:dyDescent="0.35">
      <c r="B5" s="49"/>
      <c r="C5" s="48"/>
      <c r="D5" s="48"/>
      <c r="E5" s="48"/>
      <c r="F5" s="49"/>
      <c r="G5" s="48"/>
      <c r="H5" s="48"/>
      <c r="I5" s="48"/>
      <c r="J5" s="49"/>
      <c r="K5" s="48"/>
      <c r="L5" s="48"/>
    </row>
    <row r="6" spans="1:12" x14ac:dyDescent="0.35">
      <c r="B6" s="50"/>
      <c r="C6" s="48"/>
      <c r="D6" s="48"/>
      <c r="E6" s="48"/>
      <c r="F6" s="48"/>
      <c r="G6" s="48"/>
      <c r="H6" s="48"/>
      <c r="I6" s="48"/>
      <c r="J6" s="48"/>
      <c r="K6" s="48"/>
      <c r="L6" s="48"/>
    </row>
    <row r="7" spans="1:12" x14ac:dyDescent="0.35">
      <c r="B7" s="49"/>
      <c r="C7" s="48"/>
      <c r="D7" s="48"/>
      <c r="E7" s="48"/>
      <c r="F7" s="48"/>
      <c r="G7" s="48"/>
      <c r="H7" s="48"/>
      <c r="I7" s="48"/>
      <c r="J7" s="49"/>
      <c r="K7" s="48"/>
      <c r="L7" s="48"/>
    </row>
    <row r="8" spans="1:12" x14ac:dyDescent="0.35">
      <c r="B8" s="50"/>
      <c r="C8" s="48"/>
      <c r="D8" s="48"/>
      <c r="E8" s="48"/>
      <c r="F8" s="48"/>
      <c r="G8" s="48"/>
      <c r="H8" s="48"/>
      <c r="I8" s="48"/>
      <c r="J8" s="48"/>
      <c r="K8" s="48"/>
      <c r="L8" s="48"/>
    </row>
    <row r="9" spans="1:12" x14ac:dyDescent="0.35">
      <c r="B9" s="50"/>
      <c r="C9" s="48"/>
      <c r="D9" s="48"/>
      <c r="E9" s="48"/>
      <c r="F9" s="48"/>
      <c r="G9" s="48"/>
      <c r="H9" s="48"/>
      <c r="I9" s="48"/>
      <c r="J9" s="49"/>
      <c r="K9" s="48"/>
      <c r="L9" s="48"/>
    </row>
    <row r="10" spans="1:12" x14ac:dyDescent="0.35">
      <c r="B10" s="49"/>
      <c r="C10" s="48"/>
      <c r="D10" s="48"/>
      <c r="E10" s="48"/>
      <c r="F10" s="48"/>
      <c r="G10" s="48"/>
      <c r="H10" s="48"/>
      <c r="I10" s="48"/>
      <c r="J10" s="48"/>
      <c r="K10" s="48"/>
      <c r="L10" s="48"/>
    </row>
    <row r="11" spans="1:12" x14ac:dyDescent="0.35">
      <c r="B11" s="50"/>
      <c r="C11" s="48"/>
      <c r="D11" s="48"/>
      <c r="E11" s="48"/>
      <c r="F11" s="48"/>
      <c r="G11" s="48"/>
      <c r="H11" s="48"/>
      <c r="I11" s="48"/>
      <c r="J11" s="49"/>
      <c r="K11" s="48"/>
      <c r="L11" s="48"/>
    </row>
    <row r="12" spans="1:12" x14ac:dyDescent="0.35">
      <c r="B12" s="49"/>
      <c r="C12" s="48"/>
      <c r="D12" s="48"/>
      <c r="E12" s="48"/>
      <c r="F12" s="48"/>
      <c r="G12" s="48"/>
      <c r="H12" s="48"/>
      <c r="I12" s="48"/>
      <c r="J12" s="48"/>
      <c r="K12" s="48"/>
      <c r="L12" s="48"/>
    </row>
    <row r="13" spans="1:12" x14ac:dyDescent="0.35">
      <c r="B13" s="50"/>
      <c r="C13" s="48"/>
      <c r="D13" s="48"/>
      <c r="E13" s="48"/>
      <c r="F13" s="49"/>
      <c r="G13" s="48"/>
      <c r="H13" s="48"/>
      <c r="I13" s="48"/>
      <c r="J13" s="49"/>
      <c r="K13" s="48"/>
      <c r="L13" s="48"/>
    </row>
    <row r="14" spans="1:12" x14ac:dyDescent="0.35">
      <c r="B14" s="49"/>
      <c r="C14" s="48"/>
      <c r="D14" s="48"/>
      <c r="E14" s="48"/>
      <c r="F14" s="48"/>
      <c r="G14" s="48"/>
      <c r="H14" s="48"/>
      <c r="I14" s="48"/>
      <c r="J14" s="48"/>
      <c r="K14" s="48"/>
      <c r="L14" s="48"/>
    </row>
    <row r="15" spans="1:12" x14ac:dyDescent="0.35">
      <c r="B15" s="50"/>
      <c r="C15" s="48"/>
      <c r="D15" s="48"/>
      <c r="E15" s="48"/>
      <c r="F15" s="48"/>
      <c r="G15" s="48"/>
      <c r="H15" s="48"/>
      <c r="I15" s="48"/>
      <c r="J15" s="49"/>
      <c r="K15" s="48"/>
      <c r="L15" s="48"/>
    </row>
    <row r="16" spans="1:12" x14ac:dyDescent="0.35">
      <c r="B16" s="50"/>
      <c r="C16" s="48"/>
      <c r="D16" s="48"/>
      <c r="E16" s="48"/>
      <c r="F16" s="48"/>
      <c r="G16" s="48"/>
      <c r="H16" s="48"/>
      <c r="I16" s="48"/>
      <c r="J16" s="48"/>
      <c r="K16" s="48"/>
      <c r="L16" s="48"/>
    </row>
    <row r="17" spans="1:12" x14ac:dyDescent="0.35">
      <c r="B17" s="49"/>
      <c r="C17" s="48"/>
      <c r="D17" s="48"/>
      <c r="E17" s="48"/>
      <c r="F17" s="49"/>
      <c r="G17" s="48"/>
      <c r="H17" s="48"/>
      <c r="I17" s="48"/>
      <c r="J17" s="49"/>
      <c r="K17" s="48"/>
      <c r="L17" s="48"/>
    </row>
    <row r="18" spans="1:12" x14ac:dyDescent="0.35">
      <c r="B18" s="50"/>
      <c r="C18" s="48"/>
      <c r="D18" s="48"/>
      <c r="E18" s="48"/>
      <c r="F18" s="48"/>
      <c r="G18" s="48"/>
      <c r="H18" s="48"/>
      <c r="I18" s="48"/>
      <c r="J18" s="48"/>
      <c r="K18" s="48"/>
      <c r="L18" s="48"/>
    </row>
    <row r="19" spans="1:12" x14ac:dyDescent="0.35">
      <c r="B19" s="50"/>
      <c r="C19" s="48"/>
      <c r="D19" s="48"/>
      <c r="E19" s="48"/>
      <c r="F19" s="49"/>
      <c r="G19" s="48"/>
      <c r="H19" s="48"/>
      <c r="I19" s="48"/>
      <c r="J19" s="49"/>
      <c r="K19" s="48"/>
      <c r="L19" s="48"/>
    </row>
    <row r="20" spans="1:12" x14ac:dyDescent="0.35">
      <c r="B20" s="49"/>
      <c r="C20" s="48"/>
      <c r="D20" s="48"/>
      <c r="E20" s="48"/>
      <c r="F20" s="48"/>
      <c r="G20" s="48"/>
      <c r="H20" s="48"/>
      <c r="I20" s="48"/>
      <c r="J20" s="48"/>
      <c r="K20" s="48"/>
      <c r="L20" s="48"/>
    </row>
    <row r="22" spans="1:12" x14ac:dyDescent="0.35">
      <c r="A22" t="e">
        <f>$A$1:$AZ$21</f>
        <v>#VALUE!</v>
      </c>
    </row>
  </sheetData>
  <conditionalFormatting sqref="A1:Z1 A21 A2:L20">
    <cfRule type="expression" dxfId="0" priority="1">
      <formula>ISNUMBER(A1)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Sorting_data">
                <anchor moveWithCells="1" sizeWithCells="1">
                  <from>
                    <xdr:col>0</xdr:col>
                    <xdr:colOff>28575</xdr:colOff>
                    <xdr:row>2</xdr:row>
                    <xdr:rowOff>47625</xdr:rowOff>
                  </from>
                  <to>
                    <xdr:col>0</xdr:col>
                    <xdr:colOff>419100</xdr:colOff>
                    <xdr:row>9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E1055B8-6494-4476-93CB-C225EF9DDEA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10</vt:i4>
      </vt:variant>
      <vt:variant>
        <vt:lpstr>Именованные диапазоны</vt:lpstr>
      </vt:variant>
      <vt:variant>
        <vt:i4>12</vt:i4>
      </vt:variant>
    </vt:vector>
  </HeadingPairs>
  <TitlesOfParts>
    <vt:vector size="22" baseType="lpstr">
      <vt:lpstr>Values</vt:lpstr>
      <vt:lpstr>ALL</vt:lpstr>
      <vt:lpstr>dall</vt:lpstr>
      <vt:lpstr>FLUID</vt:lpstr>
      <vt:lpstr>dfluid1</vt:lpstr>
      <vt:lpstr>SOLID</vt:lpstr>
      <vt:lpstr>dsolid</vt:lpstr>
      <vt:lpstr>Gibbs-EVAL</vt:lpstr>
      <vt:lpstr>Mass-EVAL</vt:lpstr>
      <vt:lpstr>data</vt:lpstr>
      <vt:lpstr>ALL!H.Ar</vt:lpstr>
      <vt:lpstr>FLUID!H.Ar</vt:lpstr>
      <vt:lpstr>SOLID!H.Ar</vt:lpstr>
      <vt:lpstr>ALL!H.Ga</vt:lpstr>
      <vt:lpstr>FLUID!H.Ga</vt:lpstr>
      <vt:lpstr>SOLID!H.Ga</vt:lpstr>
      <vt:lpstr>ALL!H.Ge</vt:lpstr>
      <vt:lpstr>FLUID!H.Ge</vt:lpstr>
      <vt:lpstr>SOLID!H.Ge</vt:lpstr>
      <vt:lpstr>ALL!H.Se</vt:lpstr>
      <vt:lpstr>FLUID!H.Se</vt:lpstr>
      <vt:lpstr>SOLID!H.Se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IlIa</dc:creator>
  <cp:lastModifiedBy>IlIa</cp:lastModifiedBy>
  <dcterms:created xsi:type="dcterms:W3CDTF">2021-02-28T18:39:35Z</dcterms:created>
  <dcterms:modified xsi:type="dcterms:W3CDTF">2021-04-13T14:10:13Z</dcterms:modified>
</cp:coreProperties>
</file>